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855" yWindow="870" windowWidth="15480" windowHeight="9375" tabRatio="907" activeTab="5"/>
  </bookViews>
  <sheets>
    <sheet name="Workbook Instructions" sheetId="8" r:id="rId1"/>
    <sheet name="Budget Adoption Requirements" sheetId="13" r:id="rId2"/>
    <sheet name="Budget Timeline" sheetId="14" r:id="rId3"/>
    <sheet name="Initial Data" sheetId="5" r:id="rId4"/>
    <sheet name="Budget Adoption Format" sheetId="1" r:id="rId5"/>
    <sheet name="Budget Publication Format" sheetId="7" r:id="rId6"/>
    <sheet name="Sample Public Hearing Notices" sheetId="3" r:id="rId7"/>
    <sheet name="Budget Change Format" sheetId="6" r:id="rId8"/>
    <sheet name="Data" sheetId="11" r:id="rId9"/>
    <sheet name="Transfers" sheetId="12" r:id="rId10"/>
  </sheets>
  <definedNames>
    <definedName name="_xlnm._FilterDatabase" localSheetId="8" hidden="1">Data!$A$2:$DH$2</definedName>
    <definedName name="_xlnm._FilterDatabase" localSheetId="9" hidden="1">Transfers!$A$2:$Y$2</definedName>
    <definedName name="NAME">Data!$B$1</definedName>
    <definedName name="_xlnm.Print_Area" localSheetId="4">'Budget Adoption Format'!$A$7:$D$158</definedName>
    <definedName name="_xlnm.Print_Area" localSheetId="7">'Budget Change Format'!$A$8:$E$31,'Budget Change Format'!$A$41:$E$65</definedName>
    <definedName name="_xlnm.Print_Area" localSheetId="5">'Budget Publication Format'!$A$9:$D$102</definedName>
    <definedName name="_xlnm.Print_Area" localSheetId="3">'Initial Data'!$A$1:$J$38</definedName>
    <definedName name="_xlnm.Print_Area" localSheetId="6">'Sample Public Hearing Notices'!$A$3:$E$45</definedName>
  </definedNames>
  <calcPr calcId="162913"/>
</workbook>
</file>

<file path=xl/calcChain.xml><?xml version="1.0" encoding="utf-8"?>
<calcChain xmlns="http://schemas.openxmlformats.org/spreadsheetml/2006/main">
  <c r="A2" i="5" l="1"/>
  <c r="B19" i="5"/>
  <c r="A1" i="1"/>
  <c r="B19" i="1"/>
  <c r="B18" i="1"/>
  <c r="B17" i="1"/>
  <c r="B16" i="1"/>
  <c r="B15" i="1"/>
  <c r="B14" i="1"/>
  <c r="DH431" i="11"/>
  <c r="DG431" i="11"/>
  <c r="DF431" i="11"/>
  <c r="DE431" i="11"/>
  <c r="DD431" i="11"/>
  <c r="DC431" i="11"/>
  <c r="DB431" i="11"/>
  <c r="DA431" i="11"/>
  <c r="CZ431" i="11"/>
  <c r="CY431" i="11"/>
  <c r="CX431" i="11"/>
  <c r="CW431" i="11"/>
  <c r="CV431" i="11"/>
  <c r="CU431" i="11"/>
  <c r="CT431" i="11"/>
  <c r="CS431" i="11"/>
  <c r="CR431" i="11"/>
  <c r="CQ431" i="11"/>
  <c r="CP431" i="11"/>
  <c r="CO431" i="11"/>
  <c r="CN431" i="11"/>
  <c r="CM431" i="11"/>
  <c r="CL431" i="11"/>
  <c r="CK431" i="11"/>
  <c r="CJ431" i="11"/>
  <c r="CI431" i="11"/>
  <c r="CH431" i="11"/>
  <c r="CG431" i="11"/>
  <c r="CF431" i="11"/>
  <c r="CE431" i="11"/>
  <c r="CD431" i="11"/>
  <c r="CC431" i="11"/>
  <c r="CB431" i="11"/>
  <c r="CA431" i="11"/>
  <c r="BZ431" i="11"/>
  <c r="BY431" i="11"/>
  <c r="BX431" i="11"/>
  <c r="BW431" i="11"/>
  <c r="BV431" i="11"/>
  <c r="BU431" i="11"/>
  <c r="BT431" i="11"/>
  <c r="BS431" i="11"/>
  <c r="BR431" i="11"/>
  <c r="BQ431" i="11"/>
  <c r="BP431" i="11"/>
  <c r="BO431" i="11"/>
  <c r="BN431" i="11"/>
  <c r="BM431" i="11"/>
  <c r="BL431" i="11"/>
  <c r="BK431" i="11"/>
  <c r="BJ431" i="11"/>
  <c r="BI431" i="11"/>
  <c r="BH431" i="11"/>
  <c r="BG431" i="11"/>
  <c r="BF431" i="11"/>
  <c r="BE431" i="11"/>
  <c r="BD431" i="11"/>
  <c r="BC431" i="11"/>
  <c r="BB431" i="11"/>
  <c r="BA431" i="11"/>
  <c r="AZ431" i="11"/>
  <c r="AY431" i="11"/>
  <c r="AX431" i="11"/>
  <c r="AW431" i="11"/>
  <c r="AV431" i="11"/>
  <c r="AU431" i="11"/>
  <c r="AT431" i="11"/>
  <c r="AS431" i="11"/>
  <c r="AR431" i="11"/>
  <c r="AQ431" i="11"/>
  <c r="AP431" i="11"/>
  <c r="AO431" i="11"/>
  <c r="AN431" i="11"/>
  <c r="AM431" i="11"/>
  <c r="AL431" i="11"/>
  <c r="AK431" i="11"/>
  <c r="AJ431" i="11"/>
  <c r="AI431" i="11"/>
  <c r="AH431" i="11"/>
  <c r="AG431" i="11"/>
  <c r="AF431" i="11"/>
  <c r="AE431" i="11"/>
  <c r="AD431" i="11"/>
  <c r="AC431" i="11"/>
  <c r="AB431" i="11"/>
  <c r="AA431" i="11"/>
  <c r="Z431" i="11"/>
  <c r="Y431" i="11"/>
  <c r="X431" i="11"/>
  <c r="W431" i="11"/>
  <c r="V431" i="11"/>
  <c r="U431" i="11"/>
  <c r="T431" i="11"/>
  <c r="S431" i="11"/>
  <c r="R431" i="11"/>
  <c r="Q431" i="11"/>
  <c r="P431" i="11"/>
  <c r="O431" i="11"/>
  <c r="N431" i="11"/>
  <c r="M431" i="11"/>
  <c r="L431" i="11"/>
  <c r="K431" i="11"/>
  <c r="J431" i="11"/>
  <c r="I431" i="11"/>
  <c r="H431" i="11"/>
  <c r="G431" i="11"/>
  <c r="F431" i="11"/>
  <c r="E431" i="11"/>
  <c r="D431" i="11"/>
  <c r="C431" i="11"/>
  <c r="Y431" i="12"/>
  <c r="X431" i="12"/>
  <c r="W431" i="12"/>
  <c r="V431" i="12"/>
  <c r="U431" i="12"/>
  <c r="T431" i="12"/>
  <c r="S431" i="12"/>
  <c r="R431" i="12"/>
  <c r="Q431" i="12"/>
  <c r="P431" i="12"/>
  <c r="O431" i="12"/>
  <c r="N431" i="12"/>
  <c r="M431" i="12"/>
  <c r="L431" i="12"/>
  <c r="K431" i="12"/>
  <c r="J431" i="12"/>
  <c r="I431" i="12"/>
  <c r="H431" i="12"/>
  <c r="G431" i="12"/>
  <c r="F431" i="12"/>
  <c r="E431" i="12"/>
  <c r="D431" i="12"/>
  <c r="C431" i="12"/>
  <c r="A4" i="7"/>
  <c r="BR428" i="11"/>
  <c r="BQ428" i="11"/>
  <c r="BP428" i="11"/>
  <c r="BO428" i="11"/>
  <c r="BN428" i="11"/>
  <c r="BM428" i="11"/>
  <c r="BL428" i="11"/>
  <c r="BK428" i="11"/>
  <c r="BJ428" i="11"/>
  <c r="BI428" i="11"/>
  <c r="A1" i="6"/>
  <c r="A1" i="3"/>
  <c r="A1" i="7"/>
  <c r="D33" i="5"/>
  <c r="D30" i="5"/>
  <c r="D36" i="5" s="1"/>
  <c r="D29" i="5"/>
  <c r="D28" i="5"/>
  <c r="D27" i="5"/>
  <c r="C34" i="5"/>
  <c r="C33" i="5"/>
  <c r="C27" i="5"/>
  <c r="B34" i="5"/>
  <c r="B33" i="5"/>
  <c r="B30" i="5"/>
  <c r="B29" i="5"/>
  <c r="B27" i="5"/>
  <c r="B26" i="5"/>
  <c r="B89" i="1"/>
  <c r="B11" i="5"/>
  <c r="D14" i="5"/>
  <c r="D13" i="5"/>
  <c r="D11" i="5"/>
  <c r="D21" i="5" s="1"/>
  <c r="C11" i="5"/>
  <c r="B15" i="5"/>
  <c r="B13" i="5"/>
  <c r="B12" i="5"/>
  <c r="E58" i="6"/>
  <c r="E57" i="6"/>
  <c r="A57" i="6"/>
  <c r="E55" i="6"/>
  <c r="E54" i="6"/>
  <c r="E53" i="6"/>
  <c r="E29" i="6"/>
  <c r="E28" i="6"/>
  <c r="E26" i="6"/>
  <c r="E25" i="6"/>
  <c r="E24" i="6"/>
  <c r="E23" i="6"/>
  <c r="E21" i="6"/>
  <c r="E20" i="6"/>
  <c r="E19" i="6"/>
  <c r="J36" i="5"/>
  <c r="I36" i="5"/>
  <c r="H36" i="5"/>
  <c r="H38" i="5" s="1"/>
  <c r="G36" i="5"/>
  <c r="G38" i="5" s="1"/>
  <c r="F36" i="5"/>
  <c r="E36" i="5"/>
  <c r="J24" i="5"/>
  <c r="I24" i="5"/>
  <c r="H24" i="5"/>
  <c r="G24" i="5"/>
  <c r="F24" i="5"/>
  <c r="E24" i="5"/>
  <c r="D24" i="5"/>
  <c r="C24" i="5"/>
  <c r="B24" i="5"/>
  <c r="H23" i="5"/>
  <c r="E23" i="5"/>
  <c r="B23" i="5"/>
  <c r="J21" i="5"/>
  <c r="J38" i="5" s="1"/>
  <c r="I21" i="5"/>
  <c r="I38" i="5" s="1"/>
  <c r="H21" i="5"/>
  <c r="G21" i="5"/>
  <c r="F21" i="5"/>
  <c r="F38" i="5" s="1"/>
  <c r="E21" i="5"/>
  <c r="E38" i="5" s="1"/>
  <c r="CV428" i="11"/>
  <c r="CZ428" i="11"/>
  <c r="DD428" i="11"/>
  <c r="DH428" i="11"/>
  <c r="C157" i="1"/>
  <c r="C69" i="7" s="1"/>
  <c r="C147" i="1"/>
  <c r="C137" i="1"/>
  <c r="C128" i="1"/>
  <c r="C89" i="1"/>
  <c r="C22" i="1"/>
  <c r="C70" i="1" s="1"/>
  <c r="Y428" i="12"/>
  <c r="X428" i="12"/>
  <c r="W428" i="12"/>
  <c r="V428" i="12"/>
  <c r="U428" i="12"/>
  <c r="T428" i="12"/>
  <c r="S428" i="12"/>
  <c r="R428" i="12"/>
  <c r="Q428" i="12"/>
  <c r="P428" i="12"/>
  <c r="O428" i="12"/>
  <c r="N428" i="12"/>
  <c r="M428" i="12"/>
  <c r="L428" i="12"/>
  <c r="K428" i="12"/>
  <c r="J428" i="12"/>
  <c r="I428" i="12"/>
  <c r="H428" i="12"/>
  <c r="G428" i="12"/>
  <c r="F428" i="12"/>
  <c r="E428" i="12"/>
  <c r="D428" i="12"/>
  <c r="C428" i="12"/>
  <c r="B115" i="1"/>
  <c r="B156" i="1"/>
  <c r="DG428" i="11"/>
  <c r="B155" i="1"/>
  <c r="DF428" i="11"/>
  <c r="B154" i="1"/>
  <c r="B157" i="1" s="1"/>
  <c r="DE428" i="11"/>
  <c r="B153" i="1"/>
  <c r="B68" i="7"/>
  <c r="DC428" i="11"/>
  <c r="B151" i="1"/>
  <c r="B66" i="7"/>
  <c r="DB428" i="11"/>
  <c r="B146" i="1"/>
  <c r="DA428" i="11"/>
  <c r="B145" i="1"/>
  <c r="B144" i="1"/>
  <c r="CY428" i="11"/>
  <c r="B143" i="1"/>
  <c r="B61" i="7"/>
  <c r="CX428" i="11"/>
  <c r="CW428" i="11"/>
  <c r="B141" i="1"/>
  <c r="B59" i="7" s="1"/>
  <c r="B136" i="1"/>
  <c r="CU428" i="11"/>
  <c r="B135" i="1"/>
  <c r="CT428" i="11"/>
  <c r="B134" i="1"/>
  <c r="B52" i="7" s="1"/>
  <c r="CS428" i="11"/>
  <c r="CR428" i="11"/>
  <c r="B132" i="1"/>
  <c r="B50" i="7"/>
  <c r="CQ428" i="11"/>
  <c r="B127" i="1"/>
  <c r="CP428" i="11"/>
  <c r="B126" i="1"/>
  <c r="CO428" i="11"/>
  <c r="B125" i="1"/>
  <c r="CN428" i="11"/>
  <c r="B124" i="1"/>
  <c r="B128" i="1" s="1"/>
  <c r="B46" i="7" s="1"/>
  <c r="CM428" i="11"/>
  <c r="B123" i="1"/>
  <c r="B45" i="7"/>
  <c r="CL428" i="11"/>
  <c r="CK428" i="11"/>
  <c r="B121" i="1"/>
  <c r="CJ428" i="11"/>
  <c r="B117" i="1"/>
  <c r="CH428" i="11"/>
  <c r="B114" i="1"/>
  <c r="CF428" i="11"/>
  <c r="B112" i="1"/>
  <c r="CE428" i="11"/>
  <c r="B111" i="1"/>
  <c r="B76" i="7"/>
  <c r="CG428" i="11"/>
  <c r="B113" i="1"/>
  <c r="CD428" i="11"/>
  <c r="B110" i="1"/>
  <c r="CC428" i="11"/>
  <c r="B109" i="1"/>
  <c r="B38" i="7" s="1"/>
  <c r="CB428" i="11"/>
  <c r="CA428" i="11"/>
  <c r="B107" i="1"/>
  <c r="B36" i="7"/>
  <c r="BZ428" i="11"/>
  <c r="B102" i="1"/>
  <c r="BY428" i="11"/>
  <c r="B101" i="1"/>
  <c r="BX428" i="11"/>
  <c r="B100" i="1"/>
  <c r="BW428" i="11"/>
  <c r="B99" i="1"/>
  <c r="B31" i="7" s="1"/>
  <c r="BV428" i="11"/>
  <c r="BU428" i="11"/>
  <c r="B97" i="1"/>
  <c r="B29" i="7"/>
  <c r="BT428" i="11"/>
  <c r="BS428" i="11"/>
  <c r="BH428" i="11"/>
  <c r="BG428" i="11"/>
  <c r="BF428" i="11"/>
  <c r="BE428" i="11"/>
  <c r="BD428" i="11"/>
  <c r="BC428" i="11"/>
  <c r="BB428" i="11"/>
  <c r="BA428" i="11"/>
  <c r="AZ428" i="11"/>
  <c r="AY428" i="11"/>
  <c r="AX428" i="11"/>
  <c r="AW428" i="11"/>
  <c r="AV428" i="11"/>
  <c r="AU428" i="11"/>
  <c r="AT428" i="11"/>
  <c r="AS428" i="11"/>
  <c r="AR428" i="11"/>
  <c r="AQ428" i="11"/>
  <c r="AP428" i="11"/>
  <c r="AO428" i="11"/>
  <c r="AN428" i="11"/>
  <c r="B66" i="1"/>
  <c r="AM428" i="11"/>
  <c r="AL428" i="11"/>
  <c r="AK428" i="11"/>
  <c r="AJ428" i="11"/>
  <c r="AI428" i="11"/>
  <c r="B59" i="1"/>
  <c r="AH428" i="11"/>
  <c r="B58" i="1"/>
  <c r="AG428" i="11"/>
  <c r="B57" i="1"/>
  <c r="AF428" i="11"/>
  <c r="B56" i="1"/>
  <c r="AE428" i="11"/>
  <c r="B55" i="1"/>
  <c r="B60" i="1" s="1"/>
  <c r="B18" i="7" s="1"/>
  <c r="AD428" i="11"/>
  <c r="B54" i="1"/>
  <c r="AC428" i="11"/>
  <c r="AB428" i="11"/>
  <c r="AA428" i="11"/>
  <c r="B50" i="1"/>
  <c r="Z428" i="11"/>
  <c r="Y428" i="11"/>
  <c r="X428" i="11"/>
  <c r="W428" i="11"/>
  <c r="V428" i="11"/>
  <c r="U428" i="11"/>
  <c r="T428" i="11"/>
  <c r="S428" i="11"/>
  <c r="R428" i="11"/>
  <c r="Q428" i="11"/>
  <c r="P428" i="11"/>
  <c r="O428" i="11"/>
  <c r="N428" i="11"/>
  <c r="M428" i="11"/>
  <c r="L428" i="11"/>
  <c r="B32" i="1"/>
  <c r="K428" i="11"/>
  <c r="B31" i="1"/>
  <c r="B34" i="1" s="1"/>
  <c r="B15" i="7" s="1"/>
  <c r="J428" i="11"/>
  <c r="I428" i="11"/>
  <c r="H428" i="11"/>
  <c r="G428" i="11"/>
  <c r="F428" i="11"/>
  <c r="B25" i="1"/>
  <c r="E428" i="11"/>
  <c r="D428" i="11"/>
  <c r="C428" i="11"/>
  <c r="B91" i="1"/>
  <c r="B90" i="1"/>
  <c r="B87" i="1"/>
  <c r="B86" i="1"/>
  <c r="B85" i="1"/>
  <c r="B84" i="1"/>
  <c r="B83" i="1"/>
  <c r="B88" i="1" s="1"/>
  <c r="B23" i="7" s="1"/>
  <c r="B82" i="1"/>
  <c r="B81" i="1"/>
  <c r="B80" i="1"/>
  <c r="B79" i="1"/>
  <c r="B77" i="1"/>
  <c r="B76" i="1"/>
  <c r="B75" i="1"/>
  <c r="B74" i="1"/>
  <c r="B78" i="1" s="1"/>
  <c r="B73" i="1"/>
  <c r="B72" i="1"/>
  <c r="B68" i="1"/>
  <c r="B67" i="1"/>
  <c r="B65" i="1"/>
  <c r="B69" i="1" s="1"/>
  <c r="B63" i="1"/>
  <c r="B62" i="1"/>
  <c r="B61" i="1"/>
  <c r="B64" i="1" s="1"/>
  <c r="B19" i="7" s="1"/>
  <c r="B53" i="1"/>
  <c r="B52" i="1"/>
  <c r="B49" i="1"/>
  <c r="B48" i="1"/>
  <c r="B47" i="1"/>
  <c r="B46" i="1"/>
  <c r="B45" i="1"/>
  <c r="B44" i="1"/>
  <c r="B51" i="1" s="1"/>
  <c r="B17" i="7" s="1"/>
  <c r="B42" i="1"/>
  <c r="B41" i="1"/>
  <c r="B40" i="1"/>
  <c r="B39" i="1"/>
  <c r="B38" i="1"/>
  <c r="B36" i="1"/>
  <c r="B35" i="1"/>
  <c r="B37" i="1" s="1"/>
  <c r="B33" i="1"/>
  <c r="B30" i="1"/>
  <c r="B28" i="1"/>
  <c r="B27" i="1"/>
  <c r="B26" i="1"/>
  <c r="B29" i="1" s="1"/>
  <c r="B14" i="7" s="1"/>
  <c r="B24" i="1"/>
  <c r="B23" i="1"/>
  <c r="C9" i="7"/>
  <c r="C28" i="7" s="1"/>
  <c r="D9" i="7"/>
  <c r="D58" i="7" s="1"/>
  <c r="D35" i="7"/>
  <c r="B9" i="7"/>
  <c r="B82" i="7" s="1"/>
  <c r="B49" i="7"/>
  <c r="C150" i="1"/>
  <c r="D150" i="1"/>
  <c r="B150" i="1"/>
  <c r="C140" i="1"/>
  <c r="D140" i="1"/>
  <c r="B140" i="1"/>
  <c r="C131" i="1"/>
  <c r="D131" i="1"/>
  <c r="B131" i="1"/>
  <c r="C120" i="1"/>
  <c r="D120" i="1"/>
  <c r="B120" i="1"/>
  <c r="C106" i="1"/>
  <c r="D106" i="1"/>
  <c r="B106" i="1"/>
  <c r="C96" i="1"/>
  <c r="D96" i="1"/>
  <c r="B96" i="1"/>
  <c r="C75" i="7"/>
  <c r="D22" i="1"/>
  <c r="D13" i="7" s="1"/>
  <c r="D89" i="1"/>
  <c r="D92" i="1" s="1"/>
  <c r="D24" i="7" s="1"/>
  <c r="D78" i="1"/>
  <c r="D22" i="7" s="1"/>
  <c r="D25" i="7" s="1"/>
  <c r="D74" i="7" s="1"/>
  <c r="D77" i="7" s="1"/>
  <c r="D88" i="1"/>
  <c r="D23" i="7"/>
  <c r="D103" i="1"/>
  <c r="D32" i="7"/>
  <c r="D116" i="1"/>
  <c r="D39" i="7"/>
  <c r="D128" i="1"/>
  <c r="D46" i="7" s="1"/>
  <c r="D137" i="1"/>
  <c r="D53" i="7"/>
  <c r="D147" i="1"/>
  <c r="D62" i="7"/>
  <c r="D157" i="1"/>
  <c r="D69" i="7"/>
  <c r="D76" i="7"/>
  <c r="C78" i="1"/>
  <c r="C93" i="1" s="1"/>
  <c r="C22" i="7"/>
  <c r="C88" i="1"/>
  <c r="C23" i="7" s="1"/>
  <c r="C25" i="7" s="1"/>
  <c r="C74" i="7" s="1"/>
  <c r="C77" i="7" s="1"/>
  <c r="C92" i="1"/>
  <c r="C103" i="1"/>
  <c r="C32" i="7"/>
  <c r="C116" i="1"/>
  <c r="C39" i="7"/>
  <c r="C46" i="7"/>
  <c r="C53" i="7"/>
  <c r="C62" i="7"/>
  <c r="C76" i="7"/>
  <c r="C64" i="1"/>
  <c r="C19" i="7" s="1"/>
  <c r="D43" i="1"/>
  <c r="C43" i="1"/>
  <c r="C16" i="7"/>
  <c r="C29" i="1"/>
  <c r="C14" i="7"/>
  <c r="C34" i="1"/>
  <c r="C37" i="1"/>
  <c r="C51" i="1"/>
  <c r="C17" i="7" s="1"/>
  <c r="C20" i="7" s="1"/>
  <c r="C60" i="1"/>
  <c r="C18" i="7"/>
  <c r="C69" i="1"/>
  <c r="D29" i="1"/>
  <c r="D14" i="7" s="1"/>
  <c r="D64" i="1"/>
  <c r="D34" i="1"/>
  <c r="D15" i="7" s="1"/>
  <c r="D37" i="1"/>
  <c r="D51" i="1"/>
  <c r="D17" i="7" s="1"/>
  <c r="D60" i="1"/>
  <c r="D18" i="7" s="1"/>
  <c r="D69" i="1"/>
  <c r="D19" i="7"/>
  <c r="D16" i="7"/>
  <c r="D68" i="7"/>
  <c r="C68" i="7"/>
  <c r="D61" i="7"/>
  <c r="C61" i="7"/>
  <c r="D52" i="7"/>
  <c r="C52" i="7"/>
  <c r="D45" i="7"/>
  <c r="C45" i="7"/>
  <c r="D38" i="7"/>
  <c r="C38" i="7"/>
  <c r="D31" i="7"/>
  <c r="C31" i="7"/>
  <c r="D88" i="7"/>
  <c r="C88" i="7"/>
  <c r="D89" i="7" s="1"/>
  <c r="B88" i="7"/>
  <c r="C15" i="7"/>
  <c r="D49" i="7"/>
  <c r="C82" i="7"/>
  <c r="B42" i="7"/>
  <c r="D73" i="7"/>
  <c r="B35" i="7"/>
  <c r="C13" i="7"/>
  <c r="D82" i="7"/>
  <c r="D65" i="7"/>
  <c r="B65" i="7"/>
  <c r="D42" i="7"/>
  <c r="D28" i="7"/>
  <c r="B28" i="7"/>
  <c r="C58" i="7"/>
  <c r="B58" i="7"/>
  <c r="B73" i="7"/>
  <c r="C21" i="5"/>
  <c r="C24" i="7"/>
  <c r="B103" i="1"/>
  <c r="B32" i="7"/>
  <c r="B92" i="1"/>
  <c r="B24" i="7" s="1"/>
  <c r="B116" i="1"/>
  <c r="B39" i="7"/>
  <c r="B147" i="1"/>
  <c r="B62" i="7"/>
  <c r="B36" i="5"/>
  <c r="B43" i="1"/>
  <c r="B16" i="7" s="1"/>
  <c r="B137" i="1"/>
  <c r="B53" i="7" s="1"/>
  <c r="B22" i="1"/>
  <c r="B13" i="7" s="1"/>
  <c r="B20" i="7" s="1"/>
  <c r="C36" i="5"/>
  <c r="C38" i="5" s="1"/>
  <c r="D75" i="7"/>
  <c r="B98" i="1"/>
  <c r="B30" i="7" s="1"/>
  <c r="B10" i="7"/>
  <c r="B21" i="5"/>
  <c r="B38" i="5" s="1"/>
  <c r="B142" i="1"/>
  <c r="C141" i="1" s="1"/>
  <c r="D78" i="7" l="1"/>
  <c r="B75" i="7"/>
  <c r="D38" i="5"/>
  <c r="D20" i="7"/>
  <c r="C59" i="7"/>
  <c r="C142" i="1"/>
  <c r="B11" i="7"/>
  <c r="B93" i="1"/>
  <c r="B22" i="7"/>
  <c r="B25" i="7" s="1"/>
  <c r="B122" i="1"/>
  <c r="B152" i="1"/>
  <c r="B69" i="7"/>
  <c r="C42" i="7"/>
  <c r="D93" i="1"/>
  <c r="C89" i="7"/>
  <c r="D70" i="1"/>
  <c r="B70" i="1"/>
  <c r="C49" i="7"/>
  <c r="B60" i="7"/>
  <c r="B108" i="1"/>
  <c r="B133" i="1"/>
  <c r="C65" i="7"/>
  <c r="B43" i="7"/>
  <c r="C97" i="1"/>
  <c r="C73" i="7"/>
  <c r="C35" i="7"/>
  <c r="C60" i="7" l="1"/>
  <c r="D141" i="1"/>
  <c r="B37" i="7"/>
  <c r="C107" i="1"/>
  <c r="C151" i="1"/>
  <c r="B67" i="7"/>
  <c r="C121" i="1"/>
  <c r="B44" i="7"/>
  <c r="B51" i="7"/>
  <c r="C132" i="1"/>
  <c r="B20" i="1"/>
  <c r="C14" i="1" s="1"/>
  <c r="C98" i="1"/>
  <c r="C29" i="7"/>
  <c r="B74" i="7"/>
  <c r="B77" i="7" s="1"/>
  <c r="C78" i="7" s="1"/>
  <c r="C66" i="7" l="1"/>
  <c r="C152" i="1"/>
  <c r="C122" i="1"/>
  <c r="C43" i="7"/>
  <c r="D97" i="1"/>
  <c r="C30" i="7"/>
  <c r="C108" i="1"/>
  <c r="C36" i="7"/>
  <c r="C50" i="7"/>
  <c r="C133" i="1"/>
  <c r="C20" i="1"/>
  <c r="D14" i="1" s="1"/>
  <c r="C10" i="7"/>
  <c r="C11" i="7" s="1"/>
  <c r="D142" i="1"/>
  <c r="D60" i="7" s="1"/>
  <c r="D59" i="7"/>
  <c r="D29" i="7" l="1"/>
  <c r="D98" i="1"/>
  <c r="D30" i="7" s="1"/>
  <c r="C37" i="7"/>
  <c r="D107" i="1"/>
  <c r="C44" i="7"/>
  <c r="D121" i="1"/>
  <c r="D10" i="7"/>
  <c r="D11" i="7" s="1"/>
  <c r="D20" i="1"/>
  <c r="D132" i="1"/>
  <c r="C51" i="7"/>
  <c r="C67" i="7"/>
  <c r="D151" i="1"/>
  <c r="D43" i="7" l="1"/>
  <c r="D122" i="1"/>
  <c r="D44" i="7" s="1"/>
  <c r="D66" i="7"/>
  <c r="D152" i="1"/>
  <c r="D67" i="7" s="1"/>
  <c r="D108" i="1"/>
  <c r="D37" i="7" s="1"/>
  <c r="D36" i="7"/>
  <c r="D50" i="7"/>
  <c r="D133" i="1"/>
  <c r="D51" i="7" s="1"/>
</calcChain>
</file>

<file path=xl/comments1.xml><?xml version="1.0" encoding="utf-8"?>
<comments xmlns="http://schemas.openxmlformats.org/spreadsheetml/2006/main">
  <authors>
    <author>Erin K. Fath</author>
  </authors>
  <commentList>
    <comment ref="C14" authorId="0" shapeId="0">
      <text>
        <r>
          <rPr>
            <sz val="10"/>
            <color indexed="81"/>
            <rFont val="Tahoma"/>
            <family val="2"/>
          </rPr>
          <t>Should match prior year ending balance.</t>
        </r>
      </text>
    </comment>
    <comment ref="D14" authorId="0" shapeId="0">
      <text>
        <r>
          <rPr>
            <sz val="10"/>
            <color indexed="81"/>
            <rFont val="Tahoma"/>
            <family val="2"/>
          </rPr>
          <t>Should match prior year ending balance.</t>
        </r>
      </text>
    </comment>
    <comment ref="C97" authorId="0" shapeId="0">
      <text>
        <r>
          <rPr>
            <sz val="10"/>
            <color indexed="81"/>
            <rFont val="Tahoma"/>
            <family val="2"/>
          </rPr>
          <t>Should match prior year ending balance.</t>
        </r>
      </text>
    </comment>
    <comment ref="D97" authorId="0" shapeId="0">
      <text>
        <r>
          <rPr>
            <sz val="10"/>
            <color indexed="81"/>
            <rFont val="Tahoma"/>
            <family val="2"/>
          </rPr>
          <t>Should match prior year ending balance.</t>
        </r>
      </text>
    </comment>
    <comment ref="C107" authorId="0" shapeId="0">
      <text>
        <r>
          <rPr>
            <sz val="10"/>
            <color indexed="81"/>
            <rFont val="Tahoma"/>
            <family val="2"/>
          </rPr>
          <t>Should match prior year ending balance.</t>
        </r>
      </text>
    </comment>
    <comment ref="D107" authorId="0" shapeId="0">
      <text>
        <r>
          <rPr>
            <sz val="10"/>
            <color indexed="81"/>
            <rFont val="Tahoma"/>
            <family val="2"/>
          </rPr>
          <t>Should match prior year ending balance.</t>
        </r>
      </text>
    </comment>
    <comment ref="C121" authorId="0" shapeId="0">
      <text>
        <r>
          <rPr>
            <sz val="10"/>
            <color indexed="81"/>
            <rFont val="Tahoma"/>
            <family val="2"/>
          </rPr>
          <t>Should match prior year ending balance.</t>
        </r>
      </text>
    </comment>
    <comment ref="D121" authorId="0" shapeId="0">
      <text>
        <r>
          <rPr>
            <sz val="10"/>
            <color indexed="81"/>
            <rFont val="Tahoma"/>
            <family val="2"/>
          </rPr>
          <t>Should match prior year ending balance.</t>
        </r>
      </text>
    </comment>
    <comment ref="C132" authorId="0" shapeId="0">
      <text>
        <r>
          <rPr>
            <sz val="10"/>
            <color indexed="81"/>
            <rFont val="Tahoma"/>
            <family val="2"/>
          </rPr>
          <t>Should match prior year ending balance.</t>
        </r>
      </text>
    </comment>
    <comment ref="D132" authorId="0" shapeId="0">
      <text>
        <r>
          <rPr>
            <sz val="10"/>
            <color indexed="81"/>
            <rFont val="Tahoma"/>
            <family val="2"/>
          </rPr>
          <t>Should match prior year ending balance.</t>
        </r>
      </text>
    </comment>
    <comment ref="C141" authorId="0" shapeId="0">
      <text>
        <r>
          <rPr>
            <sz val="10"/>
            <color indexed="81"/>
            <rFont val="Tahoma"/>
            <family val="2"/>
          </rPr>
          <t>Should match prior year ending balance.</t>
        </r>
      </text>
    </comment>
    <comment ref="D141" authorId="0" shapeId="0">
      <text>
        <r>
          <rPr>
            <sz val="10"/>
            <color indexed="81"/>
            <rFont val="Tahoma"/>
            <family val="2"/>
          </rPr>
          <t>Should match prior year ending balance.</t>
        </r>
      </text>
    </comment>
    <comment ref="C151" authorId="0" shapeId="0">
      <text>
        <r>
          <rPr>
            <sz val="10"/>
            <color indexed="81"/>
            <rFont val="Tahoma"/>
            <family val="2"/>
          </rPr>
          <t>Should match prior year ending balance.</t>
        </r>
      </text>
    </comment>
    <comment ref="D151" authorId="0" shapeId="0">
      <text>
        <r>
          <rPr>
            <sz val="10"/>
            <color indexed="81"/>
            <rFont val="Tahoma"/>
            <family val="2"/>
          </rPr>
          <t>Should match prior year ending balance.</t>
        </r>
      </text>
    </comment>
  </commentList>
</comments>
</file>

<file path=xl/sharedStrings.xml><?xml version="1.0" encoding="utf-8"?>
<sst xmlns="http://schemas.openxmlformats.org/spreadsheetml/2006/main" count="1717" uniqueCount="834">
  <si>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</si>
  <si>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</si>
  <si>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</si>
  <si>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</si>
  <si>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</si>
  <si>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</si>
  <si>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</si>
  <si>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</si>
  <si>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</si>
  <si>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</si>
  <si>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</si>
  <si>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</si>
  <si>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</si>
  <si>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</si>
  <si>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</si>
  <si>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</si>
  <si>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</si>
  <si>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</si>
  <si>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</si>
  <si>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</si>
  <si>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</si>
  <si>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</si>
  <si>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</si>
  <si>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</si>
  <si>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</si>
  <si>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</si>
  <si>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</si>
  <si>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</si>
  <si>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</si>
  <si>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</si>
  <si>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</si>
  <si>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</si>
  <si>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</si>
  <si>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</si>
  <si>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</si>
  <si>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</si>
  <si>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</si>
  <si>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</si>
  <si>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</si>
  <si>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</si>
  <si>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</si>
  <si>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</si>
  <si>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</si>
  <si>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</si>
  <si>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</si>
  <si>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</si>
  <si>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</si>
  <si>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Federal Sources</t>
    </r>
    <r>
      <rPr>
        <sz val="10"/>
        <rFont val="Arial"/>
        <family val="2"/>
      </rPr>
      <t xml:space="preserve"> 
710 Transit of Aids</t>
    </r>
  </si>
  <si>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</si>
  <si>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</si>
  <si>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</si>
  <si>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</si>
  <si>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</si>
  <si>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</si>
  <si>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</si>
  <si>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</si>
  <si>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</si>
  <si>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</si>
  <si>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</si>
  <si>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</si>
  <si>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</si>
  <si>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</si>
  <si>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</si>
  <si>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</si>
  <si>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</si>
  <si>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</si>
  <si>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</si>
  <si>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</si>
  <si>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100 000  Instruction</t>
  </si>
  <si>
    <t>200 000  Support Services</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</si>
  <si>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</si>
  <si>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</si>
  <si>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</si>
  <si>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</si>
  <si>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</si>
  <si>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</si>
  <si>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</si>
  <si>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</si>
  <si>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</si>
  <si>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</si>
  <si>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</si>
  <si>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</si>
  <si>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</si>
  <si>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</si>
  <si>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</si>
  <si>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</si>
  <si>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</si>
  <si>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</si>
  <si>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</si>
  <si>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</si>
  <si>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</si>
  <si>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</si>
  <si>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</si>
  <si>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</si>
  <si>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</si>
  <si>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</si>
  <si>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</si>
  <si>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</si>
  <si>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</si>
  <si>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</si>
  <si>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</si>
  <si>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</si>
  <si>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</si>
  <si>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</si>
  <si>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</si>
  <si>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</si>
  <si>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</si>
  <si>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</si>
  <si>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</si>
  <si>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</si>
  <si>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</si>
  <si>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</si>
  <si>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</si>
  <si>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</si>
  <si>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</si>
  <si>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</si>
  <si>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</si>
  <si>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</si>
  <si>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</si>
  <si>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</si>
  <si>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</si>
  <si>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</si>
  <si>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</si>
  <si>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</si>
  <si>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</si>
  <si>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</si>
  <si>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</si>
  <si>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</si>
  <si>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</si>
  <si>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</si>
  <si>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</si>
  <si>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</si>
  <si>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</si>
  <si>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</si>
  <si>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</si>
  <si>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</si>
  <si>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</si>
  <si>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</si>
  <si>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</si>
  <si>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</si>
  <si>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</si>
  <si>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</si>
  <si>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</si>
  <si>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</si>
  <si>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</si>
  <si>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</si>
  <si>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</si>
  <si>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</si>
  <si>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</si>
  <si>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</si>
  <si>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</si>
  <si>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</si>
  <si>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</si>
  <si>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</si>
  <si>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</si>
  <si>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</si>
  <si>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</si>
  <si>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</si>
  <si>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</si>
  <si>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</si>
  <si>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</si>
  <si>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</si>
  <si>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</si>
  <si>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</si>
  <si>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</si>
  <si>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</si>
  <si>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</si>
  <si>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</si>
  <si>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</si>
  <si>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</si>
  <si>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</si>
  <si>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</si>
  <si>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</si>
  <si>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</si>
  <si>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</si>
  <si>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</si>
  <si>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</si>
  <si>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</si>
  <si>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</si>
  <si>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</si>
  <si>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</si>
  <si>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</si>
  <si>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(608) 267-3752</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</si>
  <si>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</si>
  <si>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</si>
  <si>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</si>
  <si>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</si>
  <si>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</si>
  <si>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</si>
  <si>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</si>
  <si>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</si>
  <si>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</si>
  <si>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</si>
  <si>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</si>
  <si>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</si>
  <si>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</si>
  <si>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SPECIAL PROJECT FUNDS (FUNDS 21, 23, 27, 29) </t>
  </si>
  <si>
    <t xml:space="preserve">DEBT SERVICE FUND (FUNDS 38, 39) </t>
  </si>
  <si>
    <t xml:space="preserve">CAPITAL PROJECTS FUND (FUNDS 41, 48, 49) </t>
  </si>
  <si>
    <t xml:space="preserve">PACKAGE &amp; COOPERATIVE PROGRAM FUND (FUNDS 91, 93, 99) </t>
  </si>
  <si>
    <t>289 000  Other Long-Term General Obligation Debt</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</si>
  <si>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</si>
  <si>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</si>
  <si>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</si>
  <si>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</si>
  <si>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</si>
  <si>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r>
      <t>Please note</t>
    </r>
    <r>
      <rPr>
        <b/>
        <i/>
        <sz val="10"/>
        <rFont val="Arial"/>
        <family val="2"/>
      </rPr>
      <t xml:space="preserve">:  This file makes extensive use of cell references and formulas.  Because these sheets are linked, please be aware of the effect any changes could have on any or all of the worksheets.  </t>
    </r>
  </si>
  <si>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</si>
  <si>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</si>
  <si>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</si>
  <si>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</si>
  <si>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 xml:space="preserve">The "Sample Public Hearing Notices" worksheet will have to be changed to fit your district.  For this reason, this worksheet is not protected.  </t>
  </si>
  <si>
    <t>Per Wis. Stats.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</si>
  <si>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Stats. 120.13 (33) provides spending authority "to meet the immediate expenses of operating and </t>
  </si>
  <si>
    <t>the school board after the budget hearing under ss. 65.90.</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</si>
  <si>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</si>
  <si>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</si>
  <si>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</si>
  <si>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Special Projects (Funds 21,23,27,29)</t>
  </si>
  <si>
    <t>Debt Service (Funds 38,39)</t>
  </si>
  <si>
    <t>Capital Projects (Funds 41,48,49)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</si>
  <si>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</si>
  <si>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</si>
  <si>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</si>
  <si>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</si>
  <si>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</si>
  <si>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</si>
  <si>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</si>
  <si>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</si>
  <si>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</si>
  <si>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</si>
  <si>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</si>
  <si>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</si>
  <si>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</si>
  <si>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</si>
  <si>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</si>
  <si>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</si>
  <si>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</si>
  <si>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</si>
  <si>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</si>
  <si>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</si>
  <si>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</si>
  <si>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</si>
  <si>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</si>
  <si>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</si>
  <si>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</si>
  <si>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</si>
  <si>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</si>
  <si>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</si>
  <si>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</si>
  <si>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</si>
  <si>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</si>
  <si>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</si>
  <si>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</si>
  <si>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</si>
  <si>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</si>
  <si>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</si>
  <si>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</si>
  <si>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</si>
  <si>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</si>
  <si>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</si>
  <si>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</si>
  <si>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</si>
  <si>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</si>
  <si>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</si>
  <si>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</si>
  <si>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</si>
  <si>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</si>
  <si>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</si>
  <si>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</si>
  <si>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</si>
  <si>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</si>
  <si>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</si>
  <si>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</si>
  <si>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</si>
  <si>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</si>
  <si>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</si>
  <si>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</si>
  <si>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</si>
  <si>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</si>
  <si>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</si>
  <si>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</si>
  <si>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</si>
  <si>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</si>
  <si>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</si>
  <si>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</si>
  <si>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S10B900000001</t>
  </si>
  <si>
    <t>S10B900000002</t>
  </si>
  <si>
    <t>Code</t>
  </si>
  <si>
    <t>Use arrow at right to select district.</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</si>
  <si>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</si>
  <si>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</si>
  <si>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</si>
  <si>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</si>
  <si>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</si>
  <si>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</si>
  <si>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</si>
  <si>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</si>
  <si>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</si>
  <si>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</si>
  <si>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</si>
  <si>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</si>
  <si>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</si>
  <si>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</si>
  <si>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</si>
  <si>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</si>
  <si>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</si>
  <si>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</si>
  <si>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</si>
  <si>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</si>
  <si>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</si>
  <si>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</si>
  <si>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</si>
  <si>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</si>
  <si>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</si>
  <si>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</si>
  <si>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</si>
  <si>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</si>
  <si>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</si>
  <si>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</si>
  <si>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</si>
  <si>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</si>
  <si>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</si>
  <si>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</si>
  <si>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</si>
  <si>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</si>
  <si>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</si>
  <si>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</si>
  <si>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</si>
  <si>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</si>
  <si>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</si>
  <si>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</si>
  <si>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</si>
  <si>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</si>
  <si>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</si>
  <si>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</si>
  <si>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</si>
  <si>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</si>
  <si>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</si>
  <si>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</si>
  <si>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</si>
  <si>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</si>
  <si>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</si>
  <si>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</si>
  <si>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</si>
  <si>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</si>
  <si>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</si>
  <si>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</si>
  <si>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</si>
  <si>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</si>
  <si>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</si>
  <si>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</si>
  <si>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</si>
  <si>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</si>
  <si>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</si>
  <si>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</si>
  <si>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</si>
  <si>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</si>
  <si>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</si>
  <si>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</si>
  <si>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</si>
  <si>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</si>
  <si>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</si>
  <si>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</si>
  <si>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</si>
  <si>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</si>
  <si>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</si>
  <si>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</si>
  <si>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</si>
  <si>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</si>
  <si>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</si>
  <si>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</si>
  <si>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</si>
  <si>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</si>
  <si>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</si>
  <si>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</si>
  <si>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</si>
  <si>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</si>
  <si>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</si>
  <si>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</si>
  <si>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</si>
  <si>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</si>
  <si>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</si>
  <si>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</si>
  <si>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</si>
  <si>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</si>
  <si>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</si>
  <si>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</si>
  <si>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</si>
  <si>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</si>
  <si>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</si>
  <si>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</si>
  <si>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</si>
  <si>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</si>
  <si>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</si>
  <si>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</si>
  <si>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</si>
  <si>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</si>
  <si>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</si>
  <si>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</si>
  <si>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</si>
  <si>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</si>
  <si>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</si>
  <si>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</si>
  <si>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</si>
  <si>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</si>
  <si>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</si>
  <si>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</si>
  <si>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</si>
  <si>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</si>
  <si>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</si>
  <si>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</si>
  <si>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</si>
  <si>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</si>
  <si>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</si>
  <si>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</si>
  <si>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</si>
  <si>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</si>
  <si>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</si>
  <si>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</si>
  <si>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</si>
  <si>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</si>
  <si>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</si>
  <si>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</si>
  <si>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</si>
  <si>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</si>
  <si>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</si>
  <si>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</si>
  <si>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</si>
  <si>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</si>
  <si>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</si>
  <si>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</si>
  <si>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</si>
  <si>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</si>
  <si>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</si>
  <si>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</si>
  <si>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</si>
  <si>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</si>
  <si>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</si>
  <si>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</si>
  <si>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</si>
  <si>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</si>
  <si>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</si>
  <si>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</si>
  <si>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</si>
  <si>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</si>
  <si>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</si>
  <si>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</si>
  <si>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</si>
  <si>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</si>
  <si>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</si>
  <si>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</si>
  <si>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</si>
  <si>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</si>
  <si>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</si>
  <si>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</si>
  <si>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</si>
  <si>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</si>
  <si>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</si>
  <si>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</si>
  <si>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</si>
  <si>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</si>
  <si>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</si>
  <si>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</si>
  <si>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</si>
  <si>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</si>
  <si>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</si>
  <si>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</si>
  <si>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</si>
  <si>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</si>
  <si>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</si>
  <si>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</si>
  <si>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</si>
  <si>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</si>
  <si>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</si>
  <si>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</si>
  <si>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</si>
  <si>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</si>
  <si>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</si>
  <si>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</si>
  <si>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</si>
  <si>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</si>
  <si>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</si>
  <si>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</si>
  <si>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</si>
  <si>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</si>
  <si>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</si>
  <si>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</si>
  <si>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</si>
  <si>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</si>
  <si>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</si>
  <si>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</si>
  <si>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</si>
  <si>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</si>
  <si>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</si>
  <si>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</si>
  <si>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</si>
  <si>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</si>
  <si>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</si>
  <si>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</si>
  <si>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</si>
  <si>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</si>
  <si>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</si>
  <si>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</si>
  <si>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</si>
  <si>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</si>
  <si>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</si>
  <si>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</si>
  <si>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</si>
  <si>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</si>
  <si>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</si>
  <si>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</si>
  <si>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</si>
  <si>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</si>
  <si>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</si>
  <si>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</si>
  <si>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</si>
  <si>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</si>
  <si>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</si>
  <si>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</si>
  <si>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</si>
  <si>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</si>
  <si>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</si>
  <si>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</si>
  <si>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</si>
  <si>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</si>
  <si>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</si>
  <si>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</si>
  <si>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</si>
  <si>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</si>
  <si>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</si>
  <si>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</si>
  <si>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</si>
  <si>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</si>
  <si>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</si>
  <si>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</si>
  <si>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</si>
  <si>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</si>
  <si>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</si>
  <si>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</si>
  <si>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</si>
  <si>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</si>
  <si>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</si>
  <si>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</si>
  <si>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</si>
  <si>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</si>
  <si>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</si>
  <si>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</si>
  <si>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</si>
  <si>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</si>
  <si>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</si>
  <si>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</si>
  <si>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</si>
  <si>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</si>
  <si>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</si>
  <si>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</si>
  <si>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</si>
  <si>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</si>
  <si>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</si>
  <si>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</si>
  <si>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</si>
  <si>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</si>
  <si>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</si>
  <si>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</si>
  <si>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</si>
  <si>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</si>
  <si>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</si>
  <si>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</si>
  <si>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</si>
  <si>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</si>
  <si>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</si>
  <si>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</si>
  <si>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</si>
  <si>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</si>
  <si>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</si>
  <si>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</si>
  <si>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</si>
  <si>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</si>
  <si>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</si>
  <si>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</si>
  <si>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</si>
  <si>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</si>
  <si>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</si>
  <si>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</si>
  <si>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</si>
  <si>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</si>
  <si>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</si>
  <si>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</si>
  <si>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</si>
  <si>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</si>
  <si>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</si>
  <si>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</si>
  <si>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</si>
  <si>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</si>
  <si>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</si>
  <si>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</si>
  <si>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</si>
  <si>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</si>
  <si>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</si>
  <si>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</si>
  <si>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</si>
  <si>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</si>
  <si>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</si>
  <si>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</si>
  <si>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</si>
  <si>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</si>
  <si>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</si>
  <si>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</si>
  <si>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</si>
  <si>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</si>
  <si>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</si>
  <si>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</si>
  <si>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</si>
  <si>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</si>
  <si>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</si>
  <si>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</si>
  <si>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</si>
  <si>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</si>
  <si>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</si>
  <si>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</si>
  <si>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</si>
  <si>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</si>
  <si>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</si>
  <si>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</si>
  <si>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</si>
  <si>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</si>
  <si>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</si>
  <si>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</si>
  <si>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</si>
  <si>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</si>
  <si>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</si>
  <si>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</si>
  <si>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</si>
  <si>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</si>
  <si>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</si>
  <si>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</si>
  <si>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</si>
  <si>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</si>
  <si>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</si>
  <si>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</si>
  <si>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</si>
  <si>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</si>
  <si>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</si>
  <si>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</si>
  <si>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</si>
  <si>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</si>
  <si>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</si>
  <si>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</si>
  <si>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</si>
  <si>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</si>
  <si>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</si>
  <si>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</si>
  <si>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</si>
  <si>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</si>
  <si>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</si>
  <si>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</si>
  <si>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</si>
  <si>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</si>
  <si>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</si>
  <si>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</si>
  <si>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</si>
  <si>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</si>
  <si>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</si>
  <si>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</si>
  <si>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</si>
  <si>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</si>
  <si>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</si>
  <si>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</si>
  <si>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</si>
  <si>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</si>
  <si>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</si>
  <si>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</si>
  <si>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</si>
  <si>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</si>
  <si>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</si>
  <si>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</si>
  <si>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</si>
  <si>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</si>
  <si>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</si>
  <si>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</si>
  <si>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</si>
  <si>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</si>
  <si>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</si>
  <si>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</si>
  <si>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</si>
  <si>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</si>
  <si>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</si>
  <si>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</si>
  <si>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</si>
  <si>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</si>
  <si>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</si>
  <si>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</si>
  <si>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</si>
  <si>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</si>
  <si>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</si>
  <si>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</si>
  <si>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</si>
  <si>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</si>
  <si>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</si>
  <si>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</si>
  <si>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</si>
  <si>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</si>
  <si>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</si>
  <si>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</si>
  <si>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</si>
  <si>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</si>
  <si>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</si>
  <si>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</si>
  <si>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</si>
  <si>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</si>
  <si>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</si>
  <si>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285 000  Post Employment Benefit Debt</t>
  </si>
  <si>
    <t>s20B900000001</t>
  </si>
  <si>
    <t>s20B900000002</t>
  </si>
  <si>
    <t>s20R000000000</t>
  </si>
  <si>
    <t>S20E100000000</t>
  </si>
  <si>
    <t>S20E200000000</t>
  </si>
  <si>
    <t>S20E400000000</t>
  </si>
  <si>
    <t>s30B900000001</t>
  </si>
  <si>
    <t>s30B900000002</t>
  </si>
  <si>
    <t>s30R000000000</t>
  </si>
  <si>
    <t>S30E281000000</t>
  </si>
  <si>
    <t>S30E285000000</t>
  </si>
  <si>
    <t>S30E282000000</t>
  </si>
  <si>
    <t>S30E283000000</t>
  </si>
  <si>
    <t>S30E289000000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</si>
  <si>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</si>
  <si>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</si>
  <si>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</si>
  <si>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</si>
  <si>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</si>
  <si>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</si>
  <si>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</si>
  <si>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</si>
  <si>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</si>
  <si>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</si>
  <si>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</si>
  <si>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</si>
  <si>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</si>
  <si>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</si>
  <si>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</si>
  <si>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</si>
  <si>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</si>
  <si>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</si>
  <si>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</si>
  <si>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</si>
  <si>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</si>
  <si>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</si>
  <si>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</si>
  <si>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</si>
  <si>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</si>
  <si>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State Totals</t>
  </si>
  <si>
    <t>S30E400000000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</si>
  <si>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</si>
  <si>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</si>
  <si>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</si>
  <si>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</si>
  <si>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</si>
  <si>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</si>
  <si>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</si>
  <si>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</si>
  <si>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</si>
  <si>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</si>
  <si>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</si>
  <si>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</si>
  <si>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</si>
  <si>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</si>
  <si>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</si>
  <si>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s20r411000000</t>
  </si>
  <si>
    <t>s30r411000000</t>
  </si>
  <si>
    <t>S50R411000000</t>
  </si>
  <si>
    <t>s90r411000000</t>
  </si>
  <si>
    <t>S10R418000000</t>
  </si>
  <si>
    <t>S10R419000000</t>
  </si>
  <si>
    <t>s30r419000000</t>
  </si>
  <si>
    <t>s40r419000000</t>
  </si>
  <si>
    <t>Chequamegon</t>
  </si>
  <si>
    <t>Ladysmith</t>
  </si>
  <si>
    <t>Chetek-Weyerhaeuser</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</si>
  <si>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</si>
  <si>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After the "Initial Data" worksheet, complete the "Budget Adoption Format" worksheet followed by the "Budget Publication Format" worksheet.  Before distributing copies of the worksheets, make sure that they are complete and appear reasonable.</t>
  </si>
  <si>
    <t xml:space="preserve">The department would appreciate being notified of any errors found in the worksheets or suggestions for improvements.  Please contact us with suggestions.  </t>
  </si>
  <si>
    <t>New Fund Balance Classifications</t>
  </si>
  <si>
    <r>
      <t xml:space="preserve">Effective July 1, 2010,  The Government Accounting Standards Board, issued GASB 54 </t>
    </r>
    <r>
      <rPr>
        <i/>
        <sz val="10"/>
        <rFont val="Arial"/>
        <family val="2"/>
      </rPr>
      <t xml:space="preserve">Fund Balance Governmental </t>
    </r>
  </si>
  <si>
    <r>
      <t xml:space="preserve">Reporting and Fund Type Definitions, </t>
    </r>
    <r>
      <rPr>
        <sz val="10"/>
        <rFont val="Arial"/>
        <family val="2"/>
      </rPr>
      <t>which requires districts to classify fund balances</t>
    </r>
    <r>
      <rPr>
        <i/>
        <sz val="10"/>
        <rFont val="Arial"/>
        <family val="2"/>
      </rPr>
      <t xml:space="preserve"> </t>
    </r>
    <r>
      <rPr>
        <sz val="10"/>
        <rFont val="Arial"/>
        <family val="2"/>
      </rPr>
      <t xml:space="preserve">into the following specifically </t>
    </r>
  </si>
  <si>
    <t>Ending Fund Balance, Nonspendable (Acct. 935 000)</t>
  </si>
  <si>
    <t>Ending Fund Balance, Restricted (Acct. 936 000)</t>
  </si>
  <si>
    <t>Ending Fund Balance, Committed (Acct. 937 000)</t>
  </si>
  <si>
    <t>Ending Fund Balance, Assigned (Acct. 938 000)</t>
  </si>
  <si>
    <t>Ending Fund Balance, Unassigned (Acct. 939 000)</t>
  </si>
  <si>
    <t>Fund Balance, Restricted</t>
  </si>
  <si>
    <t>Brian Kahl</t>
  </si>
  <si>
    <t>(608) 266-3862</t>
  </si>
  <si>
    <t>Brian.Kahl@dpi.wi.gov</t>
  </si>
  <si>
    <t>CODE</t>
  </si>
  <si>
    <t>S10B935000001</t>
  </si>
  <si>
    <t>S10B935000002</t>
  </si>
  <si>
    <t>S10B936000001</t>
  </si>
  <si>
    <t>S10B936000002</t>
  </si>
  <si>
    <t>D10B937000001</t>
  </si>
  <si>
    <t>D10B937000002</t>
  </si>
  <si>
    <t>D10B938000001</t>
  </si>
  <si>
    <t>D10B938000002</t>
  </si>
  <si>
    <t>D10B939000001</t>
  </si>
  <si>
    <t>D10B939000002</t>
  </si>
  <si>
    <t>*Data will pre-fill when a district is selected from the drop-down menu on the "Budget Adoption Format" tab in this workbook.</t>
  </si>
  <si>
    <t>*Data will pre-fill (yellow shaded tabs) when a district is selected from the drop-down menu on the "Budget Adoption Format" tab in this workbook.</t>
  </si>
  <si>
    <t>defined classifications.</t>
  </si>
  <si>
    <t>CHECK</t>
  </si>
  <si>
    <t>11-12 Annual</t>
  </si>
  <si>
    <t>April, 2014</t>
  </si>
  <si>
    <t>2014-2015 Budget Adoption and Change</t>
  </si>
  <si>
    <t>Carey Bradley</t>
  </si>
  <si>
    <t>Carey.Bradley@dpi.wi.gov</t>
  </si>
  <si>
    <t>Date: April, 2014</t>
  </si>
  <si>
    <t>2013-2014 Unaudited</t>
  </si>
  <si>
    <t>2012-13 Actual</t>
  </si>
  <si>
    <t>2014-15 Budgeted</t>
  </si>
  <si>
    <t>2012-13
Operating Transfers
(Function 411000)</t>
  </si>
  <si>
    <t>2012-13
Indirect Cost Payments
(Function 418000)</t>
  </si>
  <si>
    <t>2012-13
Residual Balance Transfers
(Function 419000)</t>
  </si>
  <si>
    <t>2013-14
Unaudited
Operating Transfers
(Function 411000)</t>
  </si>
  <si>
    <t>2013-14
Unaudited
Indirect Cost Payments
(Function 418000)</t>
  </si>
  <si>
    <t>2013-14
Unaudited
Residual Balance Transfers
(Function 419000)</t>
  </si>
  <si>
    <t>2014-15
Budgeted
Operating Transfers
(Function 411000)</t>
  </si>
  <si>
    <t>2014-15
Budgeted
Indirect Cost Payments
(Function 418000)</t>
  </si>
  <si>
    <t>2014-15
Budgeted
Residual Balance Transfers
(Function 419000)</t>
  </si>
  <si>
    <t>BUDGET ADOPTION 2014-2015</t>
  </si>
  <si>
    <t>Audited 
2012-2013</t>
  </si>
  <si>
    <t>Unaudited 
2013-2014</t>
  </si>
  <si>
    <t>Budget 
2014-2015</t>
  </si>
  <si>
    <t>BUDGET PUBLICATION, 2014-2015</t>
  </si>
  <si>
    <t>The below listed new or discontinued programs have a financial impact on the proposed 2014-2015 budget:</t>
  </si>
  <si>
    <t>12-13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</si>
</sst>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b/>
      <i/>
      <sz val="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i/>
      <sz val="8.5"/>
      <color indexed="12"/>
      <name val="Arial"/>
      <family val="2"/>
    </font>
    <font>
      <sz val="10"/>
      <color indexed="81"/>
      <name val="Tahoma"/>
      <family val="2"/>
    </font>
    <font>
      <sz val="10"/>
      <color indexed="81"/>
      <name val="Tahoma"/>
      <family val="2"/>
    </font>
    <font>
      <b/>
      <sz val="10"/>
      <color rgb="FF000000"/>
      <name val="Arial"/>
      <family val="2"/>
    </font>
    <font>
      <sz val="10"/>
      <color rgb="FF000000"/>
      <name val="Arial"/>
      <family val="2"/>
    </font>
    <font>
      <b/>
      <sz val="10"/>
      <color rgb="FF0066FF"/>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6" tint="0.59999389629810485"/>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38">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2" fillId="0" borderId="2" xfId="0" applyFont="1" applyBorder="1"/>
    <xf numFmtId="4" fontId="0" fillId="0" borderId="1" xfId="0" applyNumberFormat="1" applyBorder="1" applyAlignment="1">
      <alignment wrapText="1"/>
    </xf>
    <xf numFmtId="0" fontId="2" fillId="0" borderId="1"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1" xfId="0" applyFill="1" applyBorder="1"/>
    <xf numFmtId="40" fontId="0" fillId="0" borderId="6" xfId="0" applyNumberFormat="1" applyBorder="1" applyAlignment="1">
      <alignment wrapText="1"/>
    </xf>
    <xf numFmtId="0" fontId="2" fillId="0" borderId="0" xfId="0" applyFont="1" applyAlignment="1">
      <alignment horizontal="left"/>
    </xf>
    <xf numFmtId="40" fontId="2" fillId="2" borderId="3" xfId="0" applyNumberFormat="1" applyFont="1" applyFill="1" applyBorder="1" applyAlignment="1">
      <alignment wrapText="1"/>
    </xf>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xf>
    <xf numFmtId="4" fontId="0" fillId="0" borderId="0" xfId="0" applyNumberFormat="1" applyFill="1" applyBorder="1" applyAlignment="1"/>
    <xf numFmtId="0" fontId="2" fillId="0" borderId="0" xfId="0" applyFont="1" applyFill="1" applyBorder="1" applyAlignment="1"/>
    <xf numFmtId="0" fontId="4" fillId="0" borderId="0" xfId="0" applyFont="1" applyFill="1" applyBorder="1" applyAlignment="1"/>
    <xf numFmtId="40" fontId="2" fillId="0" borderId="6" xfId="0" applyNumberFormat="1" applyFont="1" applyBorder="1" applyAlignment="1">
      <alignment wrapText="1"/>
    </xf>
    <xf numFmtId="0" fontId="2" fillId="0" borderId="7" xfId="0" applyFont="1" applyBorder="1"/>
    <xf numFmtId="40" fontId="9" fillId="0" borderId="3" xfId="0" applyNumberFormat="1" applyFont="1" applyBorder="1" applyAlignment="1" applyProtection="1">
      <alignment wrapText="1"/>
      <protection locked="0"/>
    </xf>
    <xf numFmtId="0" fontId="9" fillId="0" borderId="8" xfId="0" applyFont="1" applyBorder="1" applyAlignment="1" applyProtection="1">
      <alignment wrapText="1"/>
      <protection locked="0"/>
    </xf>
    <xf numFmtId="0" fontId="9" fillId="0" borderId="9"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0" xfId="0" applyNumberFormat="1" applyFont="1" applyBorder="1" applyAlignment="1" applyProtection="1">
      <alignment horizontal="left" wrapText="1"/>
      <protection locked="0"/>
    </xf>
    <xf numFmtId="0" fontId="7" fillId="0" borderId="0" xfId="0" applyFont="1" applyAlignment="1">
      <alignment horizontal="center"/>
    </xf>
    <xf numFmtId="0" fontId="8" fillId="0" borderId="11"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2" borderId="6" xfId="0" applyNumberFormat="1" applyFont="1" applyFill="1" applyBorder="1" applyAlignment="1">
      <alignment wrapText="1"/>
    </xf>
    <xf numFmtId="40" fontId="2" fillId="0" borderId="10" xfId="0" applyNumberFormat="1" applyFont="1" applyBorder="1" applyAlignment="1">
      <alignment wrapText="1"/>
    </xf>
    <xf numFmtId="40" fontId="2" fillId="0" borderId="12" xfId="0" applyNumberFormat="1" applyFont="1" applyBorder="1" applyAlignment="1">
      <alignment wrapText="1"/>
    </xf>
    <xf numFmtId="40" fontId="4" fillId="0" borderId="6" xfId="0" applyNumberFormat="1" applyFont="1" applyBorder="1" applyAlignment="1">
      <alignment wrapText="1"/>
    </xf>
    <xf numFmtId="40" fontId="8" fillId="0" borderId="10"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13"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6" xfId="0" applyNumberFormat="1" applyFont="1" applyBorder="1" applyAlignment="1">
      <alignment horizontal="center" wrapText="1"/>
    </xf>
    <xf numFmtId="40" fontId="2" fillId="2" borderId="6" xfId="0" applyNumberFormat="1" applyFont="1" applyFill="1" applyBorder="1"/>
    <xf numFmtId="40" fontId="0" fillId="0" borderId="6" xfId="0" applyNumberFormat="1" applyBorder="1"/>
    <xf numFmtId="40" fontId="8" fillId="0" borderId="10" xfId="0" applyNumberFormat="1" applyFont="1" applyBorder="1" applyAlignment="1" applyProtection="1">
      <alignment wrapText="1"/>
      <protection locked="0"/>
    </xf>
    <xf numFmtId="40" fontId="0" fillId="0" borderId="12" xfId="0" applyNumberFormat="1" applyBorder="1"/>
    <xf numFmtId="40" fontId="0" fillId="0" borderId="3" xfId="0" applyNumberFormat="1" applyFill="1" applyBorder="1" applyAlignment="1">
      <alignment wrapText="1"/>
    </xf>
    <xf numFmtId="40" fontId="0" fillId="0" borderId="6" xfId="0" applyNumberFormat="1" applyFill="1" applyBorder="1" applyAlignment="1">
      <alignment wrapText="1"/>
    </xf>
    <xf numFmtId="0" fontId="0" fillId="0" borderId="0" xfId="0" applyFill="1"/>
    <xf numFmtId="40" fontId="9" fillId="0" borderId="3" xfId="0" applyNumberFormat="1" applyFont="1" applyFill="1" applyBorder="1" applyAlignment="1" applyProtection="1">
      <alignment wrapText="1"/>
      <protection locked="0"/>
    </xf>
    <xf numFmtId="40" fontId="0" fillId="0" borderId="0" xfId="0" applyNumberFormat="1" applyFill="1" applyAlignment="1"/>
    <xf numFmtId="0" fontId="2" fillId="0" borderId="11" xfId="0" applyFont="1" applyFill="1" applyBorder="1" applyAlignment="1">
      <alignment vertical="center"/>
    </xf>
    <xf numFmtId="40" fontId="5" fillId="0" borderId="4" xfId="0" applyNumberFormat="1" applyFont="1" applyFill="1" applyBorder="1" applyAlignment="1">
      <alignment horizontal="centerContinuous" wrapText="1"/>
    </xf>
    <xf numFmtId="40" fontId="4" fillId="0" borderId="3" xfId="0" applyNumberFormat="1" applyFont="1" applyFill="1" applyBorder="1" applyAlignment="1">
      <alignment wrapText="1"/>
    </xf>
    <xf numFmtId="0" fontId="2" fillId="0" borderId="11" xfId="0" applyFont="1" applyFill="1" applyBorder="1" applyAlignment="1">
      <alignment vertical="center" wrapText="1"/>
    </xf>
    <xf numFmtId="0" fontId="0" fillId="0" borderId="0" xfId="0" applyFill="1" applyAlignment="1">
      <alignment horizontal="left"/>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6"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0" xfId="0" applyNumberFormat="1" applyFill="1" applyBorder="1" applyAlignment="1">
      <alignment wrapText="1"/>
    </xf>
    <xf numFmtId="40" fontId="0" fillId="0" borderId="12" xfId="0" applyNumberFormat="1" applyFill="1" applyBorder="1" applyAlignment="1">
      <alignment wrapText="1"/>
    </xf>
    <xf numFmtId="40" fontId="2" fillId="0" borderId="10" xfId="0" applyNumberFormat="1" applyFont="1" applyFill="1" applyBorder="1" applyAlignment="1">
      <alignment wrapText="1"/>
    </xf>
    <xf numFmtId="40" fontId="2" fillId="0" borderId="12" xfId="0" applyNumberFormat="1" applyFont="1" applyFill="1" applyBorder="1" applyAlignment="1">
      <alignment wrapText="1"/>
    </xf>
    <xf numFmtId="40" fontId="4" fillId="0" borderId="6" xfId="0" applyNumberFormat="1" applyFont="1" applyFill="1" applyBorder="1" applyAlignment="1">
      <alignment wrapText="1"/>
    </xf>
    <xf numFmtId="40" fontId="5" fillId="0" borderId="14" xfId="0" applyNumberFormat="1" applyFont="1" applyFill="1" applyBorder="1" applyAlignment="1">
      <alignment horizontal="centerContinuous" wrapText="1"/>
    </xf>
    <xf numFmtId="0" fontId="2" fillId="0" borderId="7" xfId="0" applyFont="1" applyFill="1" applyBorder="1"/>
    <xf numFmtId="40" fontId="0" fillId="0" borderId="15" xfId="0" applyNumberFormat="1" applyFill="1" applyBorder="1" applyAlignment="1">
      <alignment wrapText="1"/>
    </xf>
    <xf numFmtId="0" fontId="2" fillId="0" borderId="7"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11" xfId="0" applyFont="1" applyFill="1" applyBorder="1" applyAlignment="1">
      <alignment wrapText="1"/>
    </xf>
    <xf numFmtId="0" fontId="9" fillId="0" borderId="8" xfId="0" applyFont="1" applyFill="1" applyBorder="1" applyAlignment="1" applyProtection="1">
      <alignment wrapText="1"/>
      <protection locked="0"/>
    </xf>
    <xf numFmtId="0" fontId="0" fillId="0" borderId="0" xfId="0" applyProtection="1"/>
    <xf numFmtId="0" fontId="3" fillId="0" borderId="0" xfId="0" applyFont="1"/>
    <xf numFmtId="4" fontId="16" fillId="0" borderId="3" xfId="0" applyNumberFormat="1" applyFont="1" applyFill="1" applyBorder="1" applyAlignment="1" applyProtection="1">
      <alignment horizontal="right"/>
      <protection locked="0"/>
    </xf>
    <xf numFmtId="4" fontId="16" fillId="0" borderId="6" xfId="0" applyNumberFormat="1" applyFont="1" applyFill="1" applyBorder="1" applyAlignment="1" applyProtection="1">
      <alignment horizontal="right"/>
      <protection locked="0"/>
    </xf>
    <xf numFmtId="4" fontId="13" fillId="0" borderId="3" xfId="0" applyNumberFormat="1" applyFont="1" applyFill="1" applyBorder="1" applyAlignment="1" applyProtection="1">
      <alignment horizontal="right"/>
    </xf>
    <xf numFmtId="4" fontId="13" fillId="0" borderId="6" xfId="0" applyNumberFormat="1" applyFont="1" applyFill="1" applyBorder="1" applyAlignment="1" applyProtection="1">
      <alignment horizontal="right"/>
    </xf>
    <xf numFmtId="0" fontId="14" fillId="0" borderId="0" xfId="0" applyFont="1" applyAlignment="1" applyProtection="1">
      <alignment horizontal="left" wrapText="1"/>
    </xf>
    <xf numFmtId="0" fontId="13" fillId="0" borderId="0" xfId="0" applyFont="1" applyProtection="1"/>
    <xf numFmtId="0" fontId="14" fillId="0" borderId="0" xfId="0" applyFont="1" applyFill="1" applyAlignment="1" applyProtection="1">
      <alignment wrapText="1"/>
    </xf>
    <xf numFmtId="0" fontId="14" fillId="0" borderId="16" xfId="0" applyFont="1" applyBorder="1" applyAlignment="1" applyProtection="1">
      <alignment horizontal="center" vertical="center" wrapText="1"/>
    </xf>
    <xf numFmtId="0" fontId="2" fillId="0" borderId="0" xfId="0" applyFont="1" applyProtection="1"/>
    <xf numFmtId="0" fontId="14" fillId="2" borderId="11" xfId="0" applyFont="1" applyFill="1" applyBorder="1" applyAlignment="1" applyProtection="1">
      <alignment wrapText="1"/>
    </xf>
    <xf numFmtId="0" fontId="14" fillId="0" borderId="4" xfId="0" applyFont="1" applyFill="1" applyBorder="1" applyAlignment="1" applyProtection="1">
      <alignment horizontal="center" wrapText="1"/>
    </xf>
    <xf numFmtId="0" fontId="14" fillId="0" borderId="13" xfId="0" applyFont="1" applyFill="1" applyBorder="1" applyAlignment="1" applyProtection="1">
      <alignment horizontal="center" wrapText="1"/>
    </xf>
    <xf numFmtId="0" fontId="14" fillId="0" borderId="17" xfId="0" applyFont="1" applyFill="1" applyBorder="1" applyAlignment="1" applyProtection="1">
      <alignment wrapText="1"/>
    </xf>
    <xf numFmtId="0" fontId="15" fillId="0" borderId="18" xfId="0" applyFont="1" applyFill="1" applyBorder="1" applyAlignment="1" applyProtection="1">
      <alignment wrapText="1"/>
    </xf>
    <xf numFmtId="0" fontId="14" fillId="0" borderId="18" xfId="0" applyFont="1" applyFill="1" applyBorder="1" applyAlignment="1" applyProtection="1">
      <alignment wrapText="1"/>
    </xf>
    <xf numFmtId="0" fontId="14" fillId="0" borderId="19" xfId="0" applyFont="1" applyFill="1" applyBorder="1" applyAlignment="1" applyProtection="1">
      <alignment wrapText="1"/>
    </xf>
    <xf numFmtId="0" fontId="14" fillId="0" borderId="20" xfId="0" applyFont="1" applyFill="1" applyBorder="1" applyAlignment="1" applyProtection="1">
      <alignment wrapText="1"/>
    </xf>
    <xf numFmtId="0" fontId="14" fillId="0" borderId="6" xfId="0" applyFont="1" applyFill="1" applyBorder="1" applyAlignment="1" applyProtection="1">
      <alignment wrapText="1"/>
    </xf>
    <xf numFmtId="0" fontId="13" fillId="0" borderId="1" xfId="0" applyFont="1" applyBorder="1" applyAlignment="1" applyProtection="1">
      <alignment wrapText="1"/>
    </xf>
    <xf numFmtId="0" fontId="13" fillId="0" borderId="21" xfId="0" applyFont="1" applyBorder="1" applyAlignment="1" applyProtection="1">
      <alignment wrapText="1"/>
    </xf>
    <xf numFmtId="4" fontId="13" fillId="0" borderId="22" xfId="0" applyNumberFormat="1" applyFont="1" applyBorder="1" applyAlignment="1" applyProtection="1"/>
    <xf numFmtId="4" fontId="13" fillId="0" borderId="23" xfId="0" applyNumberFormat="1" applyFont="1" applyBorder="1" applyAlignment="1" applyProtection="1"/>
    <xf numFmtId="4" fontId="13" fillId="0" borderId="24" xfId="0" applyNumberFormat="1" applyFont="1" applyBorder="1" applyAlignment="1" applyProtection="1"/>
    <xf numFmtId="0" fontId="14" fillId="2" borderId="25" xfId="0" applyFont="1" applyFill="1" applyBorder="1" applyAlignment="1" applyProtection="1"/>
    <xf numFmtId="4" fontId="14" fillId="2" borderId="26" xfId="0" applyNumberFormat="1" applyFont="1" applyFill="1" applyBorder="1" applyAlignment="1" applyProtection="1"/>
    <xf numFmtId="0" fontId="13" fillId="0" borderId="0" xfId="0" applyFont="1" applyAlignment="1" applyProtection="1"/>
    <xf numFmtId="0" fontId="14" fillId="0" borderId="27" xfId="0" applyFont="1" applyFill="1" applyBorder="1" applyAlignment="1" applyProtection="1">
      <alignment wrapText="1"/>
    </xf>
    <xf numFmtId="4" fontId="13" fillId="0" borderId="0" xfId="0" applyNumberFormat="1" applyFont="1" applyAlignment="1" applyProtection="1"/>
    <xf numFmtId="4" fontId="16" fillId="0" borderId="3" xfId="0" applyNumberFormat="1" applyFont="1" applyFill="1" applyBorder="1" applyAlignment="1" applyProtection="1">
      <protection locked="0"/>
    </xf>
    <xf numFmtId="0" fontId="17" fillId="0" borderId="0" xfId="0" applyFont="1" applyFill="1" applyProtection="1"/>
    <xf numFmtId="0" fontId="1" fillId="0" borderId="0" xfId="0" applyFont="1"/>
    <xf numFmtId="10" fontId="2" fillId="0" borderId="10" xfId="0" applyNumberFormat="1" applyFont="1" applyFill="1" applyBorder="1" applyAlignment="1">
      <alignment wrapText="1"/>
    </xf>
    <xf numFmtId="10" fontId="2" fillId="0" borderId="12" xfId="0" applyNumberFormat="1" applyFont="1" applyFill="1" applyBorder="1" applyAlignment="1">
      <alignment wrapText="1"/>
    </xf>
    <xf numFmtId="10" fontId="2" fillId="0" borderId="10" xfId="0" applyNumberFormat="1" applyFont="1" applyBorder="1" applyAlignment="1">
      <alignment wrapText="1"/>
    </xf>
    <xf numFmtId="10" fontId="2" fillId="0" borderId="12" xfId="0" applyNumberFormat="1" applyFont="1" applyBorder="1" applyAlignment="1">
      <alignment wrapText="1"/>
    </xf>
    <xf numFmtId="0" fontId="4" fillId="0" borderId="0" xfId="0" applyNumberFormat="1" applyFont="1"/>
    <xf numFmtId="0" fontId="4" fillId="0" borderId="0" xfId="0" quotePrefix="1" applyNumberFormat="1" applyFont="1"/>
    <xf numFmtId="0" fontId="4" fillId="0" borderId="0" xfId="0" applyNumberFormat="1" applyFont="1" applyFill="1"/>
    <xf numFmtId="0" fontId="0" fillId="0" borderId="0" xfId="0" quotePrefix="1" applyNumberFormat="1"/>
    <xf numFmtId="0" fontId="0" fillId="0" borderId="1" xfId="0" applyFill="1" applyBorder="1" applyAlignment="1">
      <alignment vertical="center"/>
    </xf>
    <xf numFmtId="40" fontId="9" fillId="0" borderId="3" xfId="0" applyNumberFormat="1" applyFont="1" applyFill="1" applyBorder="1" applyAlignment="1" applyProtection="1">
      <alignment vertical="center" wrapText="1"/>
      <protection locked="0"/>
    </xf>
    <xf numFmtId="40" fontId="9" fillId="0" borderId="6" xfId="0" applyNumberFormat="1" applyFont="1" applyFill="1" applyBorder="1" applyAlignment="1" applyProtection="1">
      <alignment vertical="center" wrapText="1"/>
      <protection locked="0"/>
    </xf>
    <xf numFmtId="0" fontId="0" fillId="0" borderId="21" xfId="0" applyFill="1" applyBorder="1" applyAlignment="1">
      <alignment vertical="center"/>
    </xf>
    <xf numFmtId="40" fontId="9" fillId="0" borderId="22" xfId="0" applyNumberFormat="1" applyFont="1" applyFill="1" applyBorder="1" applyAlignment="1" applyProtection="1">
      <alignment vertical="center" wrapText="1"/>
      <protection locked="0"/>
    </xf>
    <xf numFmtId="40" fontId="9" fillId="0" borderId="24" xfId="0" applyNumberFormat="1" applyFont="1" applyFill="1" applyBorder="1" applyAlignment="1" applyProtection="1">
      <alignment vertical="center" wrapText="1"/>
      <protection locked="0"/>
    </xf>
    <xf numFmtId="0" fontId="2" fillId="0" borderId="25" xfId="0" applyFont="1" applyFill="1" applyBorder="1" applyAlignment="1">
      <alignment vertical="center"/>
    </xf>
    <xf numFmtId="0" fontId="2" fillId="0" borderId="17" xfId="0" applyFont="1" applyFill="1" applyBorder="1" applyAlignment="1">
      <alignment vertical="center"/>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Border="1" applyAlignment="1">
      <alignment vertical="center"/>
    </xf>
    <xf numFmtId="40" fontId="9" fillId="0" borderId="3" xfId="0" applyNumberFormat="1" applyFont="1" applyBorder="1" applyAlignment="1" applyProtection="1">
      <alignment vertical="center" wrapText="1"/>
      <protection locked="0"/>
    </xf>
    <xf numFmtId="40" fontId="9" fillId="0" borderId="6" xfId="0" applyNumberFormat="1" applyFont="1" applyBorder="1" applyAlignment="1" applyProtection="1">
      <alignment vertical="center" wrapText="1"/>
      <protection locked="0"/>
    </xf>
    <xf numFmtId="0" fontId="0" fillId="0" borderId="21" xfId="0" applyBorder="1" applyAlignment="1">
      <alignment vertical="center"/>
    </xf>
    <xf numFmtId="40" fontId="9" fillId="0" borderId="22" xfId="0" applyNumberFormat="1" applyFont="1" applyBorder="1" applyAlignment="1" applyProtection="1">
      <alignment vertical="center" wrapText="1"/>
      <protection locked="0"/>
    </xf>
    <xf numFmtId="40" fontId="9" fillId="0" borderId="24" xfId="0" applyNumberFormat="1" applyFont="1" applyBorder="1" applyAlignment="1" applyProtection="1">
      <alignment vertical="center" wrapText="1"/>
      <protection locked="0"/>
    </xf>
    <xf numFmtId="0" fontId="2" fillId="0" borderId="25" xfId="0" applyFont="1" applyBorder="1" applyAlignment="1">
      <alignment vertical="center"/>
    </xf>
    <xf numFmtId="0" fontId="3" fillId="0" borderId="17" xfId="0" applyFont="1" applyBorder="1" applyAlignment="1">
      <alignment vertical="center" wrapText="1"/>
    </xf>
    <xf numFmtId="40" fontId="9" fillId="0" borderId="18" xfId="0" applyNumberFormat="1" applyFont="1" applyBorder="1" applyAlignment="1" applyProtection="1">
      <alignment vertical="center" wrapText="1"/>
      <protection locked="0"/>
    </xf>
    <xf numFmtId="40" fontId="9" fillId="0" borderId="27" xfId="0" applyNumberFormat="1" applyFont="1" applyBorder="1" applyAlignment="1" applyProtection="1">
      <alignment vertical="center" wrapText="1"/>
      <protection locked="0"/>
    </xf>
    <xf numFmtId="0" fontId="0" fillId="0" borderId="1" xfId="0" applyBorder="1" applyAlignment="1">
      <alignment vertical="center" wrapText="1"/>
    </xf>
    <xf numFmtId="0" fontId="3" fillId="0" borderId="11" xfId="0" applyFont="1" applyBorder="1" applyAlignment="1">
      <alignment vertical="center" wrapText="1"/>
    </xf>
    <xf numFmtId="40" fontId="9" fillId="0" borderId="4" xfId="0" applyNumberFormat="1" applyFont="1" applyBorder="1" applyAlignment="1" applyProtection="1">
      <alignment vertical="center" wrapText="1"/>
      <protection locked="0"/>
    </xf>
    <xf numFmtId="0" fontId="2" fillId="2" borderId="17" xfId="0" applyFont="1" applyFill="1" applyBorder="1" applyAlignment="1">
      <alignment vertical="center"/>
    </xf>
    <xf numFmtId="0" fontId="3" fillId="0" borderId="1" xfId="0" applyFont="1" applyBorder="1" applyAlignment="1">
      <alignment vertical="center" wrapText="1"/>
    </xf>
    <xf numFmtId="0" fontId="3" fillId="0" borderId="17" xfId="0" applyFont="1" applyFill="1" applyBorder="1" applyAlignment="1">
      <alignment vertical="center" wrapText="1"/>
    </xf>
    <xf numFmtId="40" fontId="4" fillId="0" borderId="22" xfId="0" applyNumberFormat="1" applyFont="1" applyFill="1" applyBorder="1" applyAlignment="1" applyProtection="1">
      <alignment vertical="center" wrapText="1"/>
    </xf>
    <xf numFmtId="0" fontId="0" fillId="0" borderId="0" xfId="0" applyFill="1" applyBorder="1" applyAlignment="1">
      <alignment vertical="center"/>
    </xf>
    <xf numFmtId="40" fontId="4" fillId="0" borderId="22" xfId="0" applyNumberFormat="1" applyFont="1" applyBorder="1" applyAlignment="1" applyProtection="1">
      <alignment vertical="center" wrapText="1"/>
    </xf>
    <xf numFmtId="40" fontId="4" fillId="0" borderId="24" xfId="0" applyNumberFormat="1" applyFont="1" applyBorder="1" applyAlignment="1" applyProtection="1">
      <alignment vertical="center" wrapText="1"/>
    </xf>
    <xf numFmtId="40" fontId="8" fillId="0" borderId="26" xfId="0" applyNumberFormat="1" applyFont="1" applyBorder="1" applyAlignment="1" applyProtection="1">
      <alignment vertical="center" wrapText="1"/>
      <protection locked="0"/>
    </xf>
    <xf numFmtId="40" fontId="8" fillId="0" borderId="28" xfId="0" applyNumberFormat="1" applyFont="1" applyBorder="1" applyAlignment="1" applyProtection="1">
      <alignment vertical="center" wrapText="1"/>
      <protection locked="0"/>
    </xf>
    <xf numFmtId="0" fontId="0" fillId="0" borderId="17" xfId="0" applyBorder="1" applyAlignment="1">
      <alignment vertical="center"/>
    </xf>
    <xf numFmtId="0" fontId="0" fillId="0" borderId="0" xfId="0" applyBorder="1" applyAlignment="1">
      <alignment vertical="center"/>
    </xf>
    <xf numFmtId="40" fontId="0" fillId="0" borderId="0" xfId="0" applyNumberFormat="1" applyBorder="1" applyAlignment="1">
      <alignment vertical="center"/>
    </xf>
    <xf numFmtId="40" fontId="8" fillId="0" borderId="26" xfId="0" applyNumberFormat="1" applyFont="1" applyFill="1" applyBorder="1" applyAlignment="1" applyProtection="1">
      <alignment vertical="center" wrapText="1"/>
      <protection locked="0"/>
    </xf>
    <xf numFmtId="40" fontId="8" fillId="0" borderId="28" xfId="0" applyNumberFormat="1" applyFont="1" applyFill="1" applyBorder="1" applyAlignment="1" applyProtection="1">
      <alignment vertical="center" wrapText="1"/>
      <protection locked="0"/>
    </xf>
    <xf numFmtId="0" fontId="0" fillId="0" borderId="17" xfId="0" applyFill="1" applyBorder="1" applyAlignment="1">
      <alignment vertical="center"/>
    </xf>
    <xf numFmtId="40" fontId="9" fillId="0" borderId="18" xfId="0" applyNumberFormat="1" applyFont="1" applyFill="1" applyBorder="1" applyAlignment="1" applyProtection="1">
      <alignment vertical="center" wrapText="1"/>
      <protection locked="0"/>
    </xf>
    <xf numFmtId="40" fontId="9" fillId="0" borderId="27" xfId="0" applyNumberFormat="1" applyFont="1" applyFill="1" applyBorder="1" applyAlignment="1" applyProtection="1">
      <alignment vertical="center" wrapText="1"/>
      <protection locked="0"/>
    </xf>
    <xf numFmtId="40" fontId="9" fillId="0" borderId="29" xfId="0" applyNumberFormat="1" applyFont="1" applyFill="1" applyBorder="1" applyAlignment="1" applyProtection="1">
      <alignment vertical="center" wrapText="1"/>
      <protection locked="0"/>
    </xf>
    <xf numFmtId="40" fontId="9" fillId="0" borderId="30" xfId="0" applyNumberFormat="1" applyFont="1" applyFill="1" applyBorder="1" applyAlignment="1" applyProtection="1">
      <alignment vertical="center" wrapText="1"/>
      <protection locked="0"/>
    </xf>
    <xf numFmtId="0" fontId="2" fillId="0" borderId="9" xfId="0" applyFont="1" applyFill="1" applyBorder="1" applyAlignment="1">
      <alignment vertical="center"/>
    </xf>
    <xf numFmtId="40" fontId="8" fillId="0" borderId="31" xfId="0" applyNumberFormat="1" applyFont="1" applyFill="1" applyBorder="1" applyAlignment="1" applyProtection="1">
      <alignment vertical="center" wrapText="1"/>
      <protection locked="0"/>
    </xf>
    <xf numFmtId="40" fontId="8" fillId="0" borderId="32" xfId="0" applyNumberFormat="1" applyFont="1" applyFill="1" applyBorder="1" applyAlignment="1" applyProtection="1">
      <alignment vertical="center" wrapText="1"/>
      <protection locked="0"/>
    </xf>
    <xf numFmtId="0" fontId="2" fillId="0" borderId="0" xfId="0" applyFont="1" applyBorder="1" applyAlignment="1">
      <alignment vertical="center"/>
    </xf>
    <xf numFmtId="40" fontId="0" fillId="0" borderId="0" xfId="0" applyNumberFormat="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1" fillId="0" borderId="0" xfId="0" applyFont="1" applyAlignment="1">
      <alignment horizontal="left"/>
    </xf>
    <xf numFmtId="0" fontId="22" fillId="0" borderId="0" xfId="0" applyFont="1" applyAlignment="1">
      <alignment vertical="top" wrapText="1"/>
    </xf>
    <xf numFmtId="0" fontId="1" fillId="0" borderId="0" xfId="0" applyFont="1" applyAlignment="1">
      <alignment horizontal="left"/>
    </xf>
    <xf numFmtId="0" fontId="2" fillId="0" borderId="0" xfId="0" applyFont="1" applyBorder="1" applyAlignment="1"/>
    <xf numFmtId="0" fontId="4" fillId="0" borderId="0" xfId="0" applyFont="1" applyBorder="1" applyAlignment="1"/>
    <xf numFmtId="0" fontId="7" fillId="0" borderId="0" xfId="0" applyFont="1" applyBorder="1"/>
    <xf numFmtId="0" fontId="0" fillId="0" borderId="0" xfId="0" applyBorder="1"/>
    <xf numFmtId="0" fontId="0" fillId="0" borderId="21" xfId="0" applyFill="1" applyBorder="1"/>
    <xf numFmtId="40" fontId="9" fillId="0" borderId="1" xfId="0" applyNumberFormat="1" applyFont="1" applyBorder="1" applyProtection="1">
      <protection locked="0"/>
    </xf>
    <xf numFmtId="4" fontId="16" fillId="0" borderId="3" xfId="0" applyNumberFormat="1" applyFont="1" applyFill="1" applyBorder="1" applyAlignment="1" applyProtection="1">
      <alignment horizontal="right"/>
    </xf>
    <xf numFmtId="40" fontId="2" fillId="0" borderId="26" xfId="0" applyNumberFormat="1" applyFont="1" applyFill="1" applyBorder="1" applyAlignment="1" applyProtection="1">
      <alignment vertical="center" wrapText="1"/>
    </xf>
    <xf numFmtId="40" fontId="5" fillId="0" borderId="3" xfId="0" applyNumberFormat="1" applyFont="1" applyFill="1" applyBorder="1" applyAlignment="1">
      <alignment horizontal="centerContinuous" wrapText="1"/>
    </xf>
    <xf numFmtId="40" fontId="5" fillId="0" borderId="6" xfId="0" applyNumberFormat="1" applyFont="1" applyFill="1" applyBorder="1" applyAlignment="1">
      <alignment horizontal="centerContinuous" wrapText="1"/>
    </xf>
    <xf numFmtId="0" fontId="2" fillId="0" borderId="0" xfId="0" applyFont="1" applyFill="1" applyBorder="1" applyAlignment="1">
      <alignment vertical="center"/>
    </xf>
    <xf numFmtId="0" fontId="2" fillId="0" borderId="33" xfId="0" applyFont="1" applyBorder="1"/>
    <xf numFmtId="0" fontId="2" fillId="0" borderId="33" xfId="0" applyNumberFormat="1" applyFont="1" applyBorder="1"/>
    <xf numFmtId="40" fontId="4" fillId="3" borderId="6" xfId="0" applyNumberFormat="1" applyFont="1" applyFill="1" applyBorder="1" applyAlignment="1" applyProtection="1">
      <alignment vertical="center" wrapText="1"/>
    </xf>
    <xf numFmtId="4" fontId="18" fillId="0" borderId="18" xfId="0" applyNumberFormat="1" applyFont="1" applyFill="1" applyBorder="1" applyAlignment="1" applyProtection="1">
      <alignment horizontal="left"/>
    </xf>
    <xf numFmtId="4" fontId="18" fillId="0" borderId="34" xfId="0" applyNumberFormat="1" applyFont="1" applyFill="1" applyBorder="1" applyAlignment="1" applyProtection="1">
      <alignment horizontal="left"/>
    </xf>
    <xf numFmtId="0" fontId="23" fillId="0" borderId="3" xfId="0" applyFont="1" applyBorder="1" applyProtection="1"/>
    <xf numFmtId="0" fontId="1" fillId="0" borderId="0" xfId="0" applyFont="1" applyBorder="1"/>
    <xf numFmtId="40" fontId="4" fillId="0" borderId="0" xfId="0" applyNumberFormat="1" applyFont="1" applyFill="1" applyBorder="1" applyAlignment="1">
      <alignment vertical="center"/>
    </xf>
    <xf numFmtId="40" fontId="1" fillId="3" borderId="3" xfId="0" applyNumberFormat="1" applyFont="1" applyFill="1" applyBorder="1" applyAlignment="1" applyProtection="1">
      <alignment vertical="center" wrapText="1"/>
    </xf>
    <xf numFmtId="40" fontId="2" fillId="3" borderId="3" xfId="0" applyNumberFormat="1" applyFont="1" applyFill="1" applyBorder="1" applyAlignment="1" applyProtection="1">
      <alignment vertical="center" wrapText="1"/>
    </xf>
    <xf numFmtId="40" fontId="2" fillId="0" borderId="3" xfId="0" applyNumberFormat="1" applyFont="1" applyFill="1" applyBorder="1" applyAlignment="1" applyProtection="1">
      <alignment horizontal="right" vertical="center" wrapText="1"/>
    </xf>
    <xf numFmtId="40" fontId="2" fillId="0" borderId="28" xfId="0" applyNumberFormat="1" applyFont="1" applyFill="1" applyBorder="1" applyAlignment="1" applyProtection="1">
      <alignment vertical="center" wrapText="1"/>
    </xf>
    <xf numFmtId="40" fontId="1" fillId="0" borderId="18" xfId="0" applyNumberFormat="1" applyFont="1" applyFill="1" applyBorder="1" applyAlignment="1" applyProtection="1">
      <alignment vertical="center" wrapText="1"/>
    </xf>
    <xf numFmtId="40" fontId="0" fillId="0" borderId="18" xfId="0" applyNumberFormat="1" applyFill="1" applyBorder="1" applyAlignment="1" applyProtection="1">
      <alignment vertical="center" wrapText="1"/>
    </xf>
    <xf numFmtId="40" fontId="0" fillId="0" borderId="27" xfId="0" applyNumberFormat="1" applyFill="1" applyBorder="1" applyAlignment="1" applyProtection="1">
      <alignment vertical="center" wrapText="1"/>
    </xf>
    <xf numFmtId="40" fontId="2" fillId="0" borderId="26" xfId="0" applyNumberFormat="1" applyFont="1" applyBorder="1" applyAlignment="1" applyProtection="1">
      <alignment vertical="center" wrapText="1"/>
    </xf>
    <xf numFmtId="40" fontId="2" fillId="0" borderId="28" xfId="0" applyNumberFormat="1" applyFont="1" applyBorder="1" applyAlignment="1" applyProtection="1">
      <alignment vertical="center" wrapText="1"/>
    </xf>
    <xf numFmtId="40" fontId="1" fillId="3" borderId="22" xfId="0" applyNumberFormat="1" applyFont="1" applyFill="1" applyBorder="1" applyAlignment="1" applyProtection="1">
      <alignment vertical="center" wrapText="1"/>
    </xf>
    <xf numFmtId="40" fontId="1" fillId="3" borderId="18" xfId="0" applyNumberFormat="1" applyFont="1" applyFill="1" applyBorder="1" applyAlignment="1" applyProtection="1">
      <alignment vertical="center" wrapText="1"/>
    </xf>
    <xf numFmtId="40" fontId="1" fillId="3" borderId="4" xfId="0" applyNumberFormat="1" applyFont="1" applyFill="1" applyBorder="1" applyAlignment="1" applyProtection="1">
      <alignment vertical="center" wrapText="1"/>
    </xf>
    <xf numFmtId="40" fontId="1" fillId="2" borderId="18" xfId="0" applyNumberFormat="1" applyFont="1" applyFill="1" applyBorder="1" applyAlignment="1" applyProtection="1">
      <alignment vertical="center" wrapText="1"/>
    </xf>
    <xf numFmtId="40" fontId="0" fillId="2" borderId="18" xfId="0" applyNumberFormat="1" applyFill="1" applyBorder="1" applyAlignment="1" applyProtection="1">
      <alignment vertical="center" wrapText="1"/>
    </xf>
    <xf numFmtId="40" fontId="0" fillId="2" borderId="27" xfId="0" applyNumberFormat="1" applyFill="1" applyBorder="1" applyAlignment="1" applyProtection="1">
      <alignment vertical="center" wrapText="1"/>
    </xf>
    <xf numFmtId="40" fontId="1" fillId="0" borderId="0" xfId="0" applyNumberFormat="1" applyFont="1" applyFill="1" applyAlignment="1" applyProtection="1">
      <alignment vertical="center"/>
    </xf>
    <xf numFmtId="40" fontId="0" fillId="0" borderId="0" xfId="0" applyNumberFormat="1" applyFill="1" applyAlignment="1" applyProtection="1">
      <alignment vertical="center"/>
    </xf>
    <xf numFmtId="40" fontId="5" fillId="0" borderId="4" xfId="0" applyNumberFormat="1" applyFont="1" applyFill="1" applyBorder="1" applyAlignment="1" applyProtection="1">
      <alignment horizontal="center" vertical="center" wrapText="1"/>
    </xf>
    <xf numFmtId="40" fontId="1" fillId="0" borderId="0" xfId="0" applyNumberFormat="1" applyFont="1" applyBorder="1" applyAlignment="1" applyProtection="1">
      <alignment vertical="center"/>
    </xf>
    <xf numFmtId="40" fontId="0" fillId="0" borderId="0" xfId="0" applyNumberFormat="1" applyBorder="1" applyAlignment="1" applyProtection="1">
      <alignment vertical="center"/>
    </xf>
    <xf numFmtId="40" fontId="1" fillId="0" borderId="0" xfId="0" applyNumberFormat="1" applyFont="1" applyAlignment="1" applyProtection="1">
      <alignment vertical="center"/>
    </xf>
    <xf numFmtId="40" fontId="0" fillId="0" borderId="0" xfId="0" applyNumberFormat="1" applyAlignment="1" applyProtection="1">
      <alignment vertical="center"/>
    </xf>
    <xf numFmtId="40" fontId="0" fillId="0" borderId="3" xfId="0" applyNumberFormat="1" applyFill="1" applyBorder="1" applyAlignment="1" applyProtection="1">
      <alignment vertical="center" wrapText="1"/>
    </xf>
    <xf numFmtId="40" fontId="0" fillId="0" borderId="6" xfId="0" applyNumberFormat="1" applyFill="1" applyBorder="1" applyAlignment="1" applyProtection="1">
      <alignment vertical="center" wrapText="1"/>
    </xf>
    <xf numFmtId="40" fontId="2" fillId="3" borderId="26" xfId="0" applyNumberFormat="1" applyFont="1" applyFill="1" applyBorder="1" applyAlignment="1" applyProtection="1">
      <alignment vertical="center" wrapText="1"/>
    </xf>
    <xf numFmtId="40" fontId="1" fillId="3" borderId="29" xfId="0" applyNumberFormat="1" applyFont="1" applyFill="1" applyBorder="1" applyAlignment="1" applyProtection="1">
      <alignment vertical="center" wrapText="1"/>
    </xf>
    <xf numFmtId="40" fontId="2" fillId="3" borderId="31" xfId="0" applyNumberFormat="1" applyFont="1" applyFill="1" applyBorder="1" applyAlignment="1" applyProtection="1">
      <alignment vertical="center" wrapText="1"/>
    </xf>
    <xf numFmtId="40" fontId="1" fillId="0" borderId="0" xfId="0" applyNumberFormat="1" applyFont="1" applyFill="1" applyBorder="1" applyAlignment="1" applyProtection="1">
      <alignment vertical="center"/>
    </xf>
    <xf numFmtId="40" fontId="0" fillId="0" borderId="0" xfId="0" applyNumberFormat="1" applyFill="1" applyBorder="1" applyAlignment="1" applyProtection="1">
      <alignment vertical="center"/>
    </xf>
    <xf numFmtId="40" fontId="4" fillId="0" borderId="3" xfId="0" applyNumberFormat="1" applyFont="1" applyFill="1" applyBorder="1" applyAlignment="1" applyProtection="1">
      <alignment vertical="center" wrapText="1"/>
    </xf>
    <xf numFmtId="40" fontId="0" fillId="0" borderId="22" xfId="0" applyNumberFormat="1" applyFill="1" applyBorder="1" applyAlignment="1" applyProtection="1">
      <alignment vertical="center" wrapText="1"/>
    </xf>
    <xf numFmtId="40" fontId="0" fillId="0" borderId="24" xfId="0" applyNumberFormat="1" applyFill="1" applyBorder="1" applyAlignment="1" applyProtection="1">
      <alignment vertical="center" wrapText="1"/>
    </xf>
    <xf numFmtId="0" fontId="1" fillId="0" borderId="0" xfId="0" applyNumberFormat="1" applyFont="1"/>
    <xf numFmtId="0" fontId="1" fillId="0" borderId="0" xfId="0" quotePrefix="1" applyNumberFormat="1" applyFont="1"/>
    <xf numFmtId="0" fontId="1" fillId="4" borderId="0" xfId="0" quotePrefix="1" applyNumberFormat="1" applyFont="1" applyFill="1"/>
    <xf numFmtId="0" fontId="1" fillId="0" borderId="0" xfId="0" applyNumberFormat="1" applyFont="1" applyFill="1"/>
    <xf numFmtId="0" fontId="1" fillId="3" borderId="0" xfId="0" quotePrefix="1" applyNumberFormat="1" applyFont="1" applyFill="1" applyAlignment="1">
      <alignment horizontal="right"/>
    </xf>
    <xf numFmtId="14" fontId="1" fillId="0" borderId="0" xfId="0" applyNumberFormat="1" applyFont="1" applyFill="1" applyAlignment="1">
      <alignment horizontal="left"/>
    </xf>
    <xf numFmtId="0" fontId="1" fillId="0" borderId="0" xfId="0" applyFont="1" applyAlignment="1">
      <alignment horizontal="center"/>
    </xf>
    <xf numFmtId="0" fontId="1" fillId="0" borderId="0" xfId="0" applyFont="1" applyAlignment="1">
      <alignment horizontal="left"/>
    </xf>
    <xf numFmtId="0" fontId="0" fillId="0" borderId="0" xfId="0" applyAlignment="1"/>
    <xf numFmtId="0" fontId="2" fillId="0" borderId="0" xfId="0" applyFont="1" applyAlignment="1">
      <alignment horizontal="center"/>
    </xf>
    <xf numFmtId="0" fontId="1" fillId="0" borderId="0" xfId="0" applyFont="1" applyFill="1" applyAlignment="1">
      <alignment horizontal="left"/>
    </xf>
    <xf numFmtId="0" fontId="0" fillId="0" borderId="0" xfId="0" applyFill="1" applyAlignment="1"/>
    <xf numFmtId="0" fontId="1" fillId="0" borderId="0" xfId="0" applyFont="1" applyAlignment="1">
      <alignment horizontal="left" wrapText="1"/>
    </xf>
    <xf numFmtId="0" fontId="0" fillId="0" borderId="0" xfId="0" applyAlignment="1">
      <alignment wrapText="1"/>
    </xf>
    <xf numFmtId="0" fontId="1" fillId="0" borderId="0" xfId="0" applyFont="1" applyAlignment="1"/>
    <xf numFmtId="0" fontId="11" fillId="0" borderId="0" xfId="1" applyAlignment="1" applyProtection="1"/>
    <xf numFmtId="0" fontId="12" fillId="0" borderId="0" xfId="0" applyFont="1" applyAlignment="1">
      <alignment horizontal="left"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xf numFmtId="0" fontId="0" fillId="0" borderId="0" xfId="0"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14" fillId="0" borderId="35" xfId="0" applyFont="1" applyBorder="1" applyAlignment="1" applyProtection="1">
      <alignment horizontal="center" wrapText="1"/>
    </xf>
    <xf numFmtId="0" fontId="14" fillId="0" borderId="36"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5" xfId="0" applyFont="1" applyBorder="1" applyAlignment="1" applyProtection="1">
      <alignment horizontal="center"/>
    </xf>
    <xf numFmtId="0" fontId="14" fillId="0" borderId="36" xfId="0" applyFont="1" applyBorder="1" applyAlignment="1" applyProtection="1">
      <alignment horizontal="center"/>
    </xf>
    <xf numFmtId="0" fontId="14" fillId="0" borderId="37" xfId="0" applyFont="1" applyBorder="1" applyAlignment="1" applyProtection="1">
      <alignment horizontal="center"/>
    </xf>
    <xf numFmtId="0" fontId="14" fillId="0" borderId="0" xfId="0" applyFont="1" applyFill="1" applyAlignment="1" applyProtection="1">
      <alignment horizontal="left" wrapText="1"/>
    </xf>
    <xf numFmtId="0" fontId="14" fillId="0" borderId="0" xfId="0" applyFont="1" applyBorder="1" applyAlignment="1" applyProtection="1">
      <alignment horizontal="left" wrapText="1"/>
    </xf>
    <xf numFmtId="0" fontId="2" fillId="0" borderId="11" xfId="0" applyFont="1" applyFill="1" applyBorder="1" applyAlignment="1">
      <alignment horizontal="center"/>
    </xf>
    <xf numFmtId="0" fontId="0" fillId="0" borderId="4" xfId="0" applyFill="1" applyBorder="1" applyAlignment="1">
      <alignment horizontal="center"/>
    </xf>
    <xf numFmtId="0" fontId="0" fillId="0" borderId="13" xfId="0" applyFill="1" applyBorder="1" applyAlignment="1">
      <alignment horizontal="center"/>
    </xf>
    <xf numFmtId="0" fontId="0" fillId="0" borderId="0" xfId="0" applyFill="1" applyBorder="1" applyAlignment="1"/>
    <xf numFmtId="0" fontId="6" fillId="0" borderId="0" xfId="0" applyFont="1" applyBorder="1" applyAlignment="1"/>
    <xf numFmtId="0" fontId="0" fillId="0" borderId="0" xfId="0" applyBorder="1" applyAlignment="1"/>
    <xf numFmtId="40" fontId="9" fillId="0" borderId="48"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49" xfId="0" applyNumberFormat="1" applyBorder="1" applyAlignment="1" applyProtection="1">
      <alignment wrapText="1"/>
      <protection locked="0"/>
    </xf>
    <xf numFmtId="0" fontId="0" fillId="0" borderId="5" xfId="0" applyBorder="1" applyAlignment="1"/>
    <xf numFmtId="0" fontId="0" fillId="0" borderId="38" xfId="0" applyFill="1" applyBorder="1" applyAlignment="1"/>
    <xf numFmtId="0" fontId="2" fillId="0" borderId="5" xfId="0" applyFont="1" applyBorder="1" applyAlignment="1">
      <alignment horizontal="center"/>
    </xf>
    <xf numFmtId="0" fontId="0" fillId="0" borderId="5" xfId="0" applyBorder="1" applyAlignment="1">
      <alignment horizontal="center"/>
    </xf>
    <xf numFmtId="0" fontId="1" fillId="0" borderId="5" xfId="0" applyFont="1" applyFill="1" applyBorder="1" applyAlignment="1"/>
    <xf numFmtId="0" fontId="0" fillId="0" borderId="5" xfId="0" applyFill="1" applyBorder="1" applyAlignment="1"/>
    <xf numFmtId="40" fontId="9" fillId="0" borderId="23" xfId="0" applyNumberFormat="1" applyFont="1" applyFill="1" applyBorder="1" applyAlignment="1" applyProtection="1">
      <alignment wrapText="1"/>
      <protection locked="0"/>
    </xf>
    <xf numFmtId="40" fontId="0" fillId="0" borderId="46" xfId="0" applyNumberFormat="1" applyFill="1" applyBorder="1" applyAlignment="1" applyProtection="1">
      <alignment wrapText="1"/>
      <protection locked="0"/>
    </xf>
    <xf numFmtId="40" fontId="0" fillId="0" borderId="47" xfId="0" applyNumberFormat="1" applyFill="1" applyBorder="1" applyAlignment="1" applyProtection="1">
      <alignment wrapText="1"/>
      <protection locked="0"/>
    </xf>
    <xf numFmtId="40" fontId="9" fillId="0" borderId="41"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42" xfId="0" applyNumberFormat="1" applyBorder="1" applyAlignment="1" applyProtection="1">
      <alignment wrapText="1"/>
      <protection locked="0"/>
    </xf>
    <xf numFmtId="40" fontId="2" fillId="0" borderId="43" xfId="0" applyNumberFormat="1" applyFont="1" applyFill="1" applyBorder="1" applyAlignment="1">
      <alignment wrapText="1"/>
    </xf>
    <xf numFmtId="40" fontId="0" fillId="0" borderId="44" xfId="0" applyNumberFormat="1" applyFill="1" applyBorder="1" applyAlignment="1">
      <alignment wrapText="1"/>
    </xf>
    <xf numFmtId="40" fontId="0" fillId="0" borderId="45" xfId="0" applyNumberFormat="1" applyFill="1" applyBorder="1" applyAlignment="1">
      <alignment wrapText="1"/>
    </xf>
    <xf numFmtId="40" fontId="9" fillId="0" borderId="34" xfId="0" applyNumberFormat="1" applyFont="1" applyBorder="1" applyAlignment="1" applyProtection="1">
      <alignment wrapText="1"/>
      <protection locked="0"/>
    </xf>
    <xf numFmtId="40" fontId="0" fillId="0" borderId="20" xfId="0" applyNumberFormat="1" applyBorder="1" applyAlignment="1" applyProtection="1">
      <alignment wrapText="1"/>
      <protection locked="0"/>
    </xf>
    <xf numFmtId="40" fontId="0" fillId="0" borderId="19" xfId="0" applyNumberFormat="1" applyBorder="1" applyAlignment="1" applyProtection="1">
      <alignment wrapText="1"/>
      <protection locked="0"/>
    </xf>
    <xf numFmtId="40" fontId="2" fillId="0" borderId="39" xfId="0" applyNumberFormat="1" applyFont="1" applyBorder="1" applyAlignment="1">
      <alignment wrapText="1"/>
    </xf>
    <xf numFmtId="40" fontId="0" fillId="0" borderId="33" xfId="0" applyNumberFormat="1" applyBorder="1" applyAlignment="1">
      <alignment wrapText="1"/>
    </xf>
    <xf numFmtId="40" fontId="0" fillId="0" borderId="40" xfId="0" applyNumberFormat="1" applyBorder="1" applyAlignment="1">
      <alignment wrapText="1"/>
    </xf>
    <xf numFmtId="40" fontId="9" fillId="0" borderId="23" xfId="0" applyNumberFormat="1" applyFont="1" applyBorder="1" applyAlignment="1" applyProtection="1">
      <alignment wrapText="1"/>
      <protection locked="0"/>
    </xf>
    <xf numFmtId="40" fontId="0" fillId="0" borderId="46" xfId="0" applyNumberFormat="1" applyBorder="1" applyAlignment="1" applyProtection="1">
      <alignment wrapText="1"/>
      <protection locked="0"/>
    </xf>
    <xf numFmtId="40" fontId="0" fillId="0" borderId="47" xfId="0" applyNumberFormat="1" applyBorder="1" applyAlignment="1" applyProtection="1">
      <alignment wrapText="1"/>
      <protection locked="0"/>
    </xf>
    <xf numFmtId="0" fontId="0" fillId="0" borderId="38" xfId="0"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3" fillId="0" borderId="39" xfId="0" applyFont="1" applyFill="1" applyBorder="1" applyAlignment="1">
      <alignment horizontal="center"/>
    </xf>
    <xf numFmtId="0" fontId="23" fillId="0" borderId="33" xfId="0" applyFont="1" applyFill="1" applyBorder="1" applyAlignment="1">
      <alignment horizontal="center"/>
    </xf>
    <xf numFmtId="0" fontId="23" fillId="0" borderId="40" xfId="0" applyFont="1" applyFill="1" applyBorder="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4" fontId="0" fillId="0" borderId="0" xfId="0" applyNumberFormat="1" applyAlignment="1">
      <alignment horizontal="center" wrapText="1"/>
    </xf>
    <xf numFmtId="0" fontId="0" fillId="0" borderId="0" xfId="0" applyAlignment="1" applyProtection="1">
      <alignment wrapText="1"/>
      <protection locked="0"/>
    </xf>
    <xf numFmtId="4" fontId="0" fillId="0" borderId="0" xfId="0" applyNumberFormat="1" applyAlignment="1">
      <alignment wrapText="1"/>
    </xf>
    <xf numFmtId="0" fontId="0" fillId="0" borderId="0" xfId="0" applyNumberFormat="1" applyAlignment="1">
      <alignment horizontal="center" wrapText="1"/>
    </xf>
    <xf numFmtId="0" fontId="0" fillId="0" borderId="0" xfId="0" applyNumberFormat="1" applyAlignment="1">
      <alignment horizontal="right" wrapText="1"/>
    </xf>
    <xf numFmtId="0" fontId="9" fillId="0" borderId="0" xfId="0" applyNumberFormat="1" applyFont="1" applyAlignment="1" applyProtection="1">
      <alignment wrapText="1"/>
      <protection locked="0"/>
    </xf>
    <xf numFmtId="0" fontId="0" fillId="0" borderId="0" xfId="0" applyNumberFormat="1" applyAlignment="1" applyProtection="1">
      <alignment wrapText="1"/>
      <protection locked="0"/>
    </xf>
    <xf numFmtId="0" fontId="6" fillId="0" borderId="0" xfId="0" applyFont="1" applyAlignment="1">
      <alignment horizontal="center"/>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5" dropStyle="combo" dx="22" fmlaLink="Data!$A$1" fmlaRange="Data!$B$2:$B$429" noThreeD="1" sel="1" val="0"/>
</file>

<file path=xl/ctrlProps/ctrlProp2.xml><?xml version="1.0" encoding="utf-8"?>
<formControlPr xmlns="http://schemas.microsoft.com/office/spreadsheetml/2009/9/main" objectType="Drop" dropLines="15" dropStyle="combo" dx="22" fmlaLink="Data!$A$1" fmlaRange="Data!$A$2:$A$429" noThreeD="1" sel="1" val="0"/>
</file>

<file path=xl/ctrlProps/ctrlProp3.xml><?xml version="1.0" encoding="utf-8"?>
<formControlPr xmlns="http://schemas.microsoft.com/office/spreadsheetml/2009/9/main" objectType="Drop" dropLines="15" dropStyle="combo" dx="22" fmlaLink="Data!$A$1" fmlaRange="Data!$A$2:$A$429" noThreeD="1" sel="1" val="0"/>
</file>

<file path=xl/ctrlProps/ctrlProp4.xml><?xml version="1.0" encoding="utf-8"?>
<formControlPr xmlns="http://schemas.microsoft.com/office/spreadsheetml/2009/9/main" objectType="Drop" dropLines="15" dropStyle="combo" dx="22" fmlaLink="Data!$A$1" fmlaRange="Data!$B$2:$B$429"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136525</xdr:rowOff>
    </xdr:from>
    <xdr:to>
      <xdr:col>8</xdr:col>
      <xdr:colOff>285750</xdr:colOff>
      <xdr:row>53</xdr:row>
      <xdr:rowOff>79375</xdr:rowOff>
    </xdr:to>
    <xdr:sp macro="" textlink="">
      <xdr:nvSpPr>
        <xdr:cNvPr id="3" name="TextBox 2"/>
        <xdr:cNvSpPr txBox="1"/>
      </xdr:nvSpPr>
      <xdr:spPr>
        <a:xfrm>
          <a:off x="85725" y="136525"/>
          <a:ext cx="5076825" cy="852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School District Budget</a:t>
          </a:r>
          <a:endParaRPr lang="en-US" sz="1100">
            <a:solidFill>
              <a:schemeClr val="dk1"/>
            </a:solidFill>
            <a:latin typeface="+mn-lt"/>
            <a:ea typeface="+mn-ea"/>
            <a:cs typeface="+mn-cs"/>
          </a:endParaRPr>
        </a:p>
        <a:p>
          <a:pPr algn="ctr"/>
          <a:r>
            <a:rPr lang="en-US" sz="1100" b="1">
              <a:solidFill>
                <a:schemeClr val="dk1"/>
              </a:solidFill>
              <a:latin typeface="+mn-lt"/>
              <a:ea typeface="+mn-ea"/>
              <a:cs typeface="+mn-cs"/>
            </a:rPr>
            <a:t>School District Budget:  Hearing and Adoption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procedures which common, union high, and unified school districts should follow in formulating a budget, holding a public hearing, and adopting a budget are set forth in s. 65.90, Wis. Stats. </a:t>
          </a:r>
          <a:r>
            <a:rPr lang="en-US" sz="1100" u="sng">
              <a:solidFill>
                <a:schemeClr val="dk1"/>
              </a:solidFill>
              <a:latin typeface="+mn-lt"/>
              <a:ea typeface="+mn-ea"/>
              <a:cs typeface="+mn-cs"/>
            </a:rPr>
            <a:t>www.legis.state.wi.us/rsb/stats.html</a:t>
          </a:r>
          <a:r>
            <a:rPr lang="en-US" sz="1100">
              <a:solidFill>
                <a:schemeClr val="dk1"/>
              </a:solidFill>
              <a:latin typeface="+mn-lt"/>
              <a:ea typeface="+mn-ea"/>
              <a:cs typeface="+mn-cs"/>
            </a:rPr>
            <a:t>.  The steps involved in these required procedures are summarized as follows.</a:t>
          </a:r>
        </a:p>
        <a:p>
          <a:r>
            <a:rPr lang="en-US" sz="1100">
              <a:solidFill>
                <a:schemeClr val="dk1"/>
              </a:solidFill>
              <a:latin typeface="+mn-lt"/>
              <a:ea typeface="+mn-ea"/>
              <a:cs typeface="+mn-cs"/>
            </a:rPr>
            <a:t> </a:t>
          </a:r>
        </a:p>
        <a:p>
          <a:r>
            <a:rPr lang="en-US" sz="1100">
              <a:solidFill>
                <a:schemeClr val="dk1"/>
              </a:solidFill>
              <a:latin typeface="+mn-lt"/>
              <a:ea typeface="+mn-ea"/>
              <a:cs typeface="+mn-cs"/>
            </a:rPr>
            <a:t>1.  The staff and school board create a proposed budget that identifies revenues, expenditures, and fund balances for the budgeted year in addition to the two fiscal years proceeding the budgeted fiscal year.  Budget detail is based upon the Wisconsin Uniform Financial Reporting Requirements (WUFAR) hierarchy of accounts. (see “Budget Adoption Format”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2.  A class 1 notice (one publication) is published which contains a summary of the proposed budget described in #1 above, notice of where the detailed budget may be examined, and notice of the time and place of the public hearing.  Common and union high school districts must hold the budget hearing at the time and place of the annual meeting. (see “Budget Publication Format” worksheet and “Sample Public Hearing Notices”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3. The public hearing is held, at which time, residents of the district have an opportunity to comment on the proposed budget. (see “Budget Adoption Format” worksheet in the Budget Hearing and Adoption Workbook)</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Following the budget hearing, the electors at the annual meeting of common and union high school districts have the power to vote a tax for the purposes set forth in Section 120.10 (6) – (11).  (The school board of a unified school district has the power to vote the tax.)</a:t>
          </a:r>
          <a:endParaRPr lang="en-US" sz="1100">
            <a:solidFill>
              <a:schemeClr val="dk1"/>
            </a:solidFill>
            <a:latin typeface="+mn-lt"/>
            <a:ea typeface="+mn-ea"/>
            <a:cs typeface="+mn-cs"/>
          </a:endParaRPr>
        </a:p>
        <a:p>
          <a:r>
            <a:rPr lang="en-US" sz="1100" b="1" i="1">
              <a:solidFill>
                <a:schemeClr val="dk1"/>
              </a:solidFill>
              <a:latin typeface="+mn-lt"/>
              <a:ea typeface="+mn-ea"/>
              <a:cs typeface="+mn-cs"/>
            </a:rPr>
            <a:t> </a:t>
          </a:r>
          <a:endParaRPr lang="en-US" sz="1100">
            <a:solidFill>
              <a:schemeClr val="dk1"/>
            </a:solidFill>
            <a:latin typeface="+mn-lt"/>
            <a:ea typeface="+mn-ea"/>
            <a:cs typeface="+mn-cs"/>
          </a:endParaRPr>
        </a:p>
        <a:p>
          <a:r>
            <a:rPr lang="en-US" sz="1100" b="1" i="1">
              <a:solidFill>
                <a:schemeClr val="dk1"/>
              </a:solidFill>
              <a:latin typeface="+mn-lt"/>
              <a:ea typeface="+mn-ea"/>
              <a:cs typeface="+mn-cs"/>
            </a:rPr>
            <a:t>Section 120.12(3)(a) and (c) require that on or before November 1, a school board must determine if the tax voted at the annual meeting is sufficient to operate and maintain the schools for the school year.  If the amount so determined is not sufficient, the school board shall raise the tax.  The board may lower the tax if the amount so determined exceeds requirements.  The tax levy shall not exceed limits established by Section 121.91.   The taxes levied must be certified to municipalities on or before November 10.</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4.  The school board shall adopt an original budget at a school board meeting scheduled after the public hearing and no later than the meeting in which the school board sets the annual tax levy amount.</a:t>
          </a:r>
        </a:p>
        <a:p>
          <a:r>
            <a:rPr lang="en-US" sz="1100">
              <a:solidFill>
                <a:schemeClr val="dk1"/>
              </a:solidFill>
              <a:latin typeface="+mn-lt"/>
              <a:ea typeface="+mn-ea"/>
              <a:cs typeface="+mn-cs"/>
            </a:rPr>
            <a:t> </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54</xdr:row>
          <xdr:rowOff>9525</xdr:rowOff>
        </xdr:from>
        <xdr:to>
          <xdr:col>8</xdr:col>
          <xdr:colOff>333375</xdr:colOff>
          <xdr:row>98</xdr:row>
          <xdr:rowOff>114300</xdr:rowOff>
        </xdr:to>
        <xdr:sp macro="" textlink="">
          <xdr:nvSpPr>
            <xdr:cNvPr id="8210" name="Object 18" hidden="1">
              <a:extLst>
                <a:ext uri="{63B3BB69-23CF-44E3-9099-C40C66FF867C}">
                  <a14:compatExt spid="_x0000_s821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9</xdr:col>
          <xdr:colOff>485775</xdr:colOff>
          <xdr:row>57</xdr:row>
          <xdr:rowOff>9525</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4</xdr:row>
          <xdr:rowOff>85725</xdr:rowOff>
        </xdr:from>
        <xdr:to>
          <xdr:col>3</xdr:col>
          <xdr:colOff>161925</xdr:colOff>
          <xdr:row>5</xdr:row>
          <xdr:rowOff>95250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xdr:row>
          <xdr:rowOff>76200</xdr:rowOff>
        </xdr:from>
        <xdr:to>
          <xdr:col>3</xdr:col>
          <xdr:colOff>790575</xdr:colOff>
          <xdr:row>5</xdr:row>
          <xdr:rowOff>85725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930297</xdr:colOff>
      <xdr:row>119</xdr:row>
      <xdr:rowOff>22233</xdr:rowOff>
    </xdr:to>
    <xdr:sp macro="" textlink="">
      <xdr:nvSpPr>
        <xdr:cNvPr id="6" name="TextBox 5"/>
        <xdr:cNvSpPr txBox="1"/>
      </xdr:nvSpPr>
      <xdr:spPr>
        <a:xfrm>
          <a:off x="0" y="18316575"/>
          <a:ext cx="6505574" cy="261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Arial" pitchFamily="34" charset="0"/>
              <a:ea typeface="+mn-ea"/>
              <a:cs typeface="Arial" pitchFamily="34" charset="0"/>
            </a:rPr>
            <a:t>Addendum: Revenue Limit Exemption for Energy Conservation s.121.91(4)(0)1.</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a:solidFill>
                <a:schemeClr val="dk1"/>
              </a:solidFill>
              <a:latin typeface="Arial" pitchFamily="34" charset="0"/>
              <a:ea typeface="+mn-ea"/>
              <a:cs typeface="Arial" pitchFamily="34" charset="0"/>
            </a:rPr>
            <a:t>The</a:t>
          </a:r>
          <a:r>
            <a:rPr lang="en-US" sz="1000" b="0" baseline="0">
              <a:solidFill>
                <a:schemeClr val="dk1"/>
              </a:solidFill>
              <a:latin typeface="Arial" pitchFamily="34" charset="0"/>
              <a:ea typeface="+mn-ea"/>
              <a:cs typeface="Arial" pitchFamily="34" charset="0"/>
            </a:rPr>
            <a:t> School District of _______________ exercised its taxing authority to exceed the revenue limit on a non- recurring basis by $___________ on energy efficiency measures and renewable energy products for the 2013-2014 school year.  The district has expended $_________ of this revenue limit authority.  As a result of these expenditures, the district has met the following performance indicators:  </a:t>
          </a:r>
          <a:endParaRPr lang="en-US" sz="1000" b="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3</xdr:row>
          <xdr:rowOff>9525</xdr:rowOff>
        </xdr:from>
        <xdr:to>
          <xdr:col>4</xdr:col>
          <xdr:colOff>628650</xdr:colOff>
          <xdr:row>4</xdr:row>
          <xdr:rowOff>47625</xdr:rowOff>
        </xdr:to>
        <xdr:sp macro="" textlink="">
          <xdr:nvSpPr>
            <xdr:cNvPr id="11276" name="Drop Down 12" hidden="1">
              <a:extLst>
                <a:ext uri="{63B3BB69-23CF-44E3-9099-C40C66FF867C}">
                  <a14:compatExt spid="_x0000_s1127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85725</xdr:rowOff>
        </xdr:from>
        <xdr:to>
          <xdr:col>7</xdr:col>
          <xdr:colOff>123825</xdr:colOff>
          <xdr:row>2</xdr:row>
          <xdr:rowOff>123825</xdr:rowOff>
        </xdr:to>
        <xdr:sp macro="" textlink="">
          <xdr:nvSpPr>
            <xdr:cNvPr id="11277" name="Drop Down 13" hidden="1">
              <a:extLst>
                <a:ext uri="{63B3BB69-23CF-44E3-9099-C40C66FF867C}">
                  <a14:compatExt spid="_x0000_s1127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ian.Kahl@dpi.wi.gov" TargetMode="External"/><Relationship Id="rId1" Type="http://schemas.openxmlformats.org/officeDocument/2006/relationships/hyperlink" Target="mailto:Carey.Bradley@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8"/>
  <sheetViews>
    <sheetView showGridLines="0" topLeftCell="A19" workbookViewId="0">
      <selection activeCell="A7" sqref="A7"/>
    </sheetView>
  </sheetViews>
  <sheetFormatPr defaultRowHeight="12.75" x14ac:dyDescent="0.2"/>
  <cols>
    <col min="1" max="1" width="9.140625" style="16" customWidth="1"/>
    <col min="9" max="9" width="16" customWidth="1"/>
  </cols>
  <sheetData>
    <row r="1" spans="1:9" x14ac:dyDescent="0.2">
      <c r="A1" s="253" t="s">
        <v>170</v>
      </c>
      <c r="B1" s="253"/>
      <c r="C1" s="253"/>
      <c r="D1" s="253"/>
      <c r="E1" s="253"/>
      <c r="F1" s="253"/>
      <c r="G1" s="253"/>
      <c r="H1" s="253"/>
      <c r="I1" s="253"/>
    </row>
    <row r="2" spans="1:9" x14ac:dyDescent="0.2">
      <c r="A2" s="24"/>
      <c r="B2" s="14"/>
      <c r="C2" s="14"/>
      <c r="D2" s="14"/>
      <c r="E2" s="14"/>
      <c r="F2" s="14"/>
      <c r="G2" s="14"/>
      <c r="H2" s="14"/>
      <c r="I2" s="14"/>
    </row>
    <row r="3" spans="1:9" x14ac:dyDescent="0.2">
      <c r="A3" s="24" t="s">
        <v>172</v>
      </c>
      <c r="B3" s="249" t="s">
        <v>810</v>
      </c>
      <c r="C3" s="14"/>
      <c r="D3" s="14"/>
      <c r="E3" s="14"/>
      <c r="F3" s="14"/>
      <c r="G3" s="14"/>
      <c r="H3" s="14"/>
      <c r="I3" s="14"/>
    </row>
    <row r="4" spans="1:9" x14ac:dyDescent="0.2">
      <c r="A4" s="24" t="s">
        <v>173</v>
      </c>
      <c r="B4" s="251" t="s">
        <v>184</v>
      </c>
      <c r="C4" s="252"/>
      <c r="D4" s="252"/>
      <c r="E4" s="252"/>
      <c r="F4" s="252"/>
      <c r="G4" s="252"/>
      <c r="H4" s="252"/>
      <c r="I4" s="252"/>
    </row>
    <row r="5" spans="1:9" x14ac:dyDescent="0.2">
      <c r="A5" s="24" t="s">
        <v>174</v>
      </c>
      <c r="B5" s="251" t="s">
        <v>185</v>
      </c>
      <c r="C5" s="252"/>
      <c r="D5" s="252"/>
      <c r="E5" s="252"/>
      <c r="F5" s="252"/>
      <c r="G5" s="252"/>
      <c r="H5" s="252"/>
      <c r="I5" s="14"/>
    </row>
    <row r="6" spans="1:9" x14ac:dyDescent="0.2">
      <c r="A6" s="24" t="s">
        <v>175</v>
      </c>
      <c r="B6" s="254" t="s">
        <v>811</v>
      </c>
      <c r="C6" s="255"/>
      <c r="D6" s="255"/>
      <c r="E6" s="255"/>
      <c r="F6" s="255"/>
      <c r="G6" s="255"/>
      <c r="H6" s="255"/>
      <c r="I6" s="255"/>
    </row>
    <row r="7" spans="1:9" x14ac:dyDescent="0.2">
      <c r="A7" s="192"/>
      <c r="B7" s="250"/>
      <c r="C7" s="250"/>
      <c r="D7" s="250"/>
      <c r="E7" s="250"/>
      <c r="F7" s="250"/>
      <c r="G7" s="250"/>
      <c r="H7" s="250"/>
      <c r="I7" s="250"/>
    </row>
    <row r="8" spans="1:9" ht="12.75" customHeight="1" x14ac:dyDescent="0.2">
      <c r="A8" s="256" t="s">
        <v>183</v>
      </c>
      <c r="B8" s="257"/>
      <c r="C8" s="257"/>
      <c r="D8" s="257"/>
      <c r="E8" s="257"/>
      <c r="F8" s="257"/>
      <c r="G8" s="257"/>
      <c r="H8" s="257"/>
      <c r="I8" s="257"/>
    </row>
    <row r="9" spans="1:9" x14ac:dyDescent="0.2">
      <c r="A9" s="257"/>
      <c r="B9" s="257"/>
      <c r="C9" s="257"/>
      <c r="D9" s="257"/>
      <c r="E9" s="257"/>
      <c r="F9" s="257"/>
      <c r="G9" s="257"/>
      <c r="H9" s="257"/>
      <c r="I9" s="257"/>
    </row>
    <row r="10" spans="1:9" x14ac:dyDescent="0.2">
      <c r="A10" s="257"/>
      <c r="B10" s="257"/>
      <c r="C10" s="257"/>
      <c r="D10" s="257"/>
      <c r="E10" s="257"/>
      <c r="F10" s="257"/>
      <c r="G10" s="257"/>
      <c r="H10" s="257"/>
      <c r="I10" s="257"/>
    </row>
    <row r="11" spans="1:9" x14ac:dyDescent="0.2">
      <c r="A11" s="1"/>
      <c r="B11" s="1"/>
      <c r="C11" s="1"/>
      <c r="D11" s="1"/>
      <c r="E11" s="1"/>
      <c r="F11" s="1"/>
      <c r="G11" s="1"/>
      <c r="H11" s="1"/>
      <c r="I11" s="1"/>
    </row>
    <row r="12" spans="1:9" x14ac:dyDescent="0.2">
      <c r="A12" s="251" t="s">
        <v>176</v>
      </c>
      <c r="B12" s="252"/>
      <c r="C12" s="252"/>
      <c r="D12" s="252"/>
      <c r="E12" s="252"/>
      <c r="F12" s="252"/>
      <c r="G12" s="252"/>
      <c r="H12" s="252"/>
      <c r="I12" s="252"/>
    </row>
    <row r="13" spans="1:9" x14ac:dyDescent="0.2">
      <c r="A13" s="251" t="s">
        <v>177</v>
      </c>
      <c r="B13" s="252"/>
      <c r="C13" s="252"/>
      <c r="D13" s="252"/>
      <c r="E13" s="252"/>
      <c r="F13" s="252"/>
      <c r="G13" s="252"/>
      <c r="H13" s="252"/>
      <c r="I13" s="252"/>
    </row>
    <row r="14" spans="1:9" x14ac:dyDescent="0.2">
      <c r="A14" s="251" t="s">
        <v>178</v>
      </c>
      <c r="B14" s="252"/>
      <c r="C14" s="252"/>
      <c r="D14" s="252"/>
      <c r="E14" s="252"/>
      <c r="F14" s="252"/>
      <c r="G14" s="252"/>
      <c r="H14" s="252"/>
      <c r="I14" s="252"/>
    </row>
    <row r="15" spans="1:9" x14ac:dyDescent="0.2">
      <c r="A15" s="251" t="s">
        <v>208</v>
      </c>
      <c r="B15" s="252"/>
      <c r="C15" s="252"/>
      <c r="D15" s="252"/>
      <c r="E15" s="252"/>
      <c r="F15" s="252"/>
      <c r="G15" s="252"/>
      <c r="H15" s="252"/>
      <c r="I15" s="252"/>
    </row>
    <row r="16" spans="1:9" x14ac:dyDescent="0.2">
      <c r="A16" s="192" t="s">
        <v>209</v>
      </c>
      <c r="B16" s="12"/>
      <c r="C16" s="12"/>
      <c r="D16" s="12"/>
      <c r="E16" s="12"/>
      <c r="F16" s="12"/>
      <c r="G16" s="12"/>
      <c r="H16" s="12"/>
      <c r="I16" s="12"/>
    </row>
    <row r="17" spans="1:9" x14ac:dyDescent="0.2">
      <c r="A17" s="192" t="s">
        <v>207</v>
      </c>
      <c r="B17" s="12"/>
      <c r="C17" s="12"/>
      <c r="D17" s="12"/>
      <c r="E17" s="12"/>
      <c r="F17" s="12"/>
      <c r="G17" s="12"/>
      <c r="H17" s="12"/>
      <c r="I17" s="12"/>
    </row>
    <row r="18" spans="1:9" s="101" customFormat="1" ht="12.75" customHeight="1" x14ac:dyDescent="0.2">
      <c r="A18" s="260" t="s">
        <v>206</v>
      </c>
      <c r="B18" s="261"/>
      <c r="C18" s="261"/>
      <c r="D18" s="261"/>
      <c r="E18" s="261"/>
      <c r="F18" s="261"/>
      <c r="G18" s="261"/>
      <c r="H18" s="261"/>
      <c r="I18" s="261"/>
    </row>
    <row r="19" spans="1:9" s="101" customFormat="1" ht="35.25" customHeight="1" x14ac:dyDescent="0.2">
      <c r="A19" s="261"/>
      <c r="B19" s="261"/>
      <c r="C19" s="261"/>
      <c r="D19" s="261"/>
      <c r="E19" s="261"/>
      <c r="F19" s="261"/>
      <c r="G19" s="261"/>
      <c r="H19" s="261"/>
      <c r="I19" s="261"/>
    </row>
    <row r="20" spans="1:9" ht="6.6" customHeight="1" x14ac:dyDescent="0.2">
      <c r="A20" s="1"/>
      <c r="B20" s="1"/>
      <c r="C20" s="1"/>
      <c r="D20" s="1"/>
      <c r="E20" s="1"/>
      <c r="F20" s="1"/>
      <c r="G20" s="1"/>
      <c r="H20" s="1"/>
      <c r="I20" s="1"/>
    </row>
    <row r="21" spans="1:9" ht="12.75" customHeight="1" x14ac:dyDescent="0.2">
      <c r="A21" s="265" t="s">
        <v>179</v>
      </c>
      <c r="B21" s="261"/>
      <c r="C21" s="261"/>
      <c r="D21" s="261"/>
      <c r="E21" s="261"/>
      <c r="F21" s="261"/>
      <c r="G21" s="261"/>
      <c r="H21" s="261"/>
      <c r="I21" s="261"/>
    </row>
    <row r="22" spans="1:9" ht="7.9" customHeight="1" x14ac:dyDescent="0.2"/>
    <row r="23" spans="1:9" x14ac:dyDescent="0.2">
      <c r="A23" s="262" t="s">
        <v>180</v>
      </c>
      <c r="B23" s="263"/>
      <c r="C23" s="263"/>
      <c r="D23" s="263"/>
      <c r="E23" s="263"/>
      <c r="F23" s="263"/>
      <c r="G23" s="263"/>
      <c r="H23" s="263"/>
      <c r="I23" s="263"/>
    </row>
    <row r="24" spans="1:9" ht="6" customHeight="1" x14ac:dyDescent="0.2"/>
    <row r="25" spans="1:9" ht="12.75" customHeight="1" x14ac:dyDescent="0.2">
      <c r="A25" s="264" t="s">
        <v>210</v>
      </c>
      <c r="B25" s="257"/>
      <c r="C25" s="257"/>
      <c r="D25" s="257"/>
      <c r="E25" s="257"/>
      <c r="F25" s="257"/>
      <c r="G25" s="257"/>
      <c r="H25" s="257"/>
      <c r="I25" s="257"/>
    </row>
    <row r="26" spans="1:9" x14ac:dyDescent="0.2">
      <c r="A26" s="257"/>
      <c r="B26" s="257"/>
      <c r="C26" s="257"/>
      <c r="D26" s="257"/>
      <c r="E26" s="257"/>
      <c r="F26" s="257"/>
      <c r="G26" s="257"/>
      <c r="H26" s="257"/>
      <c r="I26" s="257"/>
    </row>
    <row r="27" spans="1:9" x14ac:dyDescent="0.2">
      <c r="A27" s="257"/>
      <c r="B27" s="257"/>
      <c r="C27" s="257"/>
      <c r="D27" s="257"/>
      <c r="E27" s="257"/>
      <c r="F27" s="257"/>
      <c r="G27" s="257"/>
      <c r="H27" s="257"/>
      <c r="I27" s="257"/>
    </row>
    <row r="29" spans="1:9" ht="12.75" customHeight="1" x14ac:dyDescent="0.2">
      <c r="A29" s="264" t="s">
        <v>779</v>
      </c>
      <c r="B29" s="257"/>
      <c r="C29" s="257"/>
      <c r="D29" s="257"/>
      <c r="E29" s="257"/>
      <c r="F29" s="257"/>
      <c r="G29" s="257"/>
      <c r="H29" s="257"/>
      <c r="I29" s="257"/>
    </row>
    <row r="30" spans="1:9" x14ac:dyDescent="0.2">
      <c r="A30" s="257"/>
      <c r="B30" s="257"/>
      <c r="C30" s="257"/>
      <c r="D30" s="257"/>
      <c r="E30" s="257"/>
      <c r="F30" s="257"/>
      <c r="G30" s="257"/>
      <c r="H30" s="257"/>
      <c r="I30" s="257"/>
    </row>
    <row r="31" spans="1:9" x14ac:dyDescent="0.2">
      <c r="A31" s="257"/>
      <c r="B31" s="257"/>
      <c r="C31" s="257"/>
      <c r="D31" s="257"/>
      <c r="E31" s="257"/>
      <c r="F31" s="257"/>
      <c r="G31" s="257"/>
      <c r="H31" s="257"/>
      <c r="I31" s="257"/>
    </row>
    <row r="33" spans="1:9" ht="12.75" customHeight="1" x14ac:dyDescent="0.2">
      <c r="A33" s="264" t="s">
        <v>780</v>
      </c>
      <c r="B33" s="257"/>
      <c r="C33" s="257"/>
      <c r="D33" s="257"/>
      <c r="E33" s="257"/>
      <c r="F33" s="257"/>
      <c r="G33" s="257"/>
      <c r="H33" s="257"/>
      <c r="I33" s="257"/>
    </row>
    <row r="34" spans="1:9" ht="28.5" customHeight="1" x14ac:dyDescent="0.2">
      <c r="A34" s="257"/>
      <c r="B34" s="257"/>
      <c r="C34" s="257"/>
      <c r="D34" s="257"/>
      <c r="E34" s="257"/>
      <c r="F34" s="257"/>
      <c r="G34" s="257"/>
      <c r="H34" s="257"/>
      <c r="I34" s="257"/>
    </row>
    <row r="36" spans="1:9" ht="12.75" customHeight="1" x14ac:dyDescent="0.2">
      <c r="A36" s="264" t="s">
        <v>211</v>
      </c>
      <c r="B36" s="257"/>
      <c r="C36" s="257"/>
      <c r="D36" s="257"/>
      <c r="E36" s="257"/>
      <c r="F36" s="257"/>
      <c r="G36" s="257"/>
      <c r="H36" s="257"/>
      <c r="I36" s="257"/>
    </row>
    <row r="37" spans="1:9" x14ac:dyDescent="0.2">
      <c r="A37" s="257"/>
      <c r="B37" s="257"/>
      <c r="C37" s="257"/>
      <c r="D37" s="257"/>
      <c r="E37" s="257"/>
      <c r="F37" s="257"/>
      <c r="G37" s="257"/>
      <c r="H37" s="257"/>
      <c r="I37" s="257"/>
    </row>
    <row r="38" spans="1:9" ht="12.75" customHeight="1" x14ac:dyDescent="0.2">
      <c r="A38" s="264" t="s">
        <v>212</v>
      </c>
      <c r="B38" s="257"/>
      <c r="C38" s="257"/>
      <c r="D38" s="257"/>
      <c r="E38" s="257"/>
      <c r="F38" s="257"/>
      <c r="G38" s="257"/>
      <c r="H38" s="257"/>
      <c r="I38" s="257"/>
    </row>
    <row r="39" spans="1:9" x14ac:dyDescent="0.2">
      <c r="A39" s="257"/>
      <c r="B39" s="257"/>
      <c r="C39" s="257"/>
      <c r="D39" s="257"/>
      <c r="E39" s="257"/>
      <c r="F39" s="257"/>
      <c r="G39" s="257"/>
      <c r="H39" s="257"/>
      <c r="I39" s="257"/>
    </row>
    <row r="40" spans="1:9" x14ac:dyDescent="0.2">
      <c r="A40" s="257"/>
      <c r="B40" s="257"/>
      <c r="C40" s="257"/>
      <c r="D40" s="257"/>
      <c r="E40" s="257"/>
      <c r="F40" s="257"/>
      <c r="G40" s="257"/>
      <c r="H40" s="257"/>
      <c r="I40" s="257"/>
    </row>
    <row r="41" spans="1:9" x14ac:dyDescent="0.2">
      <c r="A41" s="257"/>
      <c r="B41" s="257"/>
      <c r="C41" s="257"/>
      <c r="D41" s="257"/>
      <c r="E41" s="257"/>
      <c r="F41" s="257"/>
      <c r="G41" s="257"/>
      <c r="H41" s="257"/>
      <c r="I41" s="257"/>
    </row>
    <row r="42" spans="1:9" x14ac:dyDescent="0.2">
      <c r="A42" s="1"/>
      <c r="B42" s="1"/>
      <c r="C42" s="1"/>
      <c r="D42" s="1"/>
      <c r="E42" s="1"/>
      <c r="F42" s="1"/>
      <c r="G42" s="1"/>
      <c r="H42" s="1"/>
      <c r="I42" s="1"/>
    </row>
    <row r="43" spans="1:9" x14ac:dyDescent="0.2">
      <c r="A43" s="16" t="s">
        <v>213</v>
      </c>
      <c r="B43" s="1"/>
      <c r="C43" s="1"/>
      <c r="D43" s="1"/>
      <c r="E43" s="1"/>
      <c r="F43" s="1"/>
      <c r="G43" s="1"/>
      <c r="H43" s="1"/>
      <c r="I43" s="1"/>
    </row>
    <row r="44" spans="1:9" x14ac:dyDescent="0.2">
      <c r="A44" s="16" t="s">
        <v>215</v>
      </c>
      <c r="B44" s="1"/>
      <c r="C44" s="1"/>
      <c r="D44" s="1"/>
      <c r="E44" s="1"/>
      <c r="F44" s="1"/>
      <c r="G44" s="1"/>
      <c r="H44" s="1"/>
      <c r="I44" s="1"/>
    </row>
    <row r="45" spans="1:9" x14ac:dyDescent="0.2">
      <c r="A45" s="16" t="s">
        <v>214</v>
      </c>
      <c r="B45" s="1"/>
      <c r="C45" s="1"/>
      <c r="D45" s="1"/>
      <c r="E45" s="1"/>
      <c r="F45" s="1"/>
      <c r="G45" s="1"/>
      <c r="H45" s="1"/>
      <c r="I45" s="1"/>
    </row>
    <row r="47" spans="1:9" ht="12.75" customHeight="1" x14ac:dyDescent="0.2">
      <c r="A47" s="266" t="s">
        <v>181</v>
      </c>
      <c r="B47" s="257"/>
      <c r="C47" s="257"/>
      <c r="D47" s="257"/>
      <c r="E47" s="257"/>
      <c r="F47" s="257"/>
      <c r="G47" s="257"/>
      <c r="H47" s="257"/>
      <c r="I47" s="257"/>
    </row>
    <row r="48" spans="1:9" x14ac:dyDescent="0.2">
      <c r="A48" s="257"/>
      <c r="B48" s="257"/>
      <c r="C48" s="257"/>
      <c r="D48" s="257"/>
      <c r="E48" s="257"/>
      <c r="F48" s="257"/>
      <c r="G48" s="257"/>
      <c r="H48" s="257"/>
      <c r="I48" s="257"/>
    </row>
    <row r="49" spans="1:9" x14ac:dyDescent="0.2">
      <c r="A49" s="257"/>
      <c r="B49" s="257"/>
      <c r="C49" s="257"/>
      <c r="D49" s="257"/>
      <c r="E49" s="257"/>
      <c r="F49" s="257"/>
      <c r="G49" s="257"/>
      <c r="H49" s="257"/>
      <c r="I49" s="257"/>
    </row>
    <row r="51" spans="1:9" ht="12.75" customHeight="1" x14ac:dyDescent="0.2">
      <c r="A51" s="264" t="s">
        <v>781</v>
      </c>
      <c r="B51" s="257"/>
      <c r="C51" s="257"/>
      <c r="D51" s="257"/>
      <c r="E51" s="257"/>
      <c r="F51" s="257"/>
      <c r="G51" s="257"/>
      <c r="H51" s="257"/>
      <c r="I51" s="257"/>
    </row>
    <row r="52" spans="1:9" x14ac:dyDescent="0.2">
      <c r="A52" s="257"/>
      <c r="B52" s="257"/>
      <c r="C52" s="257"/>
      <c r="D52" s="257"/>
      <c r="E52" s="257"/>
      <c r="F52" s="257"/>
      <c r="G52" s="257"/>
      <c r="H52" s="257"/>
      <c r="I52" s="257"/>
    </row>
    <row r="54" spans="1:9" s="132" customFormat="1" x14ac:dyDescent="0.2">
      <c r="A54" s="251" t="s">
        <v>812</v>
      </c>
      <c r="B54" s="258"/>
      <c r="C54" s="132" t="s">
        <v>182</v>
      </c>
      <c r="E54" s="259" t="s">
        <v>813</v>
      </c>
      <c r="F54" s="258"/>
      <c r="G54" s="258"/>
    </row>
    <row r="55" spans="1:9" s="132" customFormat="1" x14ac:dyDescent="0.2">
      <c r="A55" s="16" t="s">
        <v>791</v>
      </c>
      <c r="C55" s="252" t="s">
        <v>792</v>
      </c>
      <c r="D55" s="258"/>
      <c r="E55" s="259" t="s">
        <v>793</v>
      </c>
      <c r="F55" s="258"/>
      <c r="G55" s="258"/>
    </row>
    <row r="56" spans="1:9" s="132" customFormat="1" x14ac:dyDescent="0.2">
      <c r="A56" s="192"/>
      <c r="C56" s="258"/>
      <c r="D56" s="258"/>
      <c r="E56" s="259"/>
      <c r="F56" s="259"/>
      <c r="G56" s="259"/>
    </row>
    <row r="57" spans="1:9" s="132" customFormat="1" x14ac:dyDescent="0.2">
      <c r="A57" s="251"/>
      <c r="B57" s="258"/>
      <c r="C57" s="258"/>
      <c r="D57" s="258"/>
      <c r="E57" s="259"/>
      <c r="F57" s="258"/>
      <c r="G57" s="258"/>
      <c r="H57" s="258"/>
    </row>
    <row r="58" spans="1:9" s="132" customFormat="1" x14ac:dyDescent="0.2"/>
  </sheetData>
  <sheetProtection selectLockedCells="1" selectUnlockedCells="1"/>
  <mergeCells count="28">
    <mergeCell ref="A57:B57"/>
    <mergeCell ref="C57:D57"/>
    <mergeCell ref="E57:H57"/>
    <mergeCell ref="A38:I41"/>
    <mergeCell ref="A47:I49"/>
    <mergeCell ref="A51:I52"/>
    <mergeCell ref="A54:B54"/>
    <mergeCell ref="E54:G54"/>
    <mergeCell ref="C56:D56"/>
    <mergeCell ref="E56:G56"/>
    <mergeCell ref="C55:D55"/>
    <mergeCell ref="E55:G55"/>
    <mergeCell ref="A15:I15"/>
    <mergeCell ref="A18:I19"/>
    <mergeCell ref="A23:I23"/>
    <mergeCell ref="A25:I27"/>
    <mergeCell ref="A29:I31"/>
    <mergeCell ref="A36:I37"/>
    <mergeCell ref="A33:I34"/>
    <mergeCell ref="A21:I21"/>
    <mergeCell ref="A13:I13"/>
    <mergeCell ref="A14:I14"/>
    <mergeCell ref="A1:I1"/>
    <mergeCell ref="A12:I12"/>
    <mergeCell ref="B4:I4"/>
    <mergeCell ref="B5:H5"/>
    <mergeCell ref="B6:I6"/>
    <mergeCell ref="A8:I10"/>
  </mergeCells>
  <phoneticPr fontId="10" type="noConversion"/>
  <hyperlinks>
    <hyperlink ref="E54" r:id="rId1"/>
    <hyperlink ref="E55" r:id="rId2"/>
  </hyperlinks>
  <pageMargins left="0.75" right="0.75" top="0.5" bottom="0.25" header="0.25" footer="0.2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1"/>
  <sheetViews>
    <sheetView workbookViewId="0">
      <pane xSplit="2" ySplit="2" topLeftCell="P411" activePane="bottomRight" state="frozen"/>
      <selection pane="topRight" activeCell="C1" sqref="C1"/>
      <selection pane="bottomLeft" activeCell="A3" sqref="A3"/>
      <selection pane="bottomRight" activeCell="P433" sqref="P433"/>
    </sheetView>
  </sheetViews>
  <sheetFormatPr defaultRowHeight="12.75" x14ac:dyDescent="0.2"/>
  <cols>
    <col min="1" max="1" width="5.28515625" bestFit="1" customWidth="1"/>
    <col min="2" max="2" width="30.7109375" bestFit="1" customWidth="1"/>
    <col min="3" max="25" width="14.7109375" bestFit="1" customWidth="1"/>
  </cols>
  <sheetData>
    <row r="1" spans="1:25" x14ac:dyDescent="0.2">
      <c r="A1" s="137" t="s">
        <v>23</v>
      </c>
      <c r="B1" s="138" t="s">
        <v>227</v>
      </c>
      <c r="C1" s="140" t="s">
        <v>753</v>
      </c>
      <c r="D1" s="140" t="s">
        <v>754</v>
      </c>
      <c r="E1" s="140" t="s">
        <v>755</v>
      </c>
      <c r="F1" s="140" t="s">
        <v>756</v>
      </c>
      <c r="G1" s="140" t="s">
        <v>757</v>
      </c>
      <c r="H1" s="140" t="s">
        <v>758</v>
      </c>
      <c r="I1" s="140" t="s">
        <v>759</v>
      </c>
      <c r="J1" s="140" t="s">
        <v>760</v>
      </c>
      <c r="K1" s="140" t="s">
        <v>761</v>
      </c>
      <c r="L1" s="140" t="s">
        <v>762</v>
      </c>
      <c r="M1" s="140" t="s">
        <v>763</v>
      </c>
      <c r="N1" s="140" t="s">
        <v>764</v>
      </c>
      <c r="O1" s="140" t="s">
        <v>765</v>
      </c>
      <c r="P1" s="140" t="s">
        <v>766</v>
      </c>
      <c r="Q1" s="140" t="s">
        <v>767</v>
      </c>
      <c r="R1" s="140" t="s">
        <v>768</v>
      </c>
      <c r="S1" s="140" t="s">
        <v>769</v>
      </c>
      <c r="T1" s="140" t="s">
        <v>770</v>
      </c>
      <c r="U1" s="140" t="s">
        <v>771</v>
      </c>
      <c r="V1" s="140" t="s">
        <v>772</v>
      </c>
      <c r="W1" s="140" t="s">
        <v>773</v>
      </c>
      <c r="X1" s="140" t="s">
        <v>774</v>
      </c>
      <c r="Y1" s="140" t="s">
        <v>775</v>
      </c>
    </row>
    <row r="2" spans="1:25" x14ac:dyDescent="0.2">
      <c r="A2" s="139" t="s">
        <v>288</v>
      </c>
      <c r="B2" s="139" t="s">
        <v>289</v>
      </c>
      <c r="C2" s="248" t="s">
        <v>833</v>
      </c>
      <c r="D2" s="248" t="s">
        <v>833</v>
      </c>
      <c r="E2" s="248" t="s">
        <v>833</v>
      </c>
      <c r="F2" s="248" t="s">
        <v>833</v>
      </c>
      <c r="G2" s="248" t="s">
        <v>833</v>
      </c>
      <c r="H2" s="248" t="s">
        <v>833</v>
      </c>
      <c r="I2" s="248" t="s">
        <v>833</v>
      </c>
      <c r="J2" s="248" t="s">
        <v>833</v>
      </c>
      <c r="K2" s="248" t="s">
        <v>833</v>
      </c>
      <c r="L2" s="248" t="s">
        <v>833</v>
      </c>
      <c r="M2" s="248" t="s">
        <v>833</v>
      </c>
      <c r="N2" s="248" t="s">
        <v>833</v>
      </c>
      <c r="O2" s="248" t="s">
        <v>833</v>
      </c>
      <c r="P2" s="248" t="s">
        <v>833</v>
      </c>
      <c r="Q2" s="248" t="s">
        <v>833</v>
      </c>
      <c r="R2" s="248" t="s">
        <v>833</v>
      </c>
      <c r="S2" s="248" t="s">
        <v>833</v>
      </c>
      <c r="T2" s="248" t="s">
        <v>833</v>
      </c>
      <c r="U2" s="248" t="s">
        <v>833</v>
      </c>
      <c r="V2" s="248" t="s">
        <v>833</v>
      </c>
      <c r="W2" s="248" t="s">
        <v>833</v>
      </c>
      <c r="X2" s="248" t="s">
        <v>833</v>
      </c>
      <c r="Y2" s="248" t="s">
        <v>833</v>
      </c>
    </row>
    <row r="3" spans="1:25" x14ac:dyDescent="0.2">
      <c r="A3" s="140">
        <v>7</v>
      </c>
      <c r="B3" s="140" t="s">
        <v>290</v>
      </c>
      <c r="C3" s="140">
        <v>1295201.67</v>
      </c>
      <c r="D3" s="140">
        <v>0</v>
      </c>
      <c r="E3" s="140">
        <v>0</v>
      </c>
      <c r="F3" s="140">
        <v>0</v>
      </c>
      <c r="G3" s="140">
        <v>0</v>
      </c>
      <c r="H3" s="140">
        <v>0</v>
      </c>
      <c r="I3" s="140">
        <v>0</v>
      </c>
      <c r="J3" s="140">
        <v>0</v>
      </c>
      <c r="K3" s="140">
        <v>0</v>
      </c>
      <c r="L3" s="140">
        <v>0</v>
      </c>
      <c r="M3" s="140">
        <v>0</v>
      </c>
      <c r="N3" s="140">
        <v>0</v>
      </c>
      <c r="O3" s="140">
        <v>0</v>
      </c>
      <c r="P3" s="140">
        <v>0</v>
      </c>
      <c r="Q3" s="140">
        <v>0</v>
      </c>
      <c r="R3" s="140">
        <v>577385.75</v>
      </c>
      <c r="S3" s="140">
        <v>631366.71</v>
      </c>
      <c r="T3" s="140">
        <v>0</v>
      </c>
      <c r="U3" s="140">
        <v>86449.21</v>
      </c>
      <c r="V3" s="140">
        <v>0</v>
      </c>
      <c r="W3" s="140">
        <v>0</v>
      </c>
      <c r="X3" s="140">
        <v>0</v>
      </c>
      <c r="Y3" s="140">
        <v>0</v>
      </c>
    </row>
    <row r="4" spans="1:25" x14ac:dyDescent="0.2">
      <c r="A4" s="140">
        <v>14</v>
      </c>
      <c r="B4" s="140" t="s">
        <v>291</v>
      </c>
      <c r="C4" s="140">
        <v>2090607.92</v>
      </c>
      <c r="D4" s="140">
        <v>0</v>
      </c>
      <c r="E4" s="140">
        <v>0</v>
      </c>
      <c r="F4" s="140">
        <v>0</v>
      </c>
      <c r="G4" s="140">
        <v>0</v>
      </c>
      <c r="H4" s="140">
        <v>0</v>
      </c>
      <c r="I4" s="140">
        <v>0</v>
      </c>
      <c r="J4" s="140">
        <v>0</v>
      </c>
      <c r="K4" s="140">
        <v>0</v>
      </c>
      <c r="L4" s="140">
        <v>0</v>
      </c>
      <c r="M4" s="140">
        <v>0</v>
      </c>
      <c r="N4" s="140">
        <v>0</v>
      </c>
      <c r="O4" s="140">
        <v>0</v>
      </c>
      <c r="P4" s="140">
        <v>0</v>
      </c>
      <c r="Q4" s="140">
        <v>0</v>
      </c>
      <c r="R4" s="140">
        <v>1850324.34</v>
      </c>
      <c r="S4" s="140">
        <v>240283.58000000002</v>
      </c>
      <c r="T4" s="140">
        <v>0</v>
      </c>
      <c r="U4" s="140">
        <v>0</v>
      </c>
      <c r="V4" s="140">
        <v>0</v>
      </c>
      <c r="W4" s="140">
        <v>0</v>
      </c>
      <c r="X4" s="140">
        <v>0</v>
      </c>
      <c r="Y4" s="140">
        <v>0</v>
      </c>
    </row>
    <row r="5" spans="1:25" x14ac:dyDescent="0.2">
      <c r="A5" s="140">
        <v>63</v>
      </c>
      <c r="B5" s="140" t="s">
        <v>292</v>
      </c>
      <c r="C5" s="140">
        <v>547035</v>
      </c>
      <c r="D5" s="140">
        <v>0</v>
      </c>
      <c r="E5" s="140">
        <v>71256</v>
      </c>
      <c r="F5" s="140">
        <v>0</v>
      </c>
      <c r="G5" s="140">
        <v>0</v>
      </c>
      <c r="H5" s="140">
        <v>0</v>
      </c>
      <c r="I5" s="140">
        <v>0</v>
      </c>
      <c r="J5" s="140">
        <v>0</v>
      </c>
      <c r="K5" s="140">
        <v>0</v>
      </c>
      <c r="L5" s="140">
        <v>0</v>
      </c>
      <c r="M5" s="140">
        <v>0</v>
      </c>
      <c r="N5" s="140">
        <v>0</v>
      </c>
      <c r="O5" s="140">
        <v>0</v>
      </c>
      <c r="P5" s="140">
        <v>0</v>
      </c>
      <c r="Q5" s="140">
        <v>0</v>
      </c>
      <c r="R5" s="140">
        <v>450135</v>
      </c>
      <c r="S5" s="140">
        <v>168156</v>
      </c>
      <c r="T5" s="140">
        <v>0</v>
      </c>
      <c r="U5" s="140">
        <v>0</v>
      </c>
      <c r="V5" s="140">
        <v>0</v>
      </c>
      <c r="W5" s="140">
        <v>0</v>
      </c>
      <c r="X5" s="140">
        <v>0</v>
      </c>
      <c r="Y5" s="140">
        <v>0</v>
      </c>
    </row>
    <row r="6" spans="1:25" x14ac:dyDescent="0.2">
      <c r="A6" s="140">
        <v>70</v>
      </c>
      <c r="B6" s="140" t="s">
        <v>293</v>
      </c>
      <c r="C6" s="140">
        <v>462756.99</v>
      </c>
      <c r="D6" s="140">
        <v>0</v>
      </c>
      <c r="E6" s="140">
        <v>0</v>
      </c>
      <c r="F6" s="140">
        <v>0</v>
      </c>
      <c r="G6" s="140">
        <v>0</v>
      </c>
      <c r="H6" s="140">
        <v>0</v>
      </c>
      <c r="I6" s="140">
        <v>7608</v>
      </c>
      <c r="J6" s="140">
        <v>0</v>
      </c>
      <c r="K6" s="140">
        <v>0</v>
      </c>
      <c r="L6" s="140">
        <v>0</v>
      </c>
      <c r="M6" s="140">
        <v>0</v>
      </c>
      <c r="N6" s="140">
        <v>0</v>
      </c>
      <c r="O6" s="140">
        <v>0</v>
      </c>
      <c r="P6" s="140">
        <v>0</v>
      </c>
      <c r="Q6" s="140">
        <v>0</v>
      </c>
      <c r="R6" s="140">
        <v>462756.99</v>
      </c>
      <c r="S6" s="140">
        <v>0</v>
      </c>
      <c r="T6" s="140">
        <v>0</v>
      </c>
      <c r="U6" s="140">
        <v>0</v>
      </c>
      <c r="V6" s="140">
        <v>7608</v>
      </c>
      <c r="W6" s="140">
        <v>0</v>
      </c>
      <c r="X6" s="140">
        <v>0</v>
      </c>
      <c r="Y6" s="140">
        <v>0</v>
      </c>
    </row>
    <row r="7" spans="1:25" x14ac:dyDescent="0.2">
      <c r="A7" s="140">
        <v>84</v>
      </c>
      <c r="B7" s="140" t="s">
        <v>294</v>
      </c>
      <c r="C7" s="140">
        <v>224227.31</v>
      </c>
      <c r="D7" s="140">
        <v>0</v>
      </c>
      <c r="E7" s="140">
        <v>0</v>
      </c>
      <c r="F7" s="140">
        <v>0</v>
      </c>
      <c r="G7" s="140">
        <v>0</v>
      </c>
      <c r="H7" s="140">
        <v>0</v>
      </c>
      <c r="I7" s="140">
        <v>0</v>
      </c>
      <c r="J7" s="140">
        <v>0</v>
      </c>
      <c r="K7" s="140">
        <v>0</v>
      </c>
      <c r="L7" s="140">
        <v>0</v>
      </c>
      <c r="M7" s="140">
        <v>0</v>
      </c>
      <c r="N7" s="140">
        <v>0</v>
      </c>
      <c r="O7" s="140">
        <v>0</v>
      </c>
      <c r="P7" s="140">
        <v>0</v>
      </c>
      <c r="Q7" s="140">
        <v>0</v>
      </c>
      <c r="R7" s="140">
        <v>191700.11000000002</v>
      </c>
      <c r="S7" s="140">
        <v>32527.200000000001</v>
      </c>
      <c r="T7" s="140">
        <v>0</v>
      </c>
      <c r="U7" s="140">
        <v>0</v>
      </c>
      <c r="V7" s="140">
        <v>0</v>
      </c>
      <c r="W7" s="140">
        <v>0</v>
      </c>
      <c r="X7" s="140">
        <v>0</v>
      </c>
      <c r="Y7" s="140">
        <v>0</v>
      </c>
    </row>
    <row r="8" spans="1:25" x14ac:dyDescent="0.2">
      <c r="A8" s="140">
        <v>91</v>
      </c>
      <c r="B8" s="140" t="s">
        <v>295</v>
      </c>
      <c r="C8" s="140">
        <v>535658.11</v>
      </c>
      <c r="D8" s="140">
        <v>0</v>
      </c>
      <c r="E8" s="140">
        <v>0</v>
      </c>
      <c r="F8" s="140">
        <v>0</v>
      </c>
      <c r="G8" s="140">
        <v>0</v>
      </c>
      <c r="H8" s="140">
        <v>0</v>
      </c>
      <c r="I8" s="140">
        <v>0</v>
      </c>
      <c r="J8" s="140">
        <v>0</v>
      </c>
      <c r="K8" s="140">
        <v>0</v>
      </c>
      <c r="L8" s="140">
        <v>0</v>
      </c>
      <c r="M8" s="140">
        <v>0</v>
      </c>
      <c r="N8" s="140">
        <v>0</v>
      </c>
      <c r="O8" s="140">
        <v>0</v>
      </c>
      <c r="P8" s="140">
        <v>0</v>
      </c>
      <c r="Q8" s="140">
        <v>0</v>
      </c>
      <c r="R8" s="140">
        <v>535474.16</v>
      </c>
      <c r="S8" s="140">
        <v>183.95000000000002</v>
      </c>
      <c r="T8" s="140">
        <v>0</v>
      </c>
      <c r="U8" s="140">
        <v>0</v>
      </c>
      <c r="V8" s="140">
        <v>0</v>
      </c>
      <c r="W8" s="140">
        <v>0</v>
      </c>
      <c r="X8" s="140">
        <v>0</v>
      </c>
      <c r="Y8" s="140">
        <v>0</v>
      </c>
    </row>
    <row r="9" spans="1:25" x14ac:dyDescent="0.2">
      <c r="A9" s="140">
        <v>105</v>
      </c>
      <c r="B9" s="140" t="s">
        <v>296</v>
      </c>
      <c r="C9" s="140">
        <v>362578.43</v>
      </c>
      <c r="D9" s="140">
        <v>0</v>
      </c>
      <c r="E9" s="140">
        <v>0</v>
      </c>
      <c r="F9" s="140">
        <v>0</v>
      </c>
      <c r="G9" s="140">
        <v>0</v>
      </c>
      <c r="H9" s="140">
        <v>0</v>
      </c>
      <c r="I9" s="140">
        <v>4502</v>
      </c>
      <c r="J9" s="140">
        <v>0</v>
      </c>
      <c r="K9" s="140">
        <v>0</v>
      </c>
      <c r="L9" s="140">
        <v>0</v>
      </c>
      <c r="M9" s="140">
        <v>0</v>
      </c>
      <c r="N9" s="140">
        <v>0</v>
      </c>
      <c r="O9" s="140">
        <v>0</v>
      </c>
      <c r="P9" s="140">
        <v>0</v>
      </c>
      <c r="Q9" s="140">
        <v>0</v>
      </c>
      <c r="R9" s="140">
        <v>352238.69</v>
      </c>
      <c r="S9" s="140">
        <v>0</v>
      </c>
      <c r="T9" s="140">
        <v>10339.74</v>
      </c>
      <c r="U9" s="140">
        <v>0</v>
      </c>
      <c r="V9" s="140">
        <v>4502</v>
      </c>
      <c r="W9" s="140">
        <v>0</v>
      </c>
      <c r="X9" s="140">
        <v>0</v>
      </c>
      <c r="Y9" s="140">
        <v>0</v>
      </c>
    </row>
    <row r="10" spans="1:25" x14ac:dyDescent="0.2">
      <c r="A10" s="140">
        <v>112</v>
      </c>
      <c r="B10" s="140" t="s">
        <v>297</v>
      </c>
      <c r="C10" s="140">
        <v>1530257.36</v>
      </c>
      <c r="D10" s="140">
        <v>0</v>
      </c>
      <c r="E10" s="140">
        <v>0</v>
      </c>
      <c r="F10" s="140">
        <v>0</v>
      </c>
      <c r="G10" s="140">
        <v>0</v>
      </c>
      <c r="H10" s="140">
        <v>0</v>
      </c>
      <c r="I10" s="140">
        <v>0</v>
      </c>
      <c r="J10" s="140">
        <v>0</v>
      </c>
      <c r="K10" s="140">
        <v>0</v>
      </c>
      <c r="L10" s="140">
        <v>0</v>
      </c>
      <c r="M10" s="140">
        <v>0</v>
      </c>
      <c r="N10" s="140">
        <v>0</v>
      </c>
      <c r="O10" s="140">
        <v>0</v>
      </c>
      <c r="P10" s="140">
        <v>0</v>
      </c>
      <c r="Q10" s="140">
        <v>0</v>
      </c>
      <c r="R10" s="140">
        <v>1521042.73</v>
      </c>
      <c r="S10" s="140">
        <v>9214.630000000001</v>
      </c>
      <c r="T10" s="140">
        <v>0</v>
      </c>
      <c r="U10" s="140">
        <v>0</v>
      </c>
      <c r="V10" s="140">
        <v>0</v>
      </c>
      <c r="W10" s="140">
        <v>0</v>
      </c>
      <c r="X10" s="140">
        <v>0</v>
      </c>
      <c r="Y10" s="140">
        <v>0</v>
      </c>
    </row>
    <row r="11" spans="1:25" x14ac:dyDescent="0.2">
      <c r="A11" s="140">
        <v>119</v>
      </c>
      <c r="B11" s="140" t="s">
        <v>298</v>
      </c>
      <c r="C11" s="140">
        <v>1312240.51</v>
      </c>
      <c r="D11" s="140">
        <v>0</v>
      </c>
      <c r="E11" s="140">
        <v>0</v>
      </c>
      <c r="F11" s="140">
        <v>0</v>
      </c>
      <c r="G11" s="140">
        <v>0</v>
      </c>
      <c r="H11" s="140">
        <v>0</v>
      </c>
      <c r="I11" s="140">
        <v>0</v>
      </c>
      <c r="J11" s="140">
        <v>0</v>
      </c>
      <c r="K11" s="140">
        <v>0</v>
      </c>
      <c r="L11" s="140">
        <v>0</v>
      </c>
      <c r="M11" s="140">
        <v>0</v>
      </c>
      <c r="N11" s="140">
        <v>0</v>
      </c>
      <c r="O11" s="140">
        <v>0</v>
      </c>
      <c r="P11" s="140">
        <v>0</v>
      </c>
      <c r="Q11" s="140">
        <v>0</v>
      </c>
      <c r="R11" s="140">
        <v>1312240.51</v>
      </c>
      <c r="S11" s="140">
        <v>0</v>
      </c>
      <c r="T11" s="140">
        <v>0</v>
      </c>
      <c r="U11" s="140">
        <v>0</v>
      </c>
      <c r="V11" s="140">
        <v>0</v>
      </c>
      <c r="W11" s="140">
        <v>0</v>
      </c>
      <c r="X11" s="140">
        <v>0</v>
      </c>
      <c r="Y11" s="140">
        <v>0</v>
      </c>
    </row>
    <row r="12" spans="1:25" x14ac:dyDescent="0.2">
      <c r="A12" s="140">
        <v>140</v>
      </c>
      <c r="B12" s="140" t="s">
        <v>299</v>
      </c>
      <c r="C12" s="140">
        <v>2698639.47</v>
      </c>
      <c r="D12" s="140">
        <v>0</v>
      </c>
      <c r="E12" s="140">
        <v>0</v>
      </c>
      <c r="F12" s="140">
        <v>0</v>
      </c>
      <c r="G12" s="140">
        <v>0</v>
      </c>
      <c r="H12" s="140">
        <v>0</v>
      </c>
      <c r="I12" s="140">
        <v>0</v>
      </c>
      <c r="J12" s="140">
        <v>0</v>
      </c>
      <c r="K12" s="140">
        <v>0</v>
      </c>
      <c r="L12" s="140">
        <v>0</v>
      </c>
      <c r="M12" s="140">
        <v>0</v>
      </c>
      <c r="N12" s="140">
        <v>0</v>
      </c>
      <c r="O12" s="140">
        <v>0</v>
      </c>
      <c r="P12" s="140">
        <v>0</v>
      </c>
      <c r="Q12" s="140">
        <v>0</v>
      </c>
      <c r="R12" s="140">
        <v>2698639.47</v>
      </c>
      <c r="S12" s="140">
        <v>0</v>
      </c>
      <c r="T12" s="140">
        <v>0</v>
      </c>
      <c r="U12" s="140">
        <v>0</v>
      </c>
      <c r="V12" s="140">
        <v>0</v>
      </c>
      <c r="W12" s="140">
        <v>0</v>
      </c>
      <c r="X12" s="140">
        <v>0</v>
      </c>
      <c r="Y12" s="140">
        <v>0</v>
      </c>
    </row>
    <row r="13" spans="1:25" x14ac:dyDescent="0.2">
      <c r="A13" s="140">
        <v>147</v>
      </c>
      <c r="B13" s="140" t="s">
        <v>300</v>
      </c>
      <c r="C13" s="140">
        <v>17485270.07</v>
      </c>
      <c r="D13" s="140">
        <v>0</v>
      </c>
      <c r="E13" s="140">
        <v>0</v>
      </c>
      <c r="F13" s="140">
        <v>0</v>
      </c>
      <c r="G13" s="140">
        <v>0</v>
      </c>
      <c r="H13" s="140">
        <v>0</v>
      </c>
      <c r="I13" s="140">
        <v>0</v>
      </c>
      <c r="J13" s="140">
        <v>0</v>
      </c>
      <c r="K13" s="140">
        <v>0</v>
      </c>
      <c r="L13" s="140">
        <v>0</v>
      </c>
      <c r="M13" s="140">
        <v>0</v>
      </c>
      <c r="N13" s="140">
        <v>0</v>
      </c>
      <c r="O13" s="140">
        <v>0</v>
      </c>
      <c r="P13" s="140">
        <v>0</v>
      </c>
      <c r="Q13" s="140">
        <v>0</v>
      </c>
      <c r="R13" s="140">
        <v>17485270.07</v>
      </c>
      <c r="S13" s="140">
        <v>0</v>
      </c>
      <c r="T13" s="140">
        <v>0</v>
      </c>
      <c r="U13" s="140">
        <v>0</v>
      </c>
      <c r="V13" s="140">
        <v>0</v>
      </c>
      <c r="W13" s="140">
        <v>0</v>
      </c>
      <c r="X13" s="140">
        <v>0</v>
      </c>
      <c r="Y13" s="140">
        <v>0</v>
      </c>
    </row>
    <row r="14" spans="1:25" x14ac:dyDescent="0.2">
      <c r="A14" s="140">
        <v>154</v>
      </c>
      <c r="B14" s="140" t="s">
        <v>301</v>
      </c>
      <c r="C14" s="140">
        <v>915007.42</v>
      </c>
      <c r="D14" s="140">
        <v>0</v>
      </c>
      <c r="E14" s="140">
        <v>0</v>
      </c>
      <c r="F14" s="140">
        <v>0</v>
      </c>
      <c r="G14" s="140">
        <v>0</v>
      </c>
      <c r="H14" s="140">
        <v>0</v>
      </c>
      <c r="I14" s="140">
        <v>0</v>
      </c>
      <c r="J14" s="140">
        <v>0</v>
      </c>
      <c r="K14" s="140">
        <v>0</v>
      </c>
      <c r="L14" s="140">
        <v>0</v>
      </c>
      <c r="M14" s="140">
        <v>0</v>
      </c>
      <c r="N14" s="140">
        <v>0</v>
      </c>
      <c r="O14" s="140">
        <v>0</v>
      </c>
      <c r="P14" s="140">
        <v>0</v>
      </c>
      <c r="Q14" s="140">
        <v>0</v>
      </c>
      <c r="R14" s="140">
        <v>915007.42</v>
      </c>
      <c r="S14" s="140">
        <v>0</v>
      </c>
      <c r="T14" s="140">
        <v>0</v>
      </c>
      <c r="U14" s="140">
        <v>0</v>
      </c>
      <c r="V14" s="140">
        <v>0</v>
      </c>
      <c r="W14" s="140">
        <v>0</v>
      </c>
      <c r="X14" s="140">
        <v>0</v>
      </c>
      <c r="Y14" s="140">
        <v>0</v>
      </c>
    </row>
    <row r="15" spans="1:25" x14ac:dyDescent="0.2">
      <c r="A15" s="140">
        <v>161</v>
      </c>
      <c r="B15" s="140" t="s">
        <v>302</v>
      </c>
      <c r="C15" s="140">
        <v>186683.13</v>
      </c>
      <c r="D15" s="140">
        <v>0</v>
      </c>
      <c r="E15" s="140">
        <v>0</v>
      </c>
      <c r="F15" s="140">
        <v>0</v>
      </c>
      <c r="G15" s="140">
        <v>0</v>
      </c>
      <c r="H15" s="140">
        <v>0</v>
      </c>
      <c r="I15" s="140">
        <v>0</v>
      </c>
      <c r="J15" s="140">
        <v>0</v>
      </c>
      <c r="K15" s="140">
        <v>0</v>
      </c>
      <c r="L15" s="140">
        <v>0</v>
      </c>
      <c r="M15" s="140">
        <v>0</v>
      </c>
      <c r="N15" s="140">
        <v>0</v>
      </c>
      <c r="O15" s="140">
        <v>0</v>
      </c>
      <c r="P15" s="140">
        <v>0</v>
      </c>
      <c r="Q15" s="140">
        <v>0</v>
      </c>
      <c r="R15" s="140">
        <v>186683.13</v>
      </c>
      <c r="S15" s="140">
        <v>0</v>
      </c>
      <c r="T15" s="140">
        <v>0</v>
      </c>
      <c r="U15" s="140">
        <v>0</v>
      </c>
      <c r="V15" s="140">
        <v>0</v>
      </c>
      <c r="W15" s="140">
        <v>0</v>
      </c>
      <c r="X15" s="140">
        <v>0</v>
      </c>
      <c r="Y15" s="140">
        <v>0</v>
      </c>
    </row>
    <row r="16" spans="1:25" x14ac:dyDescent="0.2">
      <c r="A16" s="140">
        <v>2450</v>
      </c>
      <c r="B16" s="140" t="s">
        <v>303</v>
      </c>
      <c r="C16" s="140">
        <v>1456225.85</v>
      </c>
      <c r="D16" s="140">
        <v>0</v>
      </c>
      <c r="E16" s="140">
        <v>0</v>
      </c>
      <c r="F16" s="140">
        <v>0</v>
      </c>
      <c r="G16" s="140">
        <v>0</v>
      </c>
      <c r="H16" s="140">
        <v>0</v>
      </c>
      <c r="I16" s="140">
        <v>0</v>
      </c>
      <c r="J16" s="140">
        <v>11094</v>
      </c>
      <c r="K16" s="140">
        <v>0</v>
      </c>
      <c r="L16" s="140">
        <v>0</v>
      </c>
      <c r="M16" s="140">
        <v>0</v>
      </c>
      <c r="N16" s="140">
        <v>0</v>
      </c>
      <c r="O16" s="140">
        <v>0</v>
      </c>
      <c r="P16" s="140">
        <v>0</v>
      </c>
      <c r="Q16" s="140">
        <v>0</v>
      </c>
      <c r="R16" s="140">
        <v>1456225.85</v>
      </c>
      <c r="S16" s="140">
        <v>0</v>
      </c>
      <c r="T16" s="140">
        <v>0</v>
      </c>
      <c r="U16" s="140">
        <v>0</v>
      </c>
      <c r="V16" s="140">
        <v>11094</v>
      </c>
      <c r="W16" s="140">
        <v>0</v>
      </c>
      <c r="X16" s="140">
        <v>0</v>
      </c>
      <c r="Y16" s="140">
        <v>0</v>
      </c>
    </row>
    <row r="17" spans="1:25" x14ac:dyDescent="0.2">
      <c r="A17" s="140">
        <v>170</v>
      </c>
      <c r="B17" s="140" t="s">
        <v>304</v>
      </c>
      <c r="C17" s="140">
        <v>2299181.1800000002</v>
      </c>
      <c r="D17" s="140">
        <v>0</v>
      </c>
      <c r="E17" s="140">
        <v>0</v>
      </c>
      <c r="F17" s="140">
        <v>0</v>
      </c>
      <c r="G17" s="140">
        <v>0</v>
      </c>
      <c r="H17" s="140">
        <v>0</v>
      </c>
      <c r="I17" s="140">
        <v>0</v>
      </c>
      <c r="J17" s="140">
        <v>0</v>
      </c>
      <c r="K17" s="140">
        <v>0</v>
      </c>
      <c r="L17" s="140">
        <v>0</v>
      </c>
      <c r="M17" s="140">
        <v>0</v>
      </c>
      <c r="N17" s="140">
        <v>0</v>
      </c>
      <c r="O17" s="140">
        <v>0</v>
      </c>
      <c r="P17" s="140">
        <v>0</v>
      </c>
      <c r="Q17" s="140">
        <v>0</v>
      </c>
      <c r="R17" s="140">
        <v>2115353.6800000002</v>
      </c>
      <c r="S17" s="140">
        <v>183827.5</v>
      </c>
      <c r="T17" s="140">
        <v>0</v>
      </c>
      <c r="U17" s="140">
        <v>0</v>
      </c>
      <c r="V17" s="140">
        <v>0</v>
      </c>
      <c r="W17" s="140">
        <v>0</v>
      </c>
      <c r="X17" s="140">
        <v>0</v>
      </c>
      <c r="Y17" s="140">
        <v>0</v>
      </c>
    </row>
    <row r="18" spans="1:25" x14ac:dyDescent="0.2">
      <c r="A18" s="140">
        <v>182</v>
      </c>
      <c r="B18" s="140" t="s">
        <v>305</v>
      </c>
      <c r="C18" s="140">
        <v>2803085.66</v>
      </c>
      <c r="D18" s="140">
        <v>0</v>
      </c>
      <c r="E18" s="140">
        <v>0</v>
      </c>
      <c r="F18" s="140">
        <v>0</v>
      </c>
      <c r="G18" s="140">
        <v>0</v>
      </c>
      <c r="H18" s="140">
        <v>0</v>
      </c>
      <c r="I18" s="140">
        <v>0</v>
      </c>
      <c r="J18" s="140">
        <v>0</v>
      </c>
      <c r="K18" s="140">
        <v>0</v>
      </c>
      <c r="L18" s="140">
        <v>0</v>
      </c>
      <c r="M18" s="140">
        <v>0</v>
      </c>
      <c r="N18" s="140">
        <v>0</v>
      </c>
      <c r="O18" s="140">
        <v>0</v>
      </c>
      <c r="P18" s="140">
        <v>0</v>
      </c>
      <c r="Q18" s="140">
        <v>0</v>
      </c>
      <c r="R18" s="140">
        <v>2803085.66</v>
      </c>
      <c r="S18" s="140">
        <v>0</v>
      </c>
      <c r="T18" s="140">
        <v>0</v>
      </c>
      <c r="U18" s="140">
        <v>0</v>
      </c>
      <c r="V18" s="140">
        <v>0</v>
      </c>
      <c r="W18" s="140">
        <v>0</v>
      </c>
      <c r="X18" s="140">
        <v>0</v>
      </c>
      <c r="Y18" s="140">
        <v>0</v>
      </c>
    </row>
    <row r="19" spans="1:25" x14ac:dyDescent="0.2">
      <c r="A19" s="140">
        <v>196</v>
      </c>
      <c r="B19" s="140" t="s">
        <v>306</v>
      </c>
      <c r="C19" s="140">
        <v>565018.76</v>
      </c>
      <c r="D19" s="140">
        <v>0</v>
      </c>
      <c r="E19" s="140">
        <v>0</v>
      </c>
      <c r="F19" s="140">
        <v>0</v>
      </c>
      <c r="G19" s="140">
        <v>0</v>
      </c>
      <c r="H19" s="140">
        <v>0</v>
      </c>
      <c r="I19" s="140">
        <v>0</v>
      </c>
      <c r="J19" s="140">
        <v>0</v>
      </c>
      <c r="K19" s="140">
        <v>0</v>
      </c>
      <c r="L19" s="140">
        <v>0</v>
      </c>
      <c r="M19" s="140">
        <v>0</v>
      </c>
      <c r="N19" s="140">
        <v>0</v>
      </c>
      <c r="O19" s="140">
        <v>0</v>
      </c>
      <c r="P19" s="140">
        <v>0</v>
      </c>
      <c r="Q19" s="140">
        <v>0</v>
      </c>
      <c r="R19" s="140">
        <v>537533.35</v>
      </c>
      <c r="S19" s="140">
        <v>0</v>
      </c>
      <c r="T19" s="140">
        <v>27485.41</v>
      </c>
      <c r="U19" s="140">
        <v>0</v>
      </c>
      <c r="V19" s="140">
        <v>0</v>
      </c>
      <c r="W19" s="140">
        <v>0</v>
      </c>
      <c r="X19" s="140">
        <v>0</v>
      </c>
      <c r="Y19" s="140">
        <v>0</v>
      </c>
    </row>
    <row r="20" spans="1:25" x14ac:dyDescent="0.2">
      <c r="A20" s="140">
        <v>203</v>
      </c>
      <c r="B20" s="140" t="s">
        <v>307</v>
      </c>
      <c r="C20" s="140">
        <v>779445.3</v>
      </c>
      <c r="D20" s="140">
        <v>0</v>
      </c>
      <c r="E20" s="140">
        <v>0</v>
      </c>
      <c r="F20" s="140">
        <v>0</v>
      </c>
      <c r="G20" s="140">
        <v>0</v>
      </c>
      <c r="H20" s="140">
        <v>0</v>
      </c>
      <c r="I20" s="140">
        <v>0</v>
      </c>
      <c r="J20" s="140">
        <v>0</v>
      </c>
      <c r="K20" s="140">
        <v>0</v>
      </c>
      <c r="L20" s="140">
        <v>0</v>
      </c>
      <c r="M20" s="140">
        <v>0</v>
      </c>
      <c r="N20" s="140">
        <v>0</v>
      </c>
      <c r="O20" s="140">
        <v>0</v>
      </c>
      <c r="P20" s="140">
        <v>0</v>
      </c>
      <c r="Q20" s="140">
        <v>0</v>
      </c>
      <c r="R20" s="140">
        <v>697399.57000000007</v>
      </c>
      <c r="S20" s="140">
        <v>73779.150000000009</v>
      </c>
      <c r="T20" s="140">
        <v>8266.58</v>
      </c>
      <c r="U20" s="140">
        <v>0</v>
      </c>
      <c r="V20" s="140">
        <v>0</v>
      </c>
      <c r="W20" s="140">
        <v>0</v>
      </c>
      <c r="X20" s="140">
        <v>0</v>
      </c>
      <c r="Y20" s="140">
        <v>0</v>
      </c>
    </row>
    <row r="21" spans="1:25" x14ac:dyDescent="0.2">
      <c r="A21" s="140">
        <v>217</v>
      </c>
      <c r="B21" s="140" t="s">
        <v>308</v>
      </c>
      <c r="C21" s="140">
        <v>553704.53</v>
      </c>
      <c r="D21" s="140">
        <v>0</v>
      </c>
      <c r="E21" s="140">
        <v>0</v>
      </c>
      <c r="F21" s="140">
        <v>0</v>
      </c>
      <c r="G21" s="140">
        <v>0</v>
      </c>
      <c r="H21" s="140">
        <v>0</v>
      </c>
      <c r="I21" s="140">
        <v>0</v>
      </c>
      <c r="J21" s="140">
        <v>0</v>
      </c>
      <c r="K21" s="140">
        <v>0</v>
      </c>
      <c r="L21" s="140">
        <v>0</v>
      </c>
      <c r="M21" s="140">
        <v>0</v>
      </c>
      <c r="N21" s="140">
        <v>0</v>
      </c>
      <c r="O21" s="140">
        <v>0</v>
      </c>
      <c r="P21" s="140">
        <v>0</v>
      </c>
      <c r="Q21" s="140">
        <v>0</v>
      </c>
      <c r="R21" s="140">
        <v>516417.67</v>
      </c>
      <c r="S21" s="140">
        <v>0</v>
      </c>
      <c r="T21" s="140">
        <v>37286.86</v>
      </c>
      <c r="U21" s="140">
        <v>0</v>
      </c>
      <c r="V21" s="140">
        <v>0</v>
      </c>
      <c r="W21" s="140">
        <v>0</v>
      </c>
      <c r="X21" s="140">
        <v>0</v>
      </c>
      <c r="Y21" s="140">
        <v>0</v>
      </c>
    </row>
    <row r="22" spans="1:25" x14ac:dyDescent="0.2">
      <c r="A22" s="140">
        <v>231</v>
      </c>
      <c r="B22" s="140" t="s">
        <v>309</v>
      </c>
      <c r="C22" s="140">
        <v>1328721.05</v>
      </c>
      <c r="D22" s="140">
        <v>0</v>
      </c>
      <c r="E22" s="140">
        <v>0</v>
      </c>
      <c r="F22" s="140">
        <v>0</v>
      </c>
      <c r="G22" s="140">
        <v>0</v>
      </c>
      <c r="H22" s="140">
        <v>0</v>
      </c>
      <c r="I22" s="140">
        <v>0</v>
      </c>
      <c r="J22" s="140">
        <v>0</v>
      </c>
      <c r="K22" s="140">
        <v>0</v>
      </c>
      <c r="L22" s="140">
        <v>0</v>
      </c>
      <c r="M22" s="140">
        <v>0</v>
      </c>
      <c r="N22" s="140">
        <v>0</v>
      </c>
      <c r="O22" s="140">
        <v>0</v>
      </c>
      <c r="P22" s="140">
        <v>0</v>
      </c>
      <c r="Q22" s="140">
        <v>0</v>
      </c>
      <c r="R22" s="140">
        <v>1314801.05</v>
      </c>
      <c r="S22" s="140">
        <v>13920</v>
      </c>
      <c r="T22" s="140">
        <v>0</v>
      </c>
      <c r="U22" s="140">
        <v>0</v>
      </c>
      <c r="V22" s="140">
        <v>0</v>
      </c>
      <c r="W22" s="140">
        <v>0</v>
      </c>
      <c r="X22" s="140">
        <v>0</v>
      </c>
      <c r="Y22" s="140">
        <v>0</v>
      </c>
    </row>
    <row r="23" spans="1:25" x14ac:dyDescent="0.2">
      <c r="A23" s="140">
        <v>245</v>
      </c>
      <c r="B23" s="140" t="s">
        <v>310</v>
      </c>
      <c r="C23" s="140">
        <v>511284.58</v>
      </c>
      <c r="D23" s="140">
        <v>0</v>
      </c>
      <c r="E23" s="140">
        <v>0</v>
      </c>
      <c r="F23" s="140">
        <v>0</v>
      </c>
      <c r="G23" s="140">
        <v>0</v>
      </c>
      <c r="H23" s="140">
        <v>0</v>
      </c>
      <c r="I23" s="140">
        <v>0</v>
      </c>
      <c r="J23" s="140">
        <v>0</v>
      </c>
      <c r="K23" s="140">
        <v>0</v>
      </c>
      <c r="L23" s="140">
        <v>0</v>
      </c>
      <c r="M23" s="140">
        <v>0</v>
      </c>
      <c r="N23" s="140">
        <v>0</v>
      </c>
      <c r="O23" s="140">
        <v>0</v>
      </c>
      <c r="P23" s="140">
        <v>0</v>
      </c>
      <c r="Q23" s="140">
        <v>0</v>
      </c>
      <c r="R23" s="140">
        <v>511284.58</v>
      </c>
      <c r="S23" s="140">
        <v>0</v>
      </c>
      <c r="T23" s="140">
        <v>0</v>
      </c>
      <c r="U23" s="140">
        <v>0</v>
      </c>
      <c r="V23" s="140">
        <v>0</v>
      </c>
      <c r="W23" s="140">
        <v>0</v>
      </c>
      <c r="X23" s="140">
        <v>0</v>
      </c>
      <c r="Y23" s="140">
        <v>0</v>
      </c>
    </row>
    <row r="24" spans="1:25" x14ac:dyDescent="0.2">
      <c r="A24" s="140">
        <v>280</v>
      </c>
      <c r="B24" s="140" t="s">
        <v>311</v>
      </c>
      <c r="C24" s="140">
        <v>3679317.43</v>
      </c>
      <c r="D24" s="140">
        <v>0</v>
      </c>
      <c r="E24" s="140">
        <v>0</v>
      </c>
      <c r="F24" s="140">
        <v>0</v>
      </c>
      <c r="G24" s="140">
        <v>0</v>
      </c>
      <c r="H24" s="140">
        <v>0</v>
      </c>
      <c r="I24" s="140">
        <v>0</v>
      </c>
      <c r="J24" s="140">
        <v>0</v>
      </c>
      <c r="K24" s="140">
        <v>0</v>
      </c>
      <c r="L24" s="140">
        <v>0</v>
      </c>
      <c r="M24" s="140">
        <v>0</v>
      </c>
      <c r="N24" s="140">
        <v>0</v>
      </c>
      <c r="O24" s="140">
        <v>0</v>
      </c>
      <c r="P24" s="140">
        <v>0</v>
      </c>
      <c r="Q24" s="140">
        <v>0</v>
      </c>
      <c r="R24" s="140">
        <v>3679317.43</v>
      </c>
      <c r="S24" s="140">
        <v>0</v>
      </c>
      <c r="T24" s="140">
        <v>0</v>
      </c>
      <c r="U24" s="140">
        <v>0</v>
      </c>
      <c r="V24" s="140">
        <v>0</v>
      </c>
      <c r="W24" s="140">
        <v>0</v>
      </c>
      <c r="X24" s="140">
        <v>0</v>
      </c>
      <c r="Y24" s="140">
        <v>0</v>
      </c>
    </row>
    <row r="25" spans="1:25" x14ac:dyDescent="0.2">
      <c r="A25" s="140">
        <v>287</v>
      </c>
      <c r="B25" s="140" t="s">
        <v>312</v>
      </c>
      <c r="C25" s="140">
        <v>357345.23</v>
      </c>
      <c r="D25" s="140">
        <v>0</v>
      </c>
      <c r="E25" s="140">
        <v>0</v>
      </c>
      <c r="F25" s="140">
        <v>0</v>
      </c>
      <c r="G25" s="140">
        <v>0</v>
      </c>
      <c r="H25" s="140">
        <v>0</v>
      </c>
      <c r="I25" s="140">
        <v>0</v>
      </c>
      <c r="J25" s="140">
        <v>0</v>
      </c>
      <c r="K25" s="140">
        <v>0</v>
      </c>
      <c r="L25" s="140">
        <v>0</v>
      </c>
      <c r="M25" s="140">
        <v>0</v>
      </c>
      <c r="N25" s="140">
        <v>0</v>
      </c>
      <c r="O25" s="140">
        <v>0</v>
      </c>
      <c r="P25" s="140">
        <v>0</v>
      </c>
      <c r="Q25" s="140">
        <v>0</v>
      </c>
      <c r="R25" s="140">
        <v>335737.31</v>
      </c>
      <c r="S25" s="140">
        <v>0</v>
      </c>
      <c r="T25" s="140">
        <v>21607.920000000002</v>
      </c>
      <c r="U25" s="140">
        <v>0</v>
      </c>
      <c r="V25" s="140">
        <v>0</v>
      </c>
      <c r="W25" s="140">
        <v>0</v>
      </c>
      <c r="X25" s="140">
        <v>0</v>
      </c>
      <c r="Y25" s="140">
        <v>0</v>
      </c>
    </row>
    <row r="26" spans="1:25" x14ac:dyDescent="0.2">
      <c r="A26" s="140">
        <v>308</v>
      </c>
      <c r="B26" s="140" t="s">
        <v>313</v>
      </c>
      <c r="C26" s="140">
        <v>1369785.32</v>
      </c>
      <c r="D26" s="140">
        <v>0</v>
      </c>
      <c r="E26" s="140">
        <v>0</v>
      </c>
      <c r="F26" s="140">
        <v>0</v>
      </c>
      <c r="G26" s="140">
        <v>0</v>
      </c>
      <c r="H26" s="140">
        <v>0</v>
      </c>
      <c r="I26" s="140">
        <v>0</v>
      </c>
      <c r="J26" s="140">
        <v>0</v>
      </c>
      <c r="K26" s="140">
        <v>0</v>
      </c>
      <c r="L26" s="140">
        <v>0</v>
      </c>
      <c r="M26" s="140">
        <v>0</v>
      </c>
      <c r="N26" s="140">
        <v>0</v>
      </c>
      <c r="O26" s="140">
        <v>0</v>
      </c>
      <c r="P26" s="140">
        <v>0</v>
      </c>
      <c r="Q26" s="140">
        <v>0</v>
      </c>
      <c r="R26" s="140">
        <v>1360495.64</v>
      </c>
      <c r="S26" s="140">
        <v>0</v>
      </c>
      <c r="T26" s="140">
        <v>0</v>
      </c>
      <c r="U26" s="140">
        <v>9289.68</v>
      </c>
      <c r="V26" s="140">
        <v>0</v>
      </c>
      <c r="W26" s="140">
        <v>0</v>
      </c>
      <c r="X26" s="140">
        <v>0</v>
      </c>
      <c r="Y26" s="140">
        <v>0</v>
      </c>
    </row>
    <row r="27" spans="1:25" x14ac:dyDescent="0.2">
      <c r="A27" s="140">
        <v>315</v>
      </c>
      <c r="B27" s="140" t="s">
        <v>314</v>
      </c>
      <c r="C27" s="140">
        <v>1005109.78</v>
      </c>
      <c r="D27" s="140">
        <v>0</v>
      </c>
      <c r="E27" s="140">
        <v>0</v>
      </c>
      <c r="F27" s="140">
        <v>0</v>
      </c>
      <c r="G27" s="140">
        <v>0</v>
      </c>
      <c r="H27" s="140">
        <v>0</v>
      </c>
      <c r="I27" s="140">
        <v>0</v>
      </c>
      <c r="J27" s="140">
        <v>0</v>
      </c>
      <c r="K27" s="140">
        <v>0</v>
      </c>
      <c r="L27" s="140">
        <v>0</v>
      </c>
      <c r="M27" s="140">
        <v>0</v>
      </c>
      <c r="N27" s="140">
        <v>0</v>
      </c>
      <c r="O27" s="140">
        <v>0</v>
      </c>
      <c r="P27" s="140">
        <v>0</v>
      </c>
      <c r="Q27" s="140">
        <v>0</v>
      </c>
      <c r="R27" s="140">
        <v>912640.17</v>
      </c>
      <c r="S27" s="140">
        <v>0</v>
      </c>
      <c r="T27" s="140">
        <v>92469.61</v>
      </c>
      <c r="U27" s="140">
        <v>0</v>
      </c>
      <c r="V27" s="140">
        <v>0</v>
      </c>
      <c r="W27" s="140">
        <v>0</v>
      </c>
      <c r="X27" s="140">
        <v>0</v>
      </c>
      <c r="Y27" s="140">
        <v>0</v>
      </c>
    </row>
    <row r="28" spans="1:25" x14ac:dyDescent="0.2">
      <c r="A28" s="140">
        <v>336</v>
      </c>
      <c r="B28" s="140" t="s">
        <v>315</v>
      </c>
      <c r="C28" s="140">
        <v>4264957.76</v>
      </c>
      <c r="D28" s="140">
        <v>0</v>
      </c>
      <c r="E28" s="140">
        <v>0</v>
      </c>
      <c r="F28" s="140">
        <v>0</v>
      </c>
      <c r="G28" s="140">
        <v>0</v>
      </c>
      <c r="H28" s="140">
        <v>0</v>
      </c>
      <c r="I28" s="140">
        <v>0</v>
      </c>
      <c r="J28" s="140">
        <v>0</v>
      </c>
      <c r="K28" s="140">
        <v>5619.68</v>
      </c>
      <c r="L28" s="140">
        <v>0</v>
      </c>
      <c r="M28" s="140">
        <v>0</v>
      </c>
      <c r="N28" s="140">
        <v>0</v>
      </c>
      <c r="O28" s="140">
        <v>0</v>
      </c>
      <c r="P28" s="140">
        <v>0</v>
      </c>
      <c r="Q28" s="140">
        <v>0</v>
      </c>
      <c r="R28" s="140">
        <v>4084171.88</v>
      </c>
      <c r="S28" s="140">
        <v>180785.88</v>
      </c>
      <c r="T28" s="140">
        <v>0</v>
      </c>
      <c r="U28" s="140">
        <v>0</v>
      </c>
      <c r="V28" s="140">
        <v>5619.68</v>
      </c>
      <c r="W28" s="140">
        <v>0</v>
      </c>
      <c r="X28" s="140">
        <v>0</v>
      </c>
      <c r="Y28" s="140">
        <v>0</v>
      </c>
    </row>
    <row r="29" spans="1:25" x14ac:dyDescent="0.2">
      <c r="A29" s="140">
        <v>4263</v>
      </c>
      <c r="B29" s="140" t="s">
        <v>316</v>
      </c>
      <c r="C29" s="140">
        <v>324155.92</v>
      </c>
      <c r="D29" s="140">
        <v>0</v>
      </c>
      <c r="E29" s="140">
        <v>0</v>
      </c>
      <c r="F29" s="140">
        <v>0</v>
      </c>
      <c r="G29" s="140">
        <v>0</v>
      </c>
      <c r="H29" s="140">
        <v>0</v>
      </c>
      <c r="I29" s="140">
        <v>0</v>
      </c>
      <c r="J29" s="140">
        <v>0</v>
      </c>
      <c r="K29" s="140">
        <v>0</v>
      </c>
      <c r="L29" s="140">
        <v>0</v>
      </c>
      <c r="M29" s="140">
        <v>0</v>
      </c>
      <c r="N29" s="140">
        <v>0</v>
      </c>
      <c r="O29" s="140">
        <v>0</v>
      </c>
      <c r="P29" s="140">
        <v>0</v>
      </c>
      <c r="Q29" s="140">
        <v>0</v>
      </c>
      <c r="R29" s="140">
        <v>290402.35000000003</v>
      </c>
      <c r="S29" s="140">
        <v>0</v>
      </c>
      <c r="T29" s="140">
        <v>0</v>
      </c>
      <c r="U29" s="140">
        <v>33753.57</v>
      </c>
      <c r="V29" s="140">
        <v>0</v>
      </c>
      <c r="W29" s="140">
        <v>0</v>
      </c>
      <c r="X29" s="140">
        <v>0</v>
      </c>
      <c r="Y29" s="140">
        <v>0</v>
      </c>
    </row>
    <row r="30" spans="1:25" x14ac:dyDescent="0.2">
      <c r="A30" s="140">
        <v>350</v>
      </c>
      <c r="B30" s="140" t="s">
        <v>317</v>
      </c>
      <c r="C30" s="140">
        <v>802443.57000000007</v>
      </c>
      <c r="D30" s="140">
        <v>0</v>
      </c>
      <c r="E30" s="140">
        <v>0</v>
      </c>
      <c r="F30" s="140">
        <v>0</v>
      </c>
      <c r="G30" s="140">
        <v>0</v>
      </c>
      <c r="H30" s="140">
        <v>0</v>
      </c>
      <c r="I30" s="140">
        <v>0</v>
      </c>
      <c r="J30" s="140">
        <v>0</v>
      </c>
      <c r="K30" s="140">
        <v>0</v>
      </c>
      <c r="L30" s="140">
        <v>0</v>
      </c>
      <c r="M30" s="140">
        <v>0</v>
      </c>
      <c r="N30" s="140">
        <v>0</v>
      </c>
      <c r="O30" s="140">
        <v>0</v>
      </c>
      <c r="P30" s="140">
        <v>0</v>
      </c>
      <c r="Q30" s="140">
        <v>0</v>
      </c>
      <c r="R30" s="140">
        <v>792252.21</v>
      </c>
      <c r="S30" s="140">
        <v>0</v>
      </c>
      <c r="T30" s="140">
        <v>10191.36</v>
      </c>
      <c r="U30" s="140">
        <v>0</v>
      </c>
      <c r="V30" s="140">
        <v>0</v>
      </c>
      <c r="W30" s="140">
        <v>0</v>
      </c>
      <c r="X30" s="140">
        <v>0</v>
      </c>
      <c r="Y30" s="140">
        <v>0</v>
      </c>
    </row>
    <row r="31" spans="1:25" x14ac:dyDescent="0.2">
      <c r="A31" s="140">
        <v>364</v>
      </c>
      <c r="B31" s="140" t="s">
        <v>318</v>
      </c>
      <c r="C31" s="140">
        <v>276042.98</v>
      </c>
      <c r="D31" s="140">
        <v>0</v>
      </c>
      <c r="E31" s="140">
        <v>0</v>
      </c>
      <c r="F31" s="140">
        <v>0</v>
      </c>
      <c r="G31" s="140">
        <v>0</v>
      </c>
      <c r="H31" s="140">
        <v>0</v>
      </c>
      <c r="I31" s="140">
        <v>0</v>
      </c>
      <c r="J31" s="140">
        <v>0</v>
      </c>
      <c r="K31" s="140">
        <v>0</v>
      </c>
      <c r="L31" s="140">
        <v>0</v>
      </c>
      <c r="M31" s="140">
        <v>0</v>
      </c>
      <c r="N31" s="140">
        <v>0</v>
      </c>
      <c r="O31" s="140">
        <v>0</v>
      </c>
      <c r="P31" s="140">
        <v>0</v>
      </c>
      <c r="Q31" s="140">
        <v>0</v>
      </c>
      <c r="R31" s="140">
        <v>241670.42</v>
      </c>
      <c r="S31" s="140">
        <v>34372.559999999998</v>
      </c>
      <c r="T31" s="140">
        <v>0</v>
      </c>
      <c r="U31" s="140">
        <v>0</v>
      </c>
      <c r="V31" s="140">
        <v>0</v>
      </c>
      <c r="W31" s="140">
        <v>0</v>
      </c>
      <c r="X31" s="140">
        <v>0</v>
      </c>
      <c r="Y31" s="140">
        <v>0</v>
      </c>
    </row>
    <row r="32" spans="1:25" x14ac:dyDescent="0.2">
      <c r="A32" s="140">
        <v>413</v>
      </c>
      <c r="B32" s="140" t="s">
        <v>319</v>
      </c>
      <c r="C32" s="140">
        <v>7790844.2800000003</v>
      </c>
      <c r="D32" s="140">
        <v>0</v>
      </c>
      <c r="E32" s="140">
        <v>0</v>
      </c>
      <c r="F32" s="140">
        <v>0</v>
      </c>
      <c r="G32" s="140">
        <v>0</v>
      </c>
      <c r="H32" s="140">
        <v>0</v>
      </c>
      <c r="I32" s="140">
        <v>0</v>
      </c>
      <c r="J32" s="140">
        <v>0</v>
      </c>
      <c r="K32" s="140">
        <v>735.36</v>
      </c>
      <c r="L32" s="140">
        <v>0</v>
      </c>
      <c r="M32" s="140">
        <v>0</v>
      </c>
      <c r="N32" s="140">
        <v>0</v>
      </c>
      <c r="O32" s="140">
        <v>0</v>
      </c>
      <c r="P32" s="140">
        <v>0</v>
      </c>
      <c r="Q32" s="140">
        <v>0</v>
      </c>
      <c r="R32" s="140">
        <v>7774539.1799999997</v>
      </c>
      <c r="S32" s="140">
        <v>0</v>
      </c>
      <c r="T32" s="140">
        <v>0</v>
      </c>
      <c r="U32" s="140">
        <v>16305.1</v>
      </c>
      <c r="V32" s="140">
        <v>735.36</v>
      </c>
      <c r="W32" s="140">
        <v>0</v>
      </c>
      <c r="X32" s="140">
        <v>0</v>
      </c>
      <c r="Y32" s="140">
        <v>0</v>
      </c>
    </row>
    <row r="33" spans="1:25" x14ac:dyDescent="0.2">
      <c r="A33" s="140">
        <v>422</v>
      </c>
      <c r="B33" s="140" t="s">
        <v>320</v>
      </c>
      <c r="C33" s="140">
        <v>1468206.17</v>
      </c>
      <c r="D33" s="140">
        <v>0</v>
      </c>
      <c r="E33" s="140">
        <v>69958</v>
      </c>
      <c r="F33" s="140">
        <v>0</v>
      </c>
      <c r="G33" s="140">
        <v>0</v>
      </c>
      <c r="H33" s="140">
        <v>0</v>
      </c>
      <c r="I33" s="140">
        <v>0</v>
      </c>
      <c r="J33" s="140">
        <v>0</v>
      </c>
      <c r="K33" s="140">
        <v>0</v>
      </c>
      <c r="L33" s="140">
        <v>0</v>
      </c>
      <c r="M33" s="140">
        <v>0</v>
      </c>
      <c r="N33" s="140">
        <v>0</v>
      </c>
      <c r="O33" s="140">
        <v>0</v>
      </c>
      <c r="P33" s="140">
        <v>0</v>
      </c>
      <c r="Q33" s="140">
        <v>0</v>
      </c>
      <c r="R33" s="140">
        <v>1468206.17</v>
      </c>
      <c r="S33" s="140">
        <v>69958</v>
      </c>
      <c r="T33" s="140">
        <v>0</v>
      </c>
      <c r="U33" s="140">
        <v>0</v>
      </c>
      <c r="V33" s="140">
        <v>0</v>
      </c>
      <c r="W33" s="140">
        <v>0</v>
      </c>
      <c r="X33" s="140">
        <v>0</v>
      </c>
      <c r="Y33" s="140">
        <v>0</v>
      </c>
    </row>
    <row r="34" spans="1:25" x14ac:dyDescent="0.2">
      <c r="A34" s="140">
        <v>427</v>
      </c>
      <c r="B34" s="140" t="s">
        <v>321</v>
      </c>
      <c r="C34" s="140">
        <v>156329.82</v>
      </c>
      <c r="D34" s="140">
        <v>0</v>
      </c>
      <c r="E34" s="140">
        <v>0</v>
      </c>
      <c r="F34" s="140">
        <v>0</v>
      </c>
      <c r="G34" s="140">
        <v>0</v>
      </c>
      <c r="H34" s="140">
        <v>0</v>
      </c>
      <c r="I34" s="140">
        <v>0</v>
      </c>
      <c r="J34" s="140">
        <v>0</v>
      </c>
      <c r="K34" s="140">
        <v>0</v>
      </c>
      <c r="L34" s="140">
        <v>0</v>
      </c>
      <c r="M34" s="140">
        <v>0</v>
      </c>
      <c r="N34" s="140">
        <v>0</v>
      </c>
      <c r="O34" s="140">
        <v>0</v>
      </c>
      <c r="P34" s="140">
        <v>0</v>
      </c>
      <c r="Q34" s="140">
        <v>0</v>
      </c>
      <c r="R34" s="140">
        <v>156329.82</v>
      </c>
      <c r="S34" s="140">
        <v>0</v>
      </c>
      <c r="T34" s="140">
        <v>0</v>
      </c>
      <c r="U34" s="140">
        <v>0</v>
      </c>
      <c r="V34" s="140">
        <v>0</v>
      </c>
      <c r="W34" s="140">
        <v>0</v>
      </c>
      <c r="X34" s="140">
        <v>0</v>
      </c>
      <c r="Y34" s="140">
        <v>0</v>
      </c>
    </row>
    <row r="35" spans="1:25" x14ac:dyDescent="0.2">
      <c r="A35" s="140">
        <v>434</v>
      </c>
      <c r="B35" s="140" t="s">
        <v>322</v>
      </c>
      <c r="C35" s="140">
        <v>1426397.05</v>
      </c>
      <c r="D35" s="140">
        <v>0</v>
      </c>
      <c r="E35" s="140">
        <v>0</v>
      </c>
      <c r="F35" s="140">
        <v>0</v>
      </c>
      <c r="G35" s="140">
        <v>0</v>
      </c>
      <c r="H35" s="140">
        <v>0</v>
      </c>
      <c r="I35" s="140">
        <v>0</v>
      </c>
      <c r="J35" s="140">
        <v>10270.56</v>
      </c>
      <c r="K35" s="140">
        <v>0</v>
      </c>
      <c r="L35" s="140">
        <v>0</v>
      </c>
      <c r="M35" s="140">
        <v>0</v>
      </c>
      <c r="N35" s="140">
        <v>0</v>
      </c>
      <c r="O35" s="140">
        <v>0</v>
      </c>
      <c r="P35" s="140">
        <v>0</v>
      </c>
      <c r="Q35" s="140">
        <v>0</v>
      </c>
      <c r="R35" s="140">
        <v>1426397.05</v>
      </c>
      <c r="S35" s="140">
        <v>0</v>
      </c>
      <c r="T35" s="140">
        <v>0</v>
      </c>
      <c r="U35" s="140">
        <v>0</v>
      </c>
      <c r="V35" s="140">
        <v>10270.56</v>
      </c>
      <c r="W35" s="140">
        <v>0</v>
      </c>
      <c r="X35" s="140">
        <v>0</v>
      </c>
      <c r="Y35" s="140">
        <v>0</v>
      </c>
    </row>
    <row r="36" spans="1:25" x14ac:dyDescent="0.2">
      <c r="A36" s="140">
        <v>6013</v>
      </c>
      <c r="B36" s="140" t="s">
        <v>323</v>
      </c>
      <c r="C36" s="140">
        <v>332777.75</v>
      </c>
      <c r="D36" s="140">
        <v>0</v>
      </c>
      <c r="E36" s="140">
        <v>0</v>
      </c>
      <c r="F36" s="140">
        <v>0</v>
      </c>
      <c r="G36" s="140">
        <v>0</v>
      </c>
      <c r="H36" s="140">
        <v>0</v>
      </c>
      <c r="I36" s="140">
        <v>0</v>
      </c>
      <c r="J36" s="140">
        <v>0</v>
      </c>
      <c r="K36" s="140">
        <v>0</v>
      </c>
      <c r="L36" s="140">
        <v>0</v>
      </c>
      <c r="M36" s="140">
        <v>0</v>
      </c>
      <c r="N36" s="140">
        <v>0</v>
      </c>
      <c r="O36" s="140">
        <v>0</v>
      </c>
      <c r="P36" s="140">
        <v>0</v>
      </c>
      <c r="Q36" s="140">
        <v>0</v>
      </c>
      <c r="R36" s="140">
        <v>277188.68</v>
      </c>
      <c r="S36" s="140">
        <v>0</v>
      </c>
      <c r="T36" s="140">
        <v>0</v>
      </c>
      <c r="U36" s="140">
        <v>55589.07</v>
      </c>
      <c r="V36" s="140">
        <v>0</v>
      </c>
      <c r="W36" s="140">
        <v>0</v>
      </c>
      <c r="X36" s="140">
        <v>0</v>
      </c>
      <c r="Y36" s="140">
        <v>0</v>
      </c>
    </row>
    <row r="37" spans="1:25" x14ac:dyDescent="0.2">
      <c r="A37" s="140">
        <v>441</v>
      </c>
      <c r="B37" s="140" t="s">
        <v>324</v>
      </c>
      <c r="C37" s="140">
        <v>273815.34999999998</v>
      </c>
      <c r="D37" s="140">
        <v>0</v>
      </c>
      <c r="E37" s="140">
        <v>0</v>
      </c>
      <c r="F37" s="140">
        <v>0</v>
      </c>
      <c r="G37" s="140">
        <v>0</v>
      </c>
      <c r="H37" s="140">
        <v>0</v>
      </c>
      <c r="I37" s="140">
        <v>0</v>
      </c>
      <c r="J37" s="140">
        <v>0</v>
      </c>
      <c r="K37" s="140">
        <v>0</v>
      </c>
      <c r="L37" s="140">
        <v>0</v>
      </c>
      <c r="M37" s="140">
        <v>0</v>
      </c>
      <c r="N37" s="140">
        <v>0</v>
      </c>
      <c r="O37" s="140">
        <v>0</v>
      </c>
      <c r="P37" s="140">
        <v>0</v>
      </c>
      <c r="Q37" s="140">
        <v>0</v>
      </c>
      <c r="R37" s="140">
        <v>273815.34999999998</v>
      </c>
      <c r="S37" s="140">
        <v>0</v>
      </c>
      <c r="T37" s="140">
        <v>0</v>
      </c>
      <c r="U37" s="140">
        <v>0</v>
      </c>
      <c r="V37" s="140">
        <v>0</v>
      </c>
      <c r="W37" s="140">
        <v>0</v>
      </c>
      <c r="X37" s="140">
        <v>0</v>
      </c>
      <c r="Y37" s="140">
        <v>0</v>
      </c>
    </row>
    <row r="38" spans="1:25" x14ac:dyDescent="0.2">
      <c r="A38" s="140">
        <v>2240</v>
      </c>
      <c r="B38" s="140" t="s">
        <v>325</v>
      </c>
      <c r="C38" s="140">
        <v>414202.19</v>
      </c>
      <c r="D38" s="140">
        <v>0</v>
      </c>
      <c r="E38" s="140">
        <v>0</v>
      </c>
      <c r="F38" s="140">
        <v>0</v>
      </c>
      <c r="G38" s="140">
        <v>0</v>
      </c>
      <c r="H38" s="140">
        <v>0</v>
      </c>
      <c r="I38" s="140">
        <v>0</v>
      </c>
      <c r="J38" s="140">
        <v>0</v>
      </c>
      <c r="K38" s="140">
        <v>0</v>
      </c>
      <c r="L38" s="140">
        <v>0</v>
      </c>
      <c r="M38" s="140">
        <v>0</v>
      </c>
      <c r="N38" s="140">
        <v>0</v>
      </c>
      <c r="O38" s="140">
        <v>0</v>
      </c>
      <c r="P38" s="140">
        <v>0</v>
      </c>
      <c r="Q38" s="140">
        <v>0</v>
      </c>
      <c r="R38" s="140">
        <v>414202.19</v>
      </c>
      <c r="S38" s="140">
        <v>0</v>
      </c>
      <c r="T38" s="140">
        <v>0</v>
      </c>
      <c r="U38" s="140">
        <v>0</v>
      </c>
      <c r="V38" s="140">
        <v>0</v>
      </c>
      <c r="W38" s="140">
        <v>0</v>
      </c>
      <c r="X38" s="140">
        <v>0</v>
      </c>
      <c r="Y38" s="140">
        <v>0</v>
      </c>
    </row>
    <row r="39" spans="1:25" x14ac:dyDescent="0.2">
      <c r="A39" s="140">
        <v>476</v>
      </c>
      <c r="B39" s="140" t="s">
        <v>326</v>
      </c>
      <c r="C39" s="140">
        <v>1960296.2</v>
      </c>
      <c r="D39" s="140">
        <v>0</v>
      </c>
      <c r="E39" s="140">
        <v>0</v>
      </c>
      <c r="F39" s="140">
        <v>0</v>
      </c>
      <c r="G39" s="140">
        <v>0</v>
      </c>
      <c r="H39" s="140">
        <v>0</v>
      </c>
      <c r="I39" s="140">
        <v>0</v>
      </c>
      <c r="J39" s="140">
        <v>0</v>
      </c>
      <c r="K39" s="140">
        <v>0</v>
      </c>
      <c r="L39" s="140">
        <v>0</v>
      </c>
      <c r="M39" s="140">
        <v>0</v>
      </c>
      <c r="N39" s="140">
        <v>0</v>
      </c>
      <c r="O39" s="140">
        <v>0</v>
      </c>
      <c r="P39" s="140">
        <v>0</v>
      </c>
      <c r="Q39" s="140">
        <v>0</v>
      </c>
      <c r="R39" s="140">
        <v>1960296.2</v>
      </c>
      <c r="S39" s="140">
        <v>0</v>
      </c>
      <c r="T39" s="140">
        <v>0</v>
      </c>
      <c r="U39" s="140">
        <v>0</v>
      </c>
      <c r="V39" s="140">
        <v>0</v>
      </c>
      <c r="W39" s="140">
        <v>0</v>
      </c>
      <c r="X39" s="140">
        <v>0</v>
      </c>
      <c r="Y39" s="140">
        <v>0</v>
      </c>
    </row>
    <row r="40" spans="1:25" x14ac:dyDescent="0.2">
      <c r="A40" s="140">
        <v>485</v>
      </c>
      <c r="B40" s="140" t="s">
        <v>327</v>
      </c>
      <c r="C40" s="140">
        <v>694937.53</v>
      </c>
      <c r="D40" s="140">
        <v>0</v>
      </c>
      <c r="E40" s="140">
        <v>0</v>
      </c>
      <c r="F40" s="140">
        <v>0</v>
      </c>
      <c r="G40" s="140">
        <v>0</v>
      </c>
      <c r="H40" s="140">
        <v>0</v>
      </c>
      <c r="I40" s="140">
        <v>0</v>
      </c>
      <c r="J40" s="140">
        <v>0</v>
      </c>
      <c r="K40" s="140">
        <v>0</v>
      </c>
      <c r="L40" s="140">
        <v>0</v>
      </c>
      <c r="M40" s="140">
        <v>0</v>
      </c>
      <c r="N40" s="140">
        <v>0</v>
      </c>
      <c r="O40" s="140">
        <v>0</v>
      </c>
      <c r="P40" s="140">
        <v>0</v>
      </c>
      <c r="Q40" s="140">
        <v>0</v>
      </c>
      <c r="R40" s="140">
        <v>595635.41</v>
      </c>
      <c r="S40" s="140">
        <v>87885.22</v>
      </c>
      <c r="T40" s="140">
        <v>11416.9</v>
      </c>
      <c r="U40" s="140">
        <v>0</v>
      </c>
      <c r="V40" s="140">
        <v>0</v>
      </c>
      <c r="W40" s="140">
        <v>0</v>
      </c>
      <c r="X40" s="140">
        <v>0</v>
      </c>
      <c r="Y40" s="140">
        <v>0</v>
      </c>
    </row>
    <row r="41" spans="1:25" x14ac:dyDescent="0.2">
      <c r="A41" s="140">
        <v>497</v>
      </c>
      <c r="B41" s="140" t="s">
        <v>328</v>
      </c>
      <c r="C41" s="140">
        <v>767834.07000000007</v>
      </c>
      <c r="D41" s="140">
        <v>0</v>
      </c>
      <c r="E41" s="140">
        <v>0</v>
      </c>
      <c r="F41" s="140">
        <v>0</v>
      </c>
      <c r="G41" s="140">
        <v>0</v>
      </c>
      <c r="H41" s="140">
        <v>0</v>
      </c>
      <c r="I41" s="140">
        <v>5572.27</v>
      </c>
      <c r="J41" s="140">
        <v>0</v>
      </c>
      <c r="K41" s="140">
        <v>0</v>
      </c>
      <c r="L41" s="140">
        <v>0</v>
      </c>
      <c r="M41" s="140">
        <v>0</v>
      </c>
      <c r="N41" s="140">
        <v>0</v>
      </c>
      <c r="O41" s="140">
        <v>0</v>
      </c>
      <c r="P41" s="140">
        <v>0</v>
      </c>
      <c r="Q41" s="140">
        <v>0</v>
      </c>
      <c r="R41" s="140">
        <v>767834.07000000007</v>
      </c>
      <c r="S41" s="140">
        <v>0</v>
      </c>
      <c r="T41" s="140">
        <v>0</v>
      </c>
      <c r="U41" s="140">
        <v>0</v>
      </c>
      <c r="V41" s="140">
        <v>5572.27</v>
      </c>
      <c r="W41" s="140">
        <v>0</v>
      </c>
      <c r="X41" s="140">
        <v>0</v>
      </c>
      <c r="Y41" s="140">
        <v>0</v>
      </c>
    </row>
    <row r="42" spans="1:25" x14ac:dyDescent="0.2">
      <c r="A42" s="140">
        <v>602</v>
      </c>
      <c r="B42" s="140" t="s">
        <v>329</v>
      </c>
      <c r="C42" s="140">
        <v>742798.43</v>
      </c>
      <c r="D42" s="140">
        <v>0</v>
      </c>
      <c r="E42" s="140">
        <v>0</v>
      </c>
      <c r="F42" s="140">
        <v>0</v>
      </c>
      <c r="G42" s="140">
        <v>0</v>
      </c>
      <c r="H42" s="140">
        <v>0</v>
      </c>
      <c r="I42" s="140">
        <v>0</v>
      </c>
      <c r="J42" s="140">
        <v>0</v>
      </c>
      <c r="K42" s="140">
        <v>0</v>
      </c>
      <c r="L42" s="140">
        <v>0</v>
      </c>
      <c r="M42" s="140">
        <v>0</v>
      </c>
      <c r="N42" s="140">
        <v>0</v>
      </c>
      <c r="O42" s="140">
        <v>0</v>
      </c>
      <c r="P42" s="140">
        <v>0</v>
      </c>
      <c r="Q42" s="140">
        <v>0</v>
      </c>
      <c r="R42" s="140">
        <v>721166.56</v>
      </c>
      <c r="S42" s="140">
        <v>0</v>
      </c>
      <c r="T42" s="140">
        <v>21631.87</v>
      </c>
      <c r="U42" s="140">
        <v>0</v>
      </c>
      <c r="V42" s="140">
        <v>0</v>
      </c>
      <c r="W42" s="140">
        <v>0</v>
      </c>
      <c r="X42" s="140">
        <v>0</v>
      </c>
      <c r="Y42" s="140">
        <v>0</v>
      </c>
    </row>
    <row r="43" spans="1:25" x14ac:dyDescent="0.2">
      <c r="A43" s="140">
        <v>609</v>
      </c>
      <c r="B43" s="140" t="s">
        <v>330</v>
      </c>
      <c r="C43" s="140">
        <v>691945.19000000006</v>
      </c>
      <c r="D43" s="140">
        <v>0</v>
      </c>
      <c r="E43" s="140">
        <v>0</v>
      </c>
      <c r="F43" s="140">
        <v>0</v>
      </c>
      <c r="G43" s="140">
        <v>0</v>
      </c>
      <c r="H43" s="140">
        <v>0</v>
      </c>
      <c r="I43" s="140">
        <v>11194.23</v>
      </c>
      <c r="J43" s="140">
        <v>0</v>
      </c>
      <c r="K43" s="140">
        <v>0</v>
      </c>
      <c r="L43" s="140">
        <v>0</v>
      </c>
      <c r="M43" s="140">
        <v>0</v>
      </c>
      <c r="N43" s="140">
        <v>0</v>
      </c>
      <c r="O43" s="140">
        <v>0</v>
      </c>
      <c r="P43" s="140">
        <v>0</v>
      </c>
      <c r="Q43" s="140">
        <v>0</v>
      </c>
      <c r="R43" s="140">
        <v>691945.19000000006</v>
      </c>
      <c r="S43" s="140">
        <v>0</v>
      </c>
      <c r="T43" s="140">
        <v>0</v>
      </c>
      <c r="U43" s="140">
        <v>0</v>
      </c>
      <c r="V43" s="140">
        <v>11194.23</v>
      </c>
      <c r="W43" s="140">
        <v>0</v>
      </c>
      <c r="X43" s="140">
        <v>0</v>
      </c>
      <c r="Y43" s="140">
        <v>0</v>
      </c>
    </row>
    <row r="44" spans="1:25" x14ac:dyDescent="0.2">
      <c r="A44" s="140">
        <v>623</v>
      </c>
      <c r="B44" s="140" t="s">
        <v>331</v>
      </c>
      <c r="C44" s="140">
        <v>763561.18</v>
      </c>
      <c r="D44" s="140">
        <v>0</v>
      </c>
      <c r="E44" s="140">
        <v>0</v>
      </c>
      <c r="F44" s="140">
        <v>0</v>
      </c>
      <c r="G44" s="140">
        <v>0</v>
      </c>
      <c r="H44" s="140">
        <v>0</v>
      </c>
      <c r="I44" s="140">
        <v>378</v>
      </c>
      <c r="J44" s="140">
        <v>0</v>
      </c>
      <c r="K44" s="140">
        <v>0</v>
      </c>
      <c r="L44" s="140">
        <v>0</v>
      </c>
      <c r="M44" s="140">
        <v>0</v>
      </c>
      <c r="N44" s="140">
        <v>0</v>
      </c>
      <c r="O44" s="140">
        <v>0</v>
      </c>
      <c r="P44" s="140">
        <v>0</v>
      </c>
      <c r="Q44" s="140">
        <v>0</v>
      </c>
      <c r="R44" s="140">
        <v>701726.47</v>
      </c>
      <c r="S44" s="140">
        <v>0</v>
      </c>
      <c r="T44" s="140">
        <v>61834.71</v>
      </c>
      <c r="U44" s="140">
        <v>0</v>
      </c>
      <c r="V44" s="140">
        <v>378</v>
      </c>
      <c r="W44" s="140">
        <v>0</v>
      </c>
      <c r="X44" s="140">
        <v>0</v>
      </c>
      <c r="Y44" s="140">
        <v>0</v>
      </c>
    </row>
    <row r="45" spans="1:25" x14ac:dyDescent="0.2">
      <c r="A45" s="140">
        <v>637</v>
      </c>
      <c r="B45" s="140" t="s">
        <v>332</v>
      </c>
      <c r="C45" s="140">
        <v>843898.03</v>
      </c>
      <c r="D45" s="140">
        <v>0</v>
      </c>
      <c r="E45" s="140">
        <v>0</v>
      </c>
      <c r="F45" s="140">
        <v>0</v>
      </c>
      <c r="G45" s="140">
        <v>0</v>
      </c>
      <c r="H45" s="140">
        <v>0</v>
      </c>
      <c r="I45" s="140">
        <v>0</v>
      </c>
      <c r="J45" s="140">
        <v>0</v>
      </c>
      <c r="K45" s="140">
        <v>0</v>
      </c>
      <c r="L45" s="140">
        <v>0</v>
      </c>
      <c r="M45" s="140">
        <v>0</v>
      </c>
      <c r="N45" s="140">
        <v>0</v>
      </c>
      <c r="O45" s="140">
        <v>0</v>
      </c>
      <c r="P45" s="140">
        <v>0</v>
      </c>
      <c r="Q45" s="140">
        <v>0</v>
      </c>
      <c r="R45" s="140">
        <v>843898.03</v>
      </c>
      <c r="S45" s="140">
        <v>0</v>
      </c>
      <c r="T45" s="140">
        <v>0</v>
      </c>
      <c r="U45" s="140">
        <v>0</v>
      </c>
      <c r="V45" s="140">
        <v>0</v>
      </c>
      <c r="W45" s="140">
        <v>0</v>
      </c>
      <c r="X45" s="140">
        <v>0</v>
      </c>
      <c r="Y45" s="140">
        <v>0</v>
      </c>
    </row>
    <row r="46" spans="1:25" x14ac:dyDescent="0.2">
      <c r="A46" s="140">
        <v>657</v>
      </c>
      <c r="B46" s="140" t="s">
        <v>333</v>
      </c>
      <c r="C46" s="140">
        <v>129971.73</v>
      </c>
      <c r="D46" s="140">
        <v>0</v>
      </c>
      <c r="E46" s="140">
        <v>0</v>
      </c>
      <c r="F46" s="140">
        <v>0</v>
      </c>
      <c r="G46" s="140">
        <v>0</v>
      </c>
      <c r="H46" s="140">
        <v>0</v>
      </c>
      <c r="I46" s="140">
        <v>0</v>
      </c>
      <c r="J46" s="140">
        <v>0</v>
      </c>
      <c r="K46" s="140">
        <v>0</v>
      </c>
      <c r="L46" s="140">
        <v>0</v>
      </c>
      <c r="M46" s="140">
        <v>0</v>
      </c>
      <c r="N46" s="140">
        <v>0</v>
      </c>
      <c r="O46" s="140">
        <v>0</v>
      </c>
      <c r="P46" s="140">
        <v>0</v>
      </c>
      <c r="Q46" s="140">
        <v>0</v>
      </c>
      <c r="R46" s="140">
        <v>129971.73</v>
      </c>
      <c r="S46" s="140">
        <v>0</v>
      </c>
      <c r="T46" s="140">
        <v>0</v>
      </c>
      <c r="U46" s="140">
        <v>0</v>
      </c>
      <c r="V46" s="140">
        <v>0</v>
      </c>
      <c r="W46" s="140">
        <v>0</v>
      </c>
      <c r="X46" s="140">
        <v>0</v>
      </c>
      <c r="Y46" s="140">
        <v>0</v>
      </c>
    </row>
    <row r="47" spans="1:25" x14ac:dyDescent="0.2">
      <c r="A47" s="140">
        <v>658</v>
      </c>
      <c r="B47" s="140" t="s">
        <v>334</v>
      </c>
      <c r="C47" s="140">
        <v>706964.38</v>
      </c>
      <c r="D47" s="140">
        <v>0</v>
      </c>
      <c r="E47" s="140">
        <v>0</v>
      </c>
      <c r="F47" s="140">
        <v>0</v>
      </c>
      <c r="G47" s="140">
        <v>0</v>
      </c>
      <c r="H47" s="140">
        <v>0</v>
      </c>
      <c r="I47" s="140">
        <v>0</v>
      </c>
      <c r="J47" s="140">
        <v>0</v>
      </c>
      <c r="K47" s="140">
        <v>0</v>
      </c>
      <c r="L47" s="140">
        <v>0</v>
      </c>
      <c r="M47" s="140">
        <v>0</v>
      </c>
      <c r="N47" s="140">
        <v>0</v>
      </c>
      <c r="O47" s="140">
        <v>0</v>
      </c>
      <c r="P47" s="140">
        <v>0</v>
      </c>
      <c r="Q47" s="140">
        <v>0</v>
      </c>
      <c r="R47" s="140">
        <v>706964.38</v>
      </c>
      <c r="S47" s="140">
        <v>0</v>
      </c>
      <c r="T47" s="140">
        <v>0</v>
      </c>
      <c r="U47" s="140">
        <v>0</v>
      </c>
      <c r="V47" s="140">
        <v>0</v>
      </c>
      <c r="W47" s="140">
        <v>0</v>
      </c>
      <c r="X47" s="140">
        <v>0</v>
      </c>
      <c r="Y47" s="140">
        <v>0</v>
      </c>
    </row>
    <row r="48" spans="1:25" x14ac:dyDescent="0.2">
      <c r="A48" s="140">
        <v>665</v>
      </c>
      <c r="B48" s="140" t="s">
        <v>335</v>
      </c>
      <c r="C48" s="140">
        <v>473266.87</v>
      </c>
      <c r="D48" s="140">
        <v>0</v>
      </c>
      <c r="E48" s="140">
        <v>0</v>
      </c>
      <c r="F48" s="140">
        <v>0</v>
      </c>
      <c r="G48" s="140">
        <v>0</v>
      </c>
      <c r="H48" s="140">
        <v>0</v>
      </c>
      <c r="I48" s="140">
        <v>0</v>
      </c>
      <c r="J48" s="140">
        <v>0</v>
      </c>
      <c r="K48" s="140">
        <v>0</v>
      </c>
      <c r="L48" s="140">
        <v>0</v>
      </c>
      <c r="M48" s="140">
        <v>0</v>
      </c>
      <c r="N48" s="140">
        <v>0</v>
      </c>
      <c r="O48" s="140">
        <v>0</v>
      </c>
      <c r="P48" s="140">
        <v>0</v>
      </c>
      <c r="Q48" s="140">
        <v>0</v>
      </c>
      <c r="R48" s="140">
        <v>473266.87</v>
      </c>
      <c r="S48" s="140">
        <v>0</v>
      </c>
      <c r="T48" s="140">
        <v>0</v>
      </c>
      <c r="U48" s="140">
        <v>0</v>
      </c>
      <c r="V48" s="140">
        <v>0</v>
      </c>
      <c r="W48" s="140">
        <v>0</v>
      </c>
      <c r="X48" s="140">
        <v>0</v>
      </c>
      <c r="Y48" s="140">
        <v>0</v>
      </c>
    </row>
    <row r="49" spans="1:25" x14ac:dyDescent="0.2">
      <c r="A49" s="140">
        <v>700</v>
      </c>
      <c r="B49" s="140" t="s">
        <v>336</v>
      </c>
      <c r="C49" s="140">
        <v>1248796.25</v>
      </c>
      <c r="D49" s="140">
        <v>0</v>
      </c>
      <c r="E49" s="140">
        <v>0</v>
      </c>
      <c r="F49" s="140">
        <v>0</v>
      </c>
      <c r="G49" s="140">
        <v>0</v>
      </c>
      <c r="H49" s="140">
        <v>0</v>
      </c>
      <c r="I49" s="140">
        <v>0</v>
      </c>
      <c r="J49" s="140">
        <v>0</v>
      </c>
      <c r="K49" s="140">
        <v>0</v>
      </c>
      <c r="L49" s="140">
        <v>0</v>
      </c>
      <c r="M49" s="140">
        <v>101238.38</v>
      </c>
      <c r="N49" s="140">
        <v>0</v>
      </c>
      <c r="O49" s="140">
        <v>0</v>
      </c>
      <c r="P49" s="140">
        <v>0</v>
      </c>
      <c r="Q49" s="140">
        <v>0</v>
      </c>
      <c r="R49" s="140">
        <v>1001310.56</v>
      </c>
      <c r="S49" s="140">
        <v>212554.7</v>
      </c>
      <c r="T49" s="140">
        <v>33119.9</v>
      </c>
      <c r="U49" s="140">
        <v>1811.0900000000001</v>
      </c>
      <c r="V49" s="140">
        <v>0</v>
      </c>
      <c r="W49" s="140">
        <v>101238.38</v>
      </c>
      <c r="X49" s="140">
        <v>0</v>
      </c>
      <c r="Y49" s="140">
        <v>0</v>
      </c>
    </row>
    <row r="50" spans="1:25" x14ac:dyDescent="0.2">
      <c r="A50" s="140">
        <v>721</v>
      </c>
      <c r="B50" s="140" t="s">
        <v>337</v>
      </c>
      <c r="C50" s="140">
        <v>2302760.5</v>
      </c>
      <c r="D50" s="140">
        <v>0</v>
      </c>
      <c r="E50" s="140">
        <v>0</v>
      </c>
      <c r="F50" s="140">
        <v>0</v>
      </c>
      <c r="G50" s="140">
        <v>0</v>
      </c>
      <c r="H50" s="140">
        <v>0</v>
      </c>
      <c r="I50" s="140">
        <v>0</v>
      </c>
      <c r="J50" s="140">
        <v>0</v>
      </c>
      <c r="K50" s="140">
        <v>0</v>
      </c>
      <c r="L50" s="140">
        <v>0</v>
      </c>
      <c r="M50" s="140">
        <v>0</v>
      </c>
      <c r="N50" s="140">
        <v>0</v>
      </c>
      <c r="O50" s="140">
        <v>0</v>
      </c>
      <c r="P50" s="140">
        <v>0</v>
      </c>
      <c r="Q50" s="140">
        <v>0</v>
      </c>
      <c r="R50" s="140">
        <v>1977849.5</v>
      </c>
      <c r="S50" s="140">
        <v>324911</v>
      </c>
      <c r="T50" s="140">
        <v>0</v>
      </c>
      <c r="U50" s="140">
        <v>0</v>
      </c>
      <c r="V50" s="140">
        <v>0</v>
      </c>
      <c r="W50" s="140">
        <v>0</v>
      </c>
      <c r="X50" s="140">
        <v>0</v>
      </c>
      <c r="Y50" s="140">
        <v>0</v>
      </c>
    </row>
    <row r="51" spans="1:25" x14ac:dyDescent="0.2">
      <c r="A51" s="140">
        <v>735</v>
      </c>
      <c r="B51" s="140" t="s">
        <v>338</v>
      </c>
      <c r="C51" s="140">
        <v>463434.22000000003</v>
      </c>
      <c r="D51" s="140">
        <v>0</v>
      </c>
      <c r="E51" s="140">
        <v>0</v>
      </c>
      <c r="F51" s="140">
        <v>0</v>
      </c>
      <c r="G51" s="140">
        <v>0</v>
      </c>
      <c r="H51" s="140">
        <v>0</v>
      </c>
      <c r="I51" s="140">
        <v>2865.4500000000003</v>
      </c>
      <c r="J51" s="140">
        <v>0</v>
      </c>
      <c r="K51" s="140">
        <v>0</v>
      </c>
      <c r="L51" s="140">
        <v>0</v>
      </c>
      <c r="M51" s="140">
        <v>0</v>
      </c>
      <c r="N51" s="140">
        <v>0</v>
      </c>
      <c r="O51" s="140">
        <v>0</v>
      </c>
      <c r="P51" s="140">
        <v>0</v>
      </c>
      <c r="Q51" s="140">
        <v>0</v>
      </c>
      <c r="R51" s="140">
        <v>382614.24</v>
      </c>
      <c r="S51" s="140">
        <v>80469</v>
      </c>
      <c r="T51" s="140">
        <v>350.98</v>
      </c>
      <c r="U51" s="140">
        <v>0</v>
      </c>
      <c r="V51" s="140">
        <v>2865.4500000000003</v>
      </c>
      <c r="W51" s="140">
        <v>0</v>
      </c>
      <c r="X51" s="140">
        <v>0</v>
      </c>
      <c r="Y51" s="140">
        <v>0</v>
      </c>
    </row>
    <row r="52" spans="1:25" x14ac:dyDescent="0.2">
      <c r="A52" s="140">
        <v>777</v>
      </c>
      <c r="B52" s="140" t="s">
        <v>339</v>
      </c>
      <c r="C52" s="140">
        <v>6989367.7700000005</v>
      </c>
      <c r="D52" s="140">
        <v>0</v>
      </c>
      <c r="E52" s="140">
        <v>0</v>
      </c>
      <c r="F52" s="140">
        <v>0</v>
      </c>
      <c r="G52" s="140">
        <v>0</v>
      </c>
      <c r="H52" s="140">
        <v>0</v>
      </c>
      <c r="I52" s="140">
        <v>0</v>
      </c>
      <c r="J52" s="140">
        <v>0</v>
      </c>
      <c r="K52" s="140">
        <v>0</v>
      </c>
      <c r="L52" s="140">
        <v>0</v>
      </c>
      <c r="M52" s="140">
        <v>0</v>
      </c>
      <c r="N52" s="140">
        <v>0</v>
      </c>
      <c r="O52" s="140">
        <v>0</v>
      </c>
      <c r="P52" s="140">
        <v>0</v>
      </c>
      <c r="Q52" s="140">
        <v>0</v>
      </c>
      <c r="R52" s="140">
        <v>4242172.7699999996</v>
      </c>
      <c r="S52" s="140">
        <v>2747195</v>
      </c>
      <c r="T52" s="140">
        <v>0</v>
      </c>
      <c r="U52" s="140">
        <v>0</v>
      </c>
      <c r="V52" s="140">
        <v>0</v>
      </c>
      <c r="W52" s="140">
        <v>0</v>
      </c>
      <c r="X52" s="140">
        <v>0</v>
      </c>
      <c r="Y52" s="140">
        <v>0</v>
      </c>
    </row>
    <row r="53" spans="1:25" x14ac:dyDescent="0.2">
      <c r="A53" s="140">
        <v>840</v>
      </c>
      <c r="B53" s="140" t="s">
        <v>340</v>
      </c>
      <c r="C53" s="140">
        <v>203510</v>
      </c>
      <c r="D53" s="140">
        <v>0</v>
      </c>
      <c r="E53" s="140">
        <v>0</v>
      </c>
      <c r="F53" s="140">
        <v>0</v>
      </c>
      <c r="G53" s="140">
        <v>0</v>
      </c>
      <c r="H53" s="140">
        <v>0</v>
      </c>
      <c r="I53" s="140">
        <v>0</v>
      </c>
      <c r="J53" s="140">
        <v>0</v>
      </c>
      <c r="K53" s="140">
        <v>0</v>
      </c>
      <c r="L53" s="140">
        <v>0</v>
      </c>
      <c r="M53" s="140">
        <v>0</v>
      </c>
      <c r="N53" s="140">
        <v>0</v>
      </c>
      <c r="O53" s="140">
        <v>0</v>
      </c>
      <c r="P53" s="140">
        <v>0</v>
      </c>
      <c r="Q53" s="140">
        <v>0</v>
      </c>
      <c r="R53" s="140">
        <v>203510</v>
      </c>
      <c r="S53" s="140">
        <v>0</v>
      </c>
      <c r="T53" s="140">
        <v>0</v>
      </c>
      <c r="U53" s="140">
        <v>0</v>
      </c>
      <c r="V53" s="140">
        <v>0</v>
      </c>
      <c r="W53" s="140">
        <v>0</v>
      </c>
      <c r="X53" s="140">
        <v>0</v>
      </c>
      <c r="Y53" s="140">
        <v>0</v>
      </c>
    </row>
    <row r="54" spans="1:25" x14ac:dyDescent="0.2">
      <c r="A54" s="140">
        <v>870</v>
      </c>
      <c r="B54" s="140" t="s">
        <v>341</v>
      </c>
      <c r="C54" s="140">
        <v>1344396.84</v>
      </c>
      <c r="D54" s="140">
        <v>0</v>
      </c>
      <c r="E54" s="140">
        <v>0</v>
      </c>
      <c r="F54" s="140">
        <v>0</v>
      </c>
      <c r="G54" s="140">
        <v>0</v>
      </c>
      <c r="H54" s="140">
        <v>0</v>
      </c>
      <c r="I54" s="140">
        <v>0</v>
      </c>
      <c r="J54" s="140">
        <v>0</v>
      </c>
      <c r="K54" s="140">
        <v>0</v>
      </c>
      <c r="L54" s="140">
        <v>0</v>
      </c>
      <c r="M54" s="140">
        <v>0</v>
      </c>
      <c r="N54" s="140">
        <v>0</v>
      </c>
      <c r="O54" s="140">
        <v>0</v>
      </c>
      <c r="P54" s="140">
        <v>0</v>
      </c>
      <c r="Q54" s="140">
        <v>0</v>
      </c>
      <c r="R54" s="140">
        <v>732823.84</v>
      </c>
      <c r="S54" s="140">
        <v>611573</v>
      </c>
      <c r="T54" s="140">
        <v>0</v>
      </c>
      <c r="U54" s="140">
        <v>0</v>
      </c>
      <c r="V54" s="140">
        <v>0</v>
      </c>
      <c r="W54" s="140">
        <v>0</v>
      </c>
      <c r="X54" s="140">
        <v>0</v>
      </c>
      <c r="Y54" s="140">
        <v>0</v>
      </c>
    </row>
    <row r="55" spans="1:25" x14ac:dyDescent="0.2">
      <c r="A55" s="140">
        <v>882</v>
      </c>
      <c r="B55" s="140" t="s">
        <v>342</v>
      </c>
      <c r="C55" s="140">
        <v>290023.77</v>
      </c>
      <c r="D55" s="140">
        <v>0</v>
      </c>
      <c r="E55" s="140">
        <v>0</v>
      </c>
      <c r="F55" s="140">
        <v>0</v>
      </c>
      <c r="G55" s="140">
        <v>0</v>
      </c>
      <c r="H55" s="140">
        <v>0</v>
      </c>
      <c r="I55" s="140">
        <v>0</v>
      </c>
      <c r="J55" s="140">
        <v>0</v>
      </c>
      <c r="K55" s="140">
        <v>0</v>
      </c>
      <c r="L55" s="140">
        <v>0</v>
      </c>
      <c r="M55" s="140">
        <v>0</v>
      </c>
      <c r="N55" s="140">
        <v>0</v>
      </c>
      <c r="O55" s="140">
        <v>0</v>
      </c>
      <c r="P55" s="140">
        <v>0</v>
      </c>
      <c r="Q55" s="140">
        <v>0</v>
      </c>
      <c r="R55" s="140">
        <v>290023.77</v>
      </c>
      <c r="S55" s="140">
        <v>0</v>
      </c>
      <c r="T55" s="140">
        <v>0</v>
      </c>
      <c r="U55" s="140">
        <v>0</v>
      </c>
      <c r="V55" s="140">
        <v>0</v>
      </c>
      <c r="W55" s="140">
        <v>0</v>
      </c>
      <c r="X55" s="140">
        <v>0</v>
      </c>
      <c r="Y55" s="140">
        <v>0</v>
      </c>
    </row>
    <row r="56" spans="1:25" x14ac:dyDescent="0.2">
      <c r="A56" s="140">
        <v>896</v>
      </c>
      <c r="B56" s="140" t="s">
        <v>343</v>
      </c>
      <c r="C56" s="140">
        <v>1065607.53</v>
      </c>
      <c r="D56" s="140">
        <v>0</v>
      </c>
      <c r="E56" s="140">
        <v>0</v>
      </c>
      <c r="F56" s="140">
        <v>0</v>
      </c>
      <c r="G56" s="140">
        <v>0</v>
      </c>
      <c r="H56" s="140">
        <v>0</v>
      </c>
      <c r="I56" s="140">
        <v>0</v>
      </c>
      <c r="J56" s="140">
        <v>0</v>
      </c>
      <c r="K56" s="140">
        <v>0</v>
      </c>
      <c r="L56" s="140">
        <v>0</v>
      </c>
      <c r="M56" s="140">
        <v>0</v>
      </c>
      <c r="N56" s="140">
        <v>0</v>
      </c>
      <c r="O56" s="140">
        <v>0</v>
      </c>
      <c r="P56" s="140">
        <v>0</v>
      </c>
      <c r="Q56" s="140">
        <v>0</v>
      </c>
      <c r="R56" s="140">
        <v>1065607.53</v>
      </c>
      <c r="S56" s="140">
        <v>0</v>
      </c>
      <c r="T56" s="140">
        <v>0</v>
      </c>
      <c r="U56" s="140">
        <v>0</v>
      </c>
      <c r="V56" s="140">
        <v>0</v>
      </c>
      <c r="W56" s="140">
        <v>0</v>
      </c>
      <c r="X56" s="140">
        <v>0</v>
      </c>
      <c r="Y56" s="140">
        <v>0</v>
      </c>
    </row>
    <row r="57" spans="1:25" x14ac:dyDescent="0.2">
      <c r="A57" s="140">
        <v>903</v>
      </c>
      <c r="B57" s="140" t="s">
        <v>344</v>
      </c>
      <c r="C57" s="140">
        <v>984781.76</v>
      </c>
      <c r="D57" s="140">
        <v>0</v>
      </c>
      <c r="E57" s="140">
        <v>0</v>
      </c>
      <c r="F57" s="140">
        <v>0</v>
      </c>
      <c r="G57" s="140">
        <v>0</v>
      </c>
      <c r="H57" s="140">
        <v>0</v>
      </c>
      <c r="I57" s="140">
        <v>0</v>
      </c>
      <c r="J57" s="140">
        <v>0</v>
      </c>
      <c r="K57" s="140">
        <v>0</v>
      </c>
      <c r="L57" s="140">
        <v>0</v>
      </c>
      <c r="M57" s="140">
        <v>0</v>
      </c>
      <c r="N57" s="140">
        <v>0</v>
      </c>
      <c r="O57" s="140">
        <v>0</v>
      </c>
      <c r="P57" s="140">
        <v>0</v>
      </c>
      <c r="Q57" s="140">
        <v>0</v>
      </c>
      <c r="R57" s="140">
        <v>713739.6</v>
      </c>
      <c r="S57" s="140">
        <v>200000</v>
      </c>
      <c r="T57" s="140">
        <v>71042.16</v>
      </c>
      <c r="U57" s="140">
        <v>0</v>
      </c>
      <c r="V57" s="140">
        <v>0</v>
      </c>
      <c r="W57" s="140">
        <v>0</v>
      </c>
      <c r="X57" s="140">
        <v>0</v>
      </c>
      <c r="Y57" s="140">
        <v>0</v>
      </c>
    </row>
    <row r="58" spans="1:25" x14ac:dyDescent="0.2">
      <c r="A58" s="140">
        <v>910</v>
      </c>
      <c r="B58" s="140" t="s">
        <v>345</v>
      </c>
      <c r="C58" s="140">
        <v>1343290.15</v>
      </c>
      <c r="D58" s="140">
        <v>0</v>
      </c>
      <c r="E58" s="140">
        <v>0</v>
      </c>
      <c r="F58" s="140">
        <v>0</v>
      </c>
      <c r="G58" s="140">
        <v>0</v>
      </c>
      <c r="H58" s="140">
        <v>0</v>
      </c>
      <c r="I58" s="140">
        <v>0</v>
      </c>
      <c r="J58" s="140">
        <v>0</v>
      </c>
      <c r="K58" s="140">
        <v>0</v>
      </c>
      <c r="L58" s="140">
        <v>0</v>
      </c>
      <c r="M58" s="140">
        <v>0</v>
      </c>
      <c r="N58" s="140">
        <v>0</v>
      </c>
      <c r="O58" s="140">
        <v>0</v>
      </c>
      <c r="P58" s="140">
        <v>0</v>
      </c>
      <c r="Q58" s="140">
        <v>0</v>
      </c>
      <c r="R58" s="140">
        <v>1343290.15</v>
      </c>
      <c r="S58" s="140">
        <v>0</v>
      </c>
      <c r="T58" s="140">
        <v>0</v>
      </c>
      <c r="U58" s="140">
        <v>0</v>
      </c>
      <c r="V58" s="140">
        <v>0</v>
      </c>
      <c r="W58" s="140">
        <v>0</v>
      </c>
      <c r="X58" s="140">
        <v>0</v>
      </c>
      <c r="Y58" s="140">
        <v>0</v>
      </c>
    </row>
    <row r="59" spans="1:25" x14ac:dyDescent="0.2">
      <c r="A59" s="140">
        <v>980</v>
      </c>
      <c r="B59" s="140" t="s">
        <v>346</v>
      </c>
      <c r="C59" s="140">
        <v>559639.62</v>
      </c>
      <c r="D59" s="140">
        <v>0</v>
      </c>
      <c r="E59" s="140">
        <v>0</v>
      </c>
      <c r="F59" s="140">
        <v>0</v>
      </c>
      <c r="G59" s="140">
        <v>0</v>
      </c>
      <c r="H59" s="140">
        <v>0</v>
      </c>
      <c r="I59" s="140">
        <v>0</v>
      </c>
      <c r="J59" s="140">
        <v>0</v>
      </c>
      <c r="K59" s="140">
        <v>0</v>
      </c>
      <c r="L59" s="140">
        <v>0</v>
      </c>
      <c r="M59" s="140">
        <v>5134.25</v>
      </c>
      <c r="N59" s="140">
        <v>99.81</v>
      </c>
      <c r="O59" s="140">
        <v>0</v>
      </c>
      <c r="P59" s="140">
        <v>0</v>
      </c>
      <c r="Q59" s="140">
        <v>0</v>
      </c>
      <c r="R59" s="140">
        <v>559639.62</v>
      </c>
      <c r="S59" s="140">
        <v>0</v>
      </c>
      <c r="T59" s="140">
        <v>0</v>
      </c>
      <c r="U59" s="140">
        <v>0</v>
      </c>
      <c r="V59" s="140">
        <v>0</v>
      </c>
      <c r="W59" s="140">
        <v>5234.0600000000004</v>
      </c>
      <c r="X59" s="140">
        <v>0</v>
      </c>
      <c r="Y59" s="140">
        <v>0</v>
      </c>
    </row>
    <row r="60" spans="1:25" x14ac:dyDescent="0.2">
      <c r="A60" s="140">
        <v>994</v>
      </c>
      <c r="B60" s="140" t="s">
        <v>347</v>
      </c>
      <c r="C60" s="140">
        <v>190931.27</v>
      </c>
      <c r="D60" s="140">
        <v>0</v>
      </c>
      <c r="E60" s="140">
        <v>0</v>
      </c>
      <c r="F60" s="140">
        <v>0</v>
      </c>
      <c r="G60" s="140">
        <v>0</v>
      </c>
      <c r="H60" s="140">
        <v>0</v>
      </c>
      <c r="I60" s="140">
        <v>0</v>
      </c>
      <c r="J60" s="140">
        <v>0</v>
      </c>
      <c r="K60" s="140">
        <v>0</v>
      </c>
      <c r="L60" s="140">
        <v>0</v>
      </c>
      <c r="M60" s="140">
        <v>0</v>
      </c>
      <c r="N60" s="140">
        <v>0</v>
      </c>
      <c r="O60" s="140">
        <v>0</v>
      </c>
      <c r="P60" s="140">
        <v>0</v>
      </c>
      <c r="Q60" s="140">
        <v>0</v>
      </c>
      <c r="R60" s="140">
        <v>159254.76</v>
      </c>
      <c r="S60" s="140">
        <v>31676.510000000002</v>
      </c>
      <c r="T60" s="140">
        <v>0</v>
      </c>
      <c r="U60" s="140">
        <v>0</v>
      </c>
      <c r="V60" s="140">
        <v>0</v>
      </c>
      <c r="W60" s="140">
        <v>0</v>
      </c>
      <c r="X60" s="140">
        <v>0</v>
      </c>
      <c r="Y60" s="140">
        <v>0</v>
      </c>
    </row>
    <row r="61" spans="1:25" x14ac:dyDescent="0.2">
      <c r="A61" s="140">
        <v>1029</v>
      </c>
      <c r="B61" s="140" t="s">
        <v>348</v>
      </c>
      <c r="C61" s="140">
        <v>1003310.03</v>
      </c>
      <c r="D61" s="140">
        <v>0</v>
      </c>
      <c r="E61" s="140">
        <v>0</v>
      </c>
      <c r="F61" s="140">
        <v>0</v>
      </c>
      <c r="G61" s="140">
        <v>0</v>
      </c>
      <c r="H61" s="140">
        <v>0</v>
      </c>
      <c r="I61" s="140">
        <v>0</v>
      </c>
      <c r="J61" s="140">
        <v>0</v>
      </c>
      <c r="K61" s="140">
        <v>0</v>
      </c>
      <c r="L61" s="140">
        <v>0</v>
      </c>
      <c r="M61" s="140">
        <v>0</v>
      </c>
      <c r="N61" s="140">
        <v>0</v>
      </c>
      <c r="O61" s="140">
        <v>0</v>
      </c>
      <c r="P61" s="140">
        <v>0</v>
      </c>
      <c r="Q61" s="140">
        <v>0</v>
      </c>
      <c r="R61" s="140">
        <v>682203.05</v>
      </c>
      <c r="S61" s="140">
        <v>321106.98</v>
      </c>
      <c r="T61" s="140">
        <v>0</v>
      </c>
      <c r="U61" s="140">
        <v>0</v>
      </c>
      <c r="V61" s="140">
        <v>0</v>
      </c>
      <c r="W61" s="140">
        <v>0</v>
      </c>
      <c r="X61" s="140">
        <v>0</v>
      </c>
      <c r="Y61" s="140">
        <v>0</v>
      </c>
    </row>
    <row r="62" spans="1:25" x14ac:dyDescent="0.2">
      <c r="A62" s="140">
        <v>1015</v>
      </c>
      <c r="B62" s="140" t="s">
        <v>349</v>
      </c>
      <c r="C62" s="140">
        <v>4356593.78</v>
      </c>
      <c r="D62" s="140">
        <v>0</v>
      </c>
      <c r="E62" s="140">
        <v>0</v>
      </c>
      <c r="F62" s="140">
        <v>0</v>
      </c>
      <c r="G62" s="140">
        <v>0</v>
      </c>
      <c r="H62" s="140">
        <v>0</v>
      </c>
      <c r="I62" s="140">
        <v>0</v>
      </c>
      <c r="J62" s="140">
        <v>0</v>
      </c>
      <c r="K62" s="140">
        <v>0</v>
      </c>
      <c r="L62" s="140">
        <v>0</v>
      </c>
      <c r="M62" s="140">
        <v>0</v>
      </c>
      <c r="N62" s="140">
        <v>0</v>
      </c>
      <c r="O62" s="140">
        <v>0</v>
      </c>
      <c r="P62" s="140">
        <v>0</v>
      </c>
      <c r="Q62" s="140">
        <v>0</v>
      </c>
      <c r="R62" s="140">
        <v>2922593.78</v>
      </c>
      <c r="S62" s="140">
        <v>1434000</v>
      </c>
      <c r="T62" s="140">
        <v>0</v>
      </c>
      <c r="U62" s="140">
        <v>0</v>
      </c>
      <c r="V62" s="140">
        <v>0</v>
      </c>
      <c r="W62" s="140">
        <v>0</v>
      </c>
      <c r="X62" s="140">
        <v>0</v>
      </c>
      <c r="Y62" s="140">
        <v>0</v>
      </c>
    </row>
    <row r="63" spans="1:25" x14ac:dyDescent="0.2">
      <c r="A63" s="140">
        <v>5054</v>
      </c>
      <c r="B63" s="140" t="s">
        <v>350</v>
      </c>
      <c r="C63" s="140">
        <v>1185799.27</v>
      </c>
      <c r="D63" s="140">
        <v>0</v>
      </c>
      <c r="E63" s="140">
        <v>0</v>
      </c>
      <c r="F63" s="140">
        <v>0</v>
      </c>
      <c r="G63" s="140">
        <v>0</v>
      </c>
      <c r="H63" s="140">
        <v>0</v>
      </c>
      <c r="I63" s="140">
        <v>0</v>
      </c>
      <c r="J63" s="140">
        <v>0</v>
      </c>
      <c r="K63" s="140">
        <v>0</v>
      </c>
      <c r="L63" s="140">
        <v>0</v>
      </c>
      <c r="M63" s="140">
        <v>0</v>
      </c>
      <c r="N63" s="140">
        <v>0</v>
      </c>
      <c r="O63" s="140">
        <v>0</v>
      </c>
      <c r="P63" s="140">
        <v>0</v>
      </c>
      <c r="Q63" s="140">
        <v>0</v>
      </c>
      <c r="R63" s="140">
        <v>1185799.27</v>
      </c>
      <c r="S63" s="140">
        <v>0</v>
      </c>
      <c r="T63" s="140">
        <v>0</v>
      </c>
      <c r="U63" s="140">
        <v>0</v>
      </c>
      <c r="V63" s="140">
        <v>0</v>
      </c>
      <c r="W63" s="140">
        <v>0</v>
      </c>
      <c r="X63" s="140">
        <v>0</v>
      </c>
      <c r="Y63" s="140">
        <v>0</v>
      </c>
    </row>
    <row r="64" spans="1:25" x14ac:dyDescent="0.2">
      <c r="A64" s="140">
        <v>1071</v>
      </c>
      <c r="B64" s="140" t="s">
        <v>776</v>
      </c>
      <c r="C64" s="140">
        <v>767442.83</v>
      </c>
      <c r="D64" s="140">
        <v>0</v>
      </c>
      <c r="E64" s="140">
        <v>0</v>
      </c>
      <c r="F64" s="140">
        <v>0</v>
      </c>
      <c r="G64" s="140">
        <v>0</v>
      </c>
      <c r="H64" s="140">
        <v>0</v>
      </c>
      <c r="I64" s="140">
        <v>0</v>
      </c>
      <c r="J64" s="140">
        <v>0</v>
      </c>
      <c r="K64" s="140">
        <v>0</v>
      </c>
      <c r="L64" s="140">
        <v>0</v>
      </c>
      <c r="M64" s="140">
        <v>0</v>
      </c>
      <c r="N64" s="140">
        <v>0</v>
      </c>
      <c r="O64" s="140">
        <v>0</v>
      </c>
      <c r="P64" s="140">
        <v>0</v>
      </c>
      <c r="Q64" s="140">
        <v>0</v>
      </c>
      <c r="R64" s="140">
        <v>728467.89</v>
      </c>
      <c r="S64" s="140">
        <v>0</v>
      </c>
      <c r="T64" s="140">
        <v>38974.94</v>
      </c>
      <c r="U64" s="140">
        <v>0</v>
      </c>
      <c r="V64" s="140">
        <v>0</v>
      </c>
      <c r="W64" s="140">
        <v>0</v>
      </c>
      <c r="X64" s="140">
        <v>0</v>
      </c>
      <c r="Y64" s="140">
        <v>0</v>
      </c>
    </row>
    <row r="65" spans="1:25" x14ac:dyDescent="0.2">
      <c r="A65" s="140">
        <v>1080</v>
      </c>
      <c r="B65" s="140" t="s">
        <v>778</v>
      </c>
      <c r="C65">
        <v>1318849.43</v>
      </c>
      <c r="D65">
        <v>0</v>
      </c>
      <c r="E65">
        <v>0</v>
      </c>
      <c r="F65">
        <v>0</v>
      </c>
      <c r="G65">
        <v>0</v>
      </c>
      <c r="H65">
        <v>0</v>
      </c>
      <c r="I65">
        <v>0</v>
      </c>
      <c r="J65">
        <v>0</v>
      </c>
      <c r="K65">
        <v>0</v>
      </c>
      <c r="L65">
        <v>0</v>
      </c>
      <c r="M65">
        <v>0</v>
      </c>
      <c r="N65">
        <v>0</v>
      </c>
      <c r="O65">
        <v>0</v>
      </c>
      <c r="P65">
        <v>0</v>
      </c>
      <c r="Q65">
        <v>0</v>
      </c>
      <c r="R65">
        <v>818849.43</v>
      </c>
      <c r="S65">
        <v>500000</v>
      </c>
      <c r="T65">
        <v>0</v>
      </c>
      <c r="U65">
        <v>0</v>
      </c>
      <c r="V65">
        <v>0</v>
      </c>
      <c r="W65">
        <v>0</v>
      </c>
      <c r="X65">
        <v>0</v>
      </c>
      <c r="Y65">
        <v>0</v>
      </c>
    </row>
    <row r="66" spans="1:25" x14ac:dyDescent="0.2">
      <c r="A66" s="140">
        <v>1085</v>
      </c>
      <c r="B66" s="140" t="s">
        <v>351</v>
      </c>
      <c r="C66" s="140">
        <v>1575342.92</v>
      </c>
      <c r="D66" s="140">
        <v>0</v>
      </c>
      <c r="E66" s="140">
        <v>0</v>
      </c>
      <c r="F66" s="140">
        <v>0</v>
      </c>
      <c r="G66" s="140">
        <v>0</v>
      </c>
      <c r="H66" s="140">
        <v>0</v>
      </c>
      <c r="I66" s="140">
        <v>0</v>
      </c>
      <c r="J66" s="140">
        <v>0</v>
      </c>
      <c r="K66" s="140">
        <v>0</v>
      </c>
      <c r="L66" s="140">
        <v>0</v>
      </c>
      <c r="M66" s="140">
        <v>0</v>
      </c>
      <c r="N66" s="140">
        <v>0</v>
      </c>
      <c r="O66" s="140">
        <v>0</v>
      </c>
      <c r="P66" s="140">
        <v>0</v>
      </c>
      <c r="Q66" s="140">
        <v>0</v>
      </c>
      <c r="R66" s="140">
        <v>672145.99</v>
      </c>
      <c r="S66" s="140">
        <v>880355.65</v>
      </c>
      <c r="T66" s="140">
        <v>0</v>
      </c>
      <c r="U66" s="140">
        <v>22841.279999999999</v>
      </c>
      <c r="V66" s="140">
        <v>0</v>
      </c>
      <c r="W66" s="140">
        <v>0</v>
      </c>
      <c r="X66" s="140">
        <v>0</v>
      </c>
      <c r="Y66" s="140">
        <v>0</v>
      </c>
    </row>
    <row r="67" spans="1:25" x14ac:dyDescent="0.2">
      <c r="A67" s="140">
        <v>1092</v>
      </c>
      <c r="B67" s="140" t="s">
        <v>352</v>
      </c>
      <c r="C67" s="140">
        <v>3885610.66</v>
      </c>
      <c r="D67" s="140">
        <v>0</v>
      </c>
      <c r="E67" s="140">
        <v>0</v>
      </c>
      <c r="F67" s="140">
        <v>0</v>
      </c>
      <c r="G67" s="140">
        <v>0</v>
      </c>
      <c r="H67" s="140">
        <v>0</v>
      </c>
      <c r="I67" s="140">
        <v>0</v>
      </c>
      <c r="J67" s="140">
        <v>0</v>
      </c>
      <c r="K67" s="140">
        <v>0</v>
      </c>
      <c r="L67" s="140">
        <v>0</v>
      </c>
      <c r="M67" s="140">
        <v>0</v>
      </c>
      <c r="N67" s="140">
        <v>0</v>
      </c>
      <c r="O67" s="140">
        <v>0</v>
      </c>
      <c r="P67" s="140">
        <v>0</v>
      </c>
      <c r="Q67" s="140">
        <v>0</v>
      </c>
      <c r="R67" s="140">
        <v>3885610.66</v>
      </c>
      <c r="S67" s="140">
        <v>0</v>
      </c>
      <c r="T67" s="140">
        <v>0</v>
      </c>
      <c r="U67" s="140">
        <v>0</v>
      </c>
      <c r="V67" s="140">
        <v>0</v>
      </c>
      <c r="W67" s="140">
        <v>0</v>
      </c>
      <c r="X67" s="140">
        <v>0</v>
      </c>
      <c r="Y67" s="140">
        <v>0</v>
      </c>
    </row>
    <row r="68" spans="1:25" x14ac:dyDescent="0.2">
      <c r="A68" s="140">
        <v>1120</v>
      </c>
      <c r="B68" s="140" t="s">
        <v>353</v>
      </c>
      <c r="C68" s="140">
        <v>231057.73</v>
      </c>
      <c r="D68" s="140">
        <v>0</v>
      </c>
      <c r="E68" s="140">
        <v>0</v>
      </c>
      <c r="F68" s="140">
        <v>0</v>
      </c>
      <c r="G68" s="140">
        <v>0</v>
      </c>
      <c r="H68" s="140">
        <v>0</v>
      </c>
      <c r="I68" s="140">
        <v>0</v>
      </c>
      <c r="J68" s="140">
        <v>0</v>
      </c>
      <c r="K68" s="140">
        <v>0</v>
      </c>
      <c r="L68" s="140">
        <v>0</v>
      </c>
      <c r="M68" s="140">
        <v>0</v>
      </c>
      <c r="N68" s="140">
        <v>0</v>
      </c>
      <c r="O68" s="140">
        <v>0</v>
      </c>
      <c r="P68" s="140">
        <v>0</v>
      </c>
      <c r="Q68" s="140">
        <v>0</v>
      </c>
      <c r="R68" s="140">
        <v>231057.73</v>
      </c>
      <c r="S68" s="140">
        <v>0</v>
      </c>
      <c r="T68" s="140">
        <v>0</v>
      </c>
      <c r="U68" s="140">
        <v>0</v>
      </c>
      <c r="V68" s="140">
        <v>0</v>
      </c>
      <c r="W68" s="140">
        <v>0</v>
      </c>
      <c r="X68" s="140">
        <v>0</v>
      </c>
      <c r="Y68" s="140">
        <v>0</v>
      </c>
    </row>
    <row r="69" spans="1:25" x14ac:dyDescent="0.2">
      <c r="A69" s="140">
        <v>1127</v>
      </c>
      <c r="B69" s="140" t="s">
        <v>354</v>
      </c>
      <c r="C69" s="140">
        <v>483591.72000000003</v>
      </c>
      <c r="D69" s="140">
        <v>0</v>
      </c>
      <c r="E69" s="140">
        <v>0</v>
      </c>
      <c r="F69" s="140">
        <v>0</v>
      </c>
      <c r="G69" s="140">
        <v>0</v>
      </c>
      <c r="H69" s="140">
        <v>0</v>
      </c>
      <c r="I69" s="140">
        <v>0</v>
      </c>
      <c r="J69" s="140">
        <v>0</v>
      </c>
      <c r="K69" s="140">
        <v>0</v>
      </c>
      <c r="L69" s="140">
        <v>0</v>
      </c>
      <c r="M69" s="140">
        <v>0</v>
      </c>
      <c r="N69" s="140">
        <v>0</v>
      </c>
      <c r="O69" s="140">
        <v>0</v>
      </c>
      <c r="P69" s="140">
        <v>0</v>
      </c>
      <c r="Q69" s="140">
        <v>0</v>
      </c>
      <c r="R69" s="140">
        <v>483591.72000000003</v>
      </c>
      <c r="S69" s="140">
        <v>0</v>
      </c>
      <c r="T69" s="140">
        <v>0</v>
      </c>
      <c r="U69" s="140">
        <v>0</v>
      </c>
      <c r="V69" s="140">
        <v>0</v>
      </c>
      <c r="W69" s="140">
        <v>0</v>
      </c>
      <c r="X69" s="140">
        <v>0</v>
      </c>
      <c r="Y69" s="140">
        <v>0</v>
      </c>
    </row>
    <row r="70" spans="1:25" x14ac:dyDescent="0.2">
      <c r="A70" s="140">
        <v>1134</v>
      </c>
      <c r="B70" s="140" t="s">
        <v>355</v>
      </c>
      <c r="C70" s="140">
        <v>997544.21</v>
      </c>
      <c r="D70" s="140">
        <v>0</v>
      </c>
      <c r="E70" s="140">
        <v>0</v>
      </c>
      <c r="F70" s="140">
        <v>0</v>
      </c>
      <c r="G70" s="140">
        <v>0</v>
      </c>
      <c r="H70" s="140">
        <v>0</v>
      </c>
      <c r="I70" s="140">
        <v>0</v>
      </c>
      <c r="J70" s="140">
        <v>0</v>
      </c>
      <c r="K70" s="140">
        <v>0</v>
      </c>
      <c r="L70" s="140">
        <v>0</v>
      </c>
      <c r="M70" s="140">
        <v>0</v>
      </c>
      <c r="N70" s="140">
        <v>0</v>
      </c>
      <c r="O70" s="140">
        <v>0</v>
      </c>
      <c r="P70" s="140">
        <v>0</v>
      </c>
      <c r="Q70" s="140">
        <v>0</v>
      </c>
      <c r="R70" s="140">
        <v>997544.21</v>
      </c>
      <c r="S70" s="140">
        <v>0</v>
      </c>
      <c r="T70" s="140">
        <v>0</v>
      </c>
      <c r="U70" s="140">
        <v>0</v>
      </c>
      <c r="V70" s="140">
        <v>0</v>
      </c>
      <c r="W70" s="140">
        <v>0</v>
      </c>
      <c r="X70" s="140">
        <v>0</v>
      </c>
      <c r="Y70" s="140">
        <v>0</v>
      </c>
    </row>
    <row r="71" spans="1:25" x14ac:dyDescent="0.2">
      <c r="A71" s="140">
        <v>1141</v>
      </c>
      <c r="B71" s="140" t="s">
        <v>356</v>
      </c>
      <c r="C71" s="140">
        <v>1492331.54</v>
      </c>
      <c r="D71" s="140">
        <v>0</v>
      </c>
      <c r="E71" s="140">
        <v>0</v>
      </c>
      <c r="F71" s="140">
        <v>0</v>
      </c>
      <c r="G71" s="140">
        <v>0</v>
      </c>
      <c r="H71" s="140">
        <v>0</v>
      </c>
      <c r="I71" s="140">
        <v>0</v>
      </c>
      <c r="J71" s="140">
        <v>0</v>
      </c>
      <c r="K71" s="140">
        <v>0</v>
      </c>
      <c r="L71" s="140">
        <v>0</v>
      </c>
      <c r="M71" s="140">
        <v>0</v>
      </c>
      <c r="N71" s="140">
        <v>0</v>
      </c>
      <c r="O71" s="140">
        <v>0</v>
      </c>
      <c r="P71" s="140">
        <v>0</v>
      </c>
      <c r="Q71" s="140">
        <v>0</v>
      </c>
      <c r="R71" s="140">
        <v>1482268.52</v>
      </c>
      <c r="S71" s="140">
        <v>0</v>
      </c>
      <c r="T71" s="140">
        <v>10063.02</v>
      </c>
      <c r="U71" s="140">
        <v>0</v>
      </c>
      <c r="V71" s="140">
        <v>0</v>
      </c>
      <c r="W71" s="140">
        <v>0</v>
      </c>
      <c r="X71" s="140">
        <v>0</v>
      </c>
      <c r="Y71" s="140">
        <v>0</v>
      </c>
    </row>
    <row r="72" spans="1:25" x14ac:dyDescent="0.2">
      <c r="A72" s="140">
        <v>1155</v>
      </c>
      <c r="B72" s="140" t="s">
        <v>357</v>
      </c>
      <c r="C72" s="140">
        <v>1464714.91</v>
      </c>
      <c r="D72" s="140">
        <v>0</v>
      </c>
      <c r="E72" s="140">
        <v>0</v>
      </c>
      <c r="F72" s="140">
        <v>0</v>
      </c>
      <c r="G72" s="140">
        <v>0</v>
      </c>
      <c r="H72" s="140">
        <v>0</v>
      </c>
      <c r="I72" s="140">
        <v>0</v>
      </c>
      <c r="J72" s="140">
        <v>0</v>
      </c>
      <c r="K72" s="140">
        <v>0</v>
      </c>
      <c r="L72" s="140">
        <v>0</v>
      </c>
      <c r="M72" s="140">
        <v>0</v>
      </c>
      <c r="N72" s="140">
        <v>0</v>
      </c>
      <c r="O72" s="140">
        <v>0</v>
      </c>
      <c r="P72" s="140">
        <v>0</v>
      </c>
      <c r="Q72" s="140">
        <v>0</v>
      </c>
      <c r="R72" s="140">
        <v>374870.18</v>
      </c>
      <c r="S72" s="140">
        <v>1089844.73</v>
      </c>
      <c r="T72" s="140">
        <v>0</v>
      </c>
      <c r="U72" s="140">
        <v>0</v>
      </c>
      <c r="V72" s="140">
        <v>0</v>
      </c>
      <c r="W72" s="140">
        <v>0</v>
      </c>
      <c r="X72" s="140">
        <v>0</v>
      </c>
      <c r="Y72" s="140">
        <v>0</v>
      </c>
    </row>
    <row r="73" spans="1:25" x14ac:dyDescent="0.2">
      <c r="A73" s="140">
        <v>1162</v>
      </c>
      <c r="B73" s="140" t="s">
        <v>358</v>
      </c>
      <c r="C73" s="140">
        <v>865377.27</v>
      </c>
      <c r="D73" s="140">
        <v>0</v>
      </c>
      <c r="E73" s="140">
        <v>0</v>
      </c>
      <c r="F73" s="140">
        <v>0</v>
      </c>
      <c r="G73" s="140">
        <v>0</v>
      </c>
      <c r="H73" s="140">
        <v>0</v>
      </c>
      <c r="I73" s="140">
        <v>0</v>
      </c>
      <c r="J73" s="140">
        <v>0</v>
      </c>
      <c r="K73" s="140">
        <v>0</v>
      </c>
      <c r="L73" s="140">
        <v>0</v>
      </c>
      <c r="M73" s="140">
        <v>0</v>
      </c>
      <c r="N73" s="140">
        <v>0</v>
      </c>
      <c r="O73" s="140">
        <v>0</v>
      </c>
      <c r="P73" s="140">
        <v>0</v>
      </c>
      <c r="Q73" s="140">
        <v>0</v>
      </c>
      <c r="R73" s="140">
        <v>865377.27</v>
      </c>
      <c r="S73" s="140">
        <v>0</v>
      </c>
      <c r="T73" s="140">
        <v>0</v>
      </c>
      <c r="U73" s="140">
        <v>0</v>
      </c>
      <c r="V73" s="140">
        <v>0</v>
      </c>
      <c r="W73" s="140">
        <v>0</v>
      </c>
      <c r="X73" s="140">
        <v>0</v>
      </c>
      <c r="Y73" s="140">
        <v>0</v>
      </c>
    </row>
    <row r="74" spans="1:25" x14ac:dyDescent="0.2">
      <c r="A74" s="140">
        <v>1169</v>
      </c>
      <c r="B74" s="140" t="s">
        <v>359</v>
      </c>
      <c r="C74" s="140">
        <v>522131.11</v>
      </c>
      <c r="D74" s="140">
        <v>0</v>
      </c>
      <c r="E74" s="140">
        <v>0</v>
      </c>
      <c r="F74" s="140">
        <v>0</v>
      </c>
      <c r="G74" s="140">
        <v>0</v>
      </c>
      <c r="H74" s="140">
        <v>0</v>
      </c>
      <c r="I74" s="140">
        <v>0</v>
      </c>
      <c r="J74" s="140">
        <v>0</v>
      </c>
      <c r="K74" s="140">
        <v>0</v>
      </c>
      <c r="L74" s="140">
        <v>0</v>
      </c>
      <c r="M74" s="140">
        <v>0</v>
      </c>
      <c r="N74" s="140">
        <v>0</v>
      </c>
      <c r="O74" s="140">
        <v>0</v>
      </c>
      <c r="P74" s="140">
        <v>0</v>
      </c>
      <c r="Q74" s="140">
        <v>0</v>
      </c>
      <c r="R74" s="140">
        <v>522131.11</v>
      </c>
      <c r="S74" s="140">
        <v>0</v>
      </c>
      <c r="T74" s="140">
        <v>0</v>
      </c>
      <c r="U74" s="140">
        <v>0</v>
      </c>
      <c r="V74" s="140">
        <v>0</v>
      </c>
      <c r="W74" s="140">
        <v>0</v>
      </c>
      <c r="X74" s="140">
        <v>0</v>
      </c>
      <c r="Y74" s="140">
        <v>0</v>
      </c>
    </row>
    <row r="75" spans="1:25" x14ac:dyDescent="0.2">
      <c r="A75" s="140">
        <v>1176</v>
      </c>
      <c r="B75" s="140" t="s">
        <v>360</v>
      </c>
      <c r="C75" s="140">
        <v>687514.74</v>
      </c>
      <c r="D75" s="140">
        <v>0</v>
      </c>
      <c r="E75" s="140">
        <v>0</v>
      </c>
      <c r="F75" s="140">
        <v>0</v>
      </c>
      <c r="G75" s="140">
        <v>0</v>
      </c>
      <c r="H75" s="140">
        <v>0</v>
      </c>
      <c r="I75" s="140">
        <v>0</v>
      </c>
      <c r="J75" s="140">
        <v>0</v>
      </c>
      <c r="K75" s="140">
        <v>0</v>
      </c>
      <c r="L75" s="140">
        <v>0</v>
      </c>
      <c r="M75" s="140">
        <v>0</v>
      </c>
      <c r="N75" s="140">
        <v>0</v>
      </c>
      <c r="O75" s="140">
        <v>0</v>
      </c>
      <c r="P75" s="140">
        <v>0</v>
      </c>
      <c r="Q75" s="140">
        <v>0</v>
      </c>
      <c r="R75" s="140">
        <v>687514.74</v>
      </c>
      <c r="S75" s="140">
        <v>0</v>
      </c>
      <c r="T75" s="140">
        <v>0</v>
      </c>
      <c r="U75" s="140">
        <v>0</v>
      </c>
      <c r="V75" s="140">
        <v>0</v>
      </c>
      <c r="W75" s="140">
        <v>0</v>
      </c>
      <c r="X75" s="140">
        <v>0</v>
      </c>
      <c r="Y75" s="140">
        <v>0</v>
      </c>
    </row>
    <row r="76" spans="1:25" x14ac:dyDescent="0.2">
      <c r="A76" s="140">
        <v>1183</v>
      </c>
      <c r="B76" s="140" t="s">
        <v>361</v>
      </c>
      <c r="C76" s="140">
        <v>1434961.98</v>
      </c>
      <c r="D76" s="140">
        <v>0</v>
      </c>
      <c r="E76" s="140">
        <v>0</v>
      </c>
      <c r="F76" s="140">
        <v>0</v>
      </c>
      <c r="G76" s="140">
        <v>0</v>
      </c>
      <c r="H76" s="140">
        <v>0</v>
      </c>
      <c r="I76" s="140">
        <v>0</v>
      </c>
      <c r="J76" s="140">
        <v>0</v>
      </c>
      <c r="K76" s="140">
        <v>0</v>
      </c>
      <c r="L76" s="140">
        <v>0</v>
      </c>
      <c r="M76" s="140">
        <v>0</v>
      </c>
      <c r="N76" s="140">
        <v>0</v>
      </c>
      <c r="O76" s="140">
        <v>0</v>
      </c>
      <c r="P76" s="140">
        <v>0</v>
      </c>
      <c r="Q76" s="140">
        <v>0</v>
      </c>
      <c r="R76" s="140">
        <v>1370476.52</v>
      </c>
      <c r="S76" s="140">
        <v>0</v>
      </c>
      <c r="T76" s="140">
        <v>64485.46</v>
      </c>
      <c r="U76" s="140">
        <v>0</v>
      </c>
      <c r="V76" s="140">
        <v>0</v>
      </c>
      <c r="W76" s="140">
        <v>0</v>
      </c>
      <c r="X76" s="140">
        <v>0</v>
      </c>
      <c r="Y76" s="140">
        <v>0</v>
      </c>
    </row>
    <row r="77" spans="1:25" x14ac:dyDescent="0.2">
      <c r="A77" s="140">
        <v>1204</v>
      </c>
      <c r="B77" s="140" t="s">
        <v>362</v>
      </c>
      <c r="C77" s="140">
        <v>465672.93</v>
      </c>
      <c r="D77" s="140">
        <v>0</v>
      </c>
      <c r="E77" s="140">
        <v>0</v>
      </c>
      <c r="F77" s="140">
        <v>0</v>
      </c>
      <c r="G77" s="140">
        <v>0</v>
      </c>
      <c r="H77" s="140">
        <v>0</v>
      </c>
      <c r="I77" s="140">
        <v>0</v>
      </c>
      <c r="J77" s="140">
        <v>0</v>
      </c>
      <c r="K77" s="140">
        <v>0</v>
      </c>
      <c r="L77" s="140">
        <v>0</v>
      </c>
      <c r="M77" s="140">
        <v>0</v>
      </c>
      <c r="N77" s="140">
        <v>0</v>
      </c>
      <c r="O77" s="140">
        <v>0</v>
      </c>
      <c r="P77" s="140">
        <v>0</v>
      </c>
      <c r="Q77" s="140">
        <v>0</v>
      </c>
      <c r="R77" s="140">
        <v>465672.93</v>
      </c>
      <c r="S77" s="140">
        <v>0</v>
      </c>
      <c r="T77" s="140">
        <v>0</v>
      </c>
      <c r="U77" s="140">
        <v>0</v>
      </c>
      <c r="V77" s="140">
        <v>0</v>
      </c>
      <c r="W77" s="140">
        <v>0</v>
      </c>
      <c r="X77" s="140">
        <v>0</v>
      </c>
      <c r="Y77" s="140">
        <v>0</v>
      </c>
    </row>
    <row r="78" spans="1:25" x14ac:dyDescent="0.2">
      <c r="A78" s="140">
        <v>1218</v>
      </c>
      <c r="B78" s="140" t="s">
        <v>363</v>
      </c>
      <c r="C78" s="140">
        <v>1181144.42</v>
      </c>
      <c r="D78" s="140">
        <v>0</v>
      </c>
      <c r="E78" s="140">
        <v>0</v>
      </c>
      <c r="F78" s="140">
        <v>0</v>
      </c>
      <c r="G78" s="140">
        <v>0</v>
      </c>
      <c r="H78" s="140">
        <v>0</v>
      </c>
      <c r="I78" s="140">
        <v>0</v>
      </c>
      <c r="J78" s="140">
        <v>0</v>
      </c>
      <c r="K78" s="140">
        <v>0</v>
      </c>
      <c r="L78" s="140">
        <v>0</v>
      </c>
      <c r="M78" s="140">
        <v>0</v>
      </c>
      <c r="N78" s="140">
        <v>0</v>
      </c>
      <c r="O78" s="140">
        <v>0</v>
      </c>
      <c r="P78" s="140">
        <v>0</v>
      </c>
      <c r="Q78" s="140">
        <v>0</v>
      </c>
      <c r="R78" s="140">
        <v>988312.36</v>
      </c>
      <c r="S78" s="140">
        <v>0</v>
      </c>
      <c r="T78" s="140">
        <v>192832.06</v>
      </c>
      <c r="U78" s="140">
        <v>0</v>
      </c>
      <c r="V78" s="140">
        <v>0</v>
      </c>
      <c r="W78" s="140">
        <v>0</v>
      </c>
      <c r="X78" s="140">
        <v>0</v>
      </c>
      <c r="Y78" s="140">
        <v>0</v>
      </c>
    </row>
    <row r="79" spans="1:25" x14ac:dyDescent="0.2">
      <c r="A79" s="140">
        <v>1232</v>
      </c>
      <c r="B79" s="140" t="s">
        <v>364</v>
      </c>
      <c r="C79" s="140">
        <v>750399.91</v>
      </c>
      <c r="D79" s="140">
        <v>0</v>
      </c>
      <c r="E79" s="140">
        <v>0</v>
      </c>
      <c r="F79" s="140">
        <v>0</v>
      </c>
      <c r="G79" s="140">
        <v>0</v>
      </c>
      <c r="H79" s="140">
        <v>0</v>
      </c>
      <c r="I79" s="140">
        <v>0</v>
      </c>
      <c r="J79" s="140">
        <v>0</v>
      </c>
      <c r="K79" s="140">
        <v>0</v>
      </c>
      <c r="L79" s="140">
        <v>0</v>
      </c>
      <c r="M79" s="140">
        <v>0</v>
      </c>
      <c r="N79" s="140">
        <v>0</v>
      </c>
      <c r="O79" s="140">
        <v>0</v>
      </c>
      <c r="P79" s="140">
        <v>0</v>
      </c>
      <c r="Q79" s="140">
        <v>0</v>
      </c>
      <c r="R79" s="140">
        <v>750399.91</v>
      </c>
      <c r="S79" s="140">
        <v>0</v>
      </c>
      <c r="T79" s="140">
        <v>0</v>
      </c>
      <c r="U79" s="140">
        <v>0</v>
      </c>
      <c r="V79" s="140">
        <v>0</v>
      </c>
      <c r="W79" s="140">
        <v>0</v>
      </c>
      <c r="X79" s="140">
        <v>0</v>
      </c>
      <c r="Y79" s="140">
        <v>0</v>
      </c>
    </row>
    <row r="80" spans="1:25" x14ac:dyDescent="0.2">
      <c r="A80" s="140">
        <v>1246</v>
      </c>
      <c r="B80" s="140" t="s">
        <v>365</v>
      </c>
      <c r="C80" s="140">
        <v>811412.29</v>
      </c>
      <c r="D80" s="140">
        <v>0</v>
      </c>
      <c r="E80" s="140">
        <v>0</v>
      </c>
      <c r="F80" s="140">
        <v>0</v>
      </c>
      <c r="G80" s="140">
        <v>0</v>
      </c>
      <c r="H80" s="140">
        <v>0</v>
      </c>
      <c r="I80" s="140">
        <v>0</v>
      </c>
      <c r="J80" s="140">
        <v>0</v>
      </c>
      <c r="K80" s="140">
        <v>0</v>
      </c>
      <c r="L80" s="140">
        <v>0</v>
      </c>
      <c r="M80" s="140">
        <v>0</v>
      </c>
      <c r="N80" s="140">
        <v>0</v>
      </c>
      <c r="O80" s="140">
        <v>0</v>
      </c>
      <c r="P80" s="140">
        <v>0</v>
      </c>
      <c r="Q80" s="140">
        <v>0</v>
      </c>
      <c r="R80" s="140">
        <v>698222.29</v>
      </c>
      <c r="S80" s="140">
        <v>113190</v>
      </c>
      <c r="T80" s="140">
        <v>0</v>
      </c>
      <c r="U80" s="140">
        <v>0</v>
      </c>
      <c r="V80" s="140">
        <v>0</v>
      </c>
      <c r="W80" s="140">
        <v>0</v>
      </c>
      <c r="X80" s="140">
        <v>0</v>
      </c>
      <c r="Y80" s="140">
        <v>0</v>
      </c>
    </row>
    <row r="81" spans="1:25" x14ac:dyDescent="0.2">
      <c r="A81" s="140">
        <v>1253</v>
      </c>
      <c r="B81" s="140" t="s">
        <v>366</v>
      </c>
      <c r="C81" s="140">
        <v>3363262.36</v>
      </c>
      <c r="D81" s="140">
        <v>0</v>
      </c>
      <c r="E81" s="140">
        <v>0</v>
      </c>
      <c r="F81" s="140">
        <v>0</v>
      </c>
      <c r="G81" s="140">
        <v>0</v>
      </c>
      <c r="H81" s="140">
        <v>0</v>
      </c>
      <c r="I81" s="140">
        <v>0</v>
      </c>
      <c r="J81" s="140">
        <v>0</v>
      </c>
      <c r="K81" s="140">
        <v>0</v>
      </c>
      <c r="L81" s="140">
        <v>0</v>
      </c>
      <c r="M81" s="140">
        <v>0</v>
      </c>
      <c r="N81" s="140">
        <v>0</v>
      </c>
      <c r="O81" s="140">
        <v>0</v>
      </c>
      <c r="P81" s="140">
        <v>0</v>
      </c>
      <c r="Q81" s="140">
        <v>0</v>
      </c>
      <c r="R81" s="140">
        <v>3291762.36</v>
      </c>
      <c r="S81" s="140">
        <v>0</v>
      </c>
      <c r="T81" s="140">
        <v>0</v>
      </c>
      <c r="U81" s="140">
        <v>71500</v>
      </c>
      <c r="V81" s="140">
        <v>0</v>
      </c>
      <c r="W81" s="140">
        <v>0</v>
      </c>
      <c r="X81" s="140">
        <v>0</v>
      </c>
      <c r="Y81" s="140">
        <v>0</v>
      </c>
    </row>
    <row r="82" spans="1:25" x14ac:dyDescent="0.2">
      <c r="A82" s="140">
        <v>1260</v>
      </c>
      <c r="B82" s="140" t="s">
        <v>367</v>
      </c>
      <c r="C82" s="140">
        <v>996863.43</v>
      </c>
      <c r="D82" s="140">
        <v>0</v>
      </c>
      <c r="E82" s="140">
        <v>0</v>
      </c>
      <c r="F82" s="140">
        <v>0</v>
      </c>
      <c r="G82" s="140">
        <v>0</v>
      </c>
      <c r="H82" s="140">
        <v>0</v>
      </c>
      <c r="I82" s="140">
        <v>0</v>
      </c>
      <c r="J82" s="140">
        <v>0</v>
      </c>
      <c r="K82" s="140">
        <v>0</v>
      </c>
      <c r="L82" s="140">
        <v>0</v>
      </c>
      <c r="M82" s="140">
        <v>0</v>
      </c>
      <c r="N82" s="140">
        <v>0</v>
      </c>
      <c r="O82" s="140">
        <v>0</v>
      </c>
      <c r="P82" s="140">
        <v>0</v>
      </c>
      <c r="Q82" s="140">
        <v>0</v>
      </c>
      <c r="R82" s="140">
        <v>936494.08000000007</v>
      </c>
      <c r="S82" s="140">
        <v>60000</v>
      </c>
      <c r="T82" s="140">
        <v>369.35</v>
      </c>
      <c r="U82" s="140">
        <v>0</v>
      </c>
      <c r="V82" s="140">
        <v>0</v>
      </c>
      <c r="W82" s="140">
        <v>0</v>
      </c>
      <c r="X82" s="140">
        <v>0</v>
      </c>
      <c r="Y82" s="140">
        <v>0</v>
      </c>
    </row>
    <row r="83" spans="1:25" x14ac:dyDescent="0.2">
      <c r="A83" s="140">
        <v>4970</v>
      </c>
      <c r="B83" s="140" t="s">
        <v>368</v>
      </c>
      <c r="C83" s="140">
        <v>5083143.9400000004</v>
      </c>
      <c r="D83" s="140">
        <v>0</v>
      </c>
      <c r="E83" s="140">
        <v>0</v>
      </c>
      <c r="F83" s="140">
        <v>0</v>
      </c>
      <c r="G83" s="140">
        <v>0</v>
      </c>
      <c r="H83" s="140">
        <v>0</v>
      </c>
      <c r="I83" s="140">
        <v>0</v>
      </c>
      <c r="J83" s="140">
        <v>0</v>
      </c>
      <c r="K83" s="140">
        <v>0</v>
      </c>
      <c r="L83" s="140">
        <v>0</v>
      </c>
      <c r="M83" s="140">
        <v>0</v>
      </c>
      <c r="N83" s="140">
        <v>0</v>
      </c>
      <c r="O83" s="140">
        <v>0</v>
      </c>
      <c r="P83" s="140">
        <v>0</v>
      </c>
      <c r="Q83" s="140">
        <v>0</v>
      </c>
      <c r="R83" s="140">
        <v>5083143.9400000004</v>
      </c>
      <c r="S83" s="140">
        <v>0</v>
      </c>
      <c r="T83" s="140">
        <v>0</v>
      </c>
      <c r="U83" s="140">
        <v>0</v>
      </c>
      <c r="V83" s="140">
        <v>0</v>
      </c>
      <c r="W83" s="140">
        <v>0</v>
      </c>
      <c r="X83" s="140">
        <v>0</v>
      </c>
      <c r="Y83" s="140">
        <v>0</v>
      </c>
    </row>
    <row r="84" spans="1:25" x14ac:dyDescent="0.2">
      <c r="A84" s="140">
        <v>1295</v>
      </c>
      <c r="B84" s="140" t="s">
        <v>369</v>
      </c>
      <c r="C84" s="140">
        <v>575965.1</v>
      </c>
      <c r="D84" s="140">
        <v>0</v>
      </c>
      <c r="E84" s="140">
        <v>0</v>
      </c>
      <c r="F84" s="140">
        <v>0</v>
      </c>
      <c r="G84" s="140">
        <v>0</v>
      </c>
      <c r="H84" s="140">
        <v>0</v>
      </c>
      <c r="I84" s="140">
        <v>0</v>
      </c>
      <c r="J84" s="140">
        <v>0</v>
      </c>
      <c r="K84" s="140">
        <v>0</v>
      </c>
      <c r="L84" s="140">
        <v>0</v>
      </c>
      <c r="M84" s="140">
        <v>0</v>
      </c>
      <c r="N84" s="140">
        <v>0</v>
      </c>
      <c r="O84" s="140">
        <v>0</v>
      </c>
      <c r="P84" s="140">
        <v>0</v>
      </c>
      <c r="Q84" s="140">
        <v>0</v>
      </c>
      <c r="R84" s="140">
        <v>570551.80000000005</v>
      </c>
      <c r="S84" s="140">
        <v>0</v>
      </c>
      <c r="T84" s="140">
        <v>5413.3</v>
      </c>
      <c r="U84" s="140">
        <v>0</v>
      </c>
      <c r="V84" s="140">
        <v>0</v>
      </c>
      <c r="W84" s="140">
        <v>0</v>
      </c>
      <c r="X84" s="140">
        <v>0</v>
      </c>
      <c r="Y84" s="140">
        <v>0</v>
      </c>
    </row>
    <row r="85" spans="1:25" x14ac:dyDescent="0.2">
      <c r="A85" s="140">
        <v>1309</v>
      </c>
      <c r="B85" s="140" t="s">
        <v>370</v>
      </c>
      <c r="C85" s="140">
        <v>1285182.83</v>
      </c>
      <c r="D85" s="140">
        <v>0</v>
      </c>
      <c r="E85" s="140">
        <v>0</v>
      </c>
      <c r="F85" s="140">
        <v>0</v>
      </c>
      <c r="G85" s="140">
        <v>0</v>
      </c>
      <c r="H85" s="140">
        <v>0</v>
      </c>
      <c r="I85" s="140">
        <v>0</v>
      </c>
      <c r="J85" s="140">
        <v>0</v>
      </c>
      <c r="K85" s="140">
        <v>0</v>
      </c>
      <c r="L85" s="140">
        <v>0</v>
      </c>
      <c r="M85" s="140">
        <v>0</v>
      </c>
      <c r="N85" s="140">
        <v>0</v>
      </c>
      <c r="O85" s="140">
        <v>0</v>
      </c>
      <c r="P85" s="140">
        <v>0</v>
      </c>
      <c r="Q85" s="140">
        <v>0</v>
      </c>
      <c r="R85" s="140">
        <v>990293.04</v>
      </c>
      <c r="S85" s="140">
        <v>289254.99</v>
      </c>
      <c r="T85" s="140">
        <v>0</v>
      </c>
      <c r="U85" s="140">
        <v>5634.8</v>
      </c>
      <c r="V85" s="140">
        <v>0</v>
      </c>
      <c r="W85" s="140">
        <v>0</v>
      </c>
      <c r="X85" s="140">
        <v>0</v>
      </c>
      <c r="Y85" s="140">
        <v>0</v>
      </c>
    </row>
    <row r="86" spans="1:25" x14ac:dyDescent="0.2">
      <c r="A86" s="140">
        <v>1316</v>
      </c>
      <c r="B86" s="140" t="s">
        <v>371</v>
      </c>
      <c r="C86" s="140">
        <v>3292406.74</v>
      </c>
      <c r="D86" s="140">
        <v>0</v>
      </c>
      <c r="E86" s="140">
        <v>0</v>
      </c>
      <c r="F86" s="140">
        <v>0</v>
      </c>
      <c r="G86" s="140">
        <v>0</v>
      </c>
      <c r="H86" s="140">
        <v>6113.29</v>
      </c>
      <c r="I86" s="140">
        <v>0</v>
      </c>
      <c r="J86" s="140">
        <v>0</v>
      </c>
      <c r="K86" s="140">
        <v>0</v>
      </c>
      <c r="L86" s="140">
        <v>0</v>
      </c>
      <c r="M86" s="140">
        <v>4002.42</v>
      </c>
      <c r="N86" s="140">
        <v>0</v>
      </c>
      <c r="O86" s="140">
        <v>0</v>
      </c>
      <c r="P86" s="140">
        <v>0</v>
      </c>
      <c r="Q86" s="140">
        <v>6113.29</v>
      </c>
      <c r="R86" s="140">
        <v>3288017.21</v>
      </c>
      <c r="S86" s="140">
        <v>0</v>
      </c>
      <c r="T86" s="140">
        <v>0</v>
      </c>
      <c r="U86" s="140">
        <v>4389.53</v>
      </c>
      <c r="V86" s="140">
        <v>0</v>
      </c>
      <c r="W86" s="140">
        <v>4002.42</v>
      </c>
      <c r="X86" s="140">
        <v>0</v>
      </c>
      <c r="Y86" s="140">
        <v>0</v>
      </c>
    </row>
    <row r="87" spans="1:25" x14ac:dyDescent="0.2">
      <c r="A87" s="140">
        <v>1380</v>
      </c>
      <c r="B87" s="140" t="s">
        <v>372</v>
      </c>
      <c r="C87" s="140">
        <v>1424789.51</v>
      </c>
      <c r="D87" s="140">
        <v>0</v>
      </c>
      <c r="E87" s="140">
        <v>0</v>
      </c>
      <c r="F87" s="140">
        <v>0</v>
      </c>
      <c r="G87" s="140">
        <v>0</v>
      </c>
      <c r="H87" s="140">
        <v>0</v>
      </c>
      <c r="I87" s="140">
        <v>0</v>
      </c>
      <c r="J87" s="140">
        <v>0</v>
      </c>
      <c r="K87" s="140">
        <v>0</v>
      </c>
      <c r="L87" s="140">
        <v>0</v>
      </c>
      <c r="M87" s="140">
        <v>0</v>
      </c>
      <c r="N87" s="140">
        <v>0</v>
      </c>
      <c r="O87" s="140">
        <v>0</v>
      </c>
      <c r="P87" s="140">
        <v>0</v>
      </c>
      <c r="Q87" s="140">
        <v>0</v>
      </c>
      <c r="R87" s="140">
        <v>1424789.51</v>
      </c>
      <c r="S87" s="140">
        <v>0</v>
      </c>
      <c r="T87" s="140">
        <v>0</v>
      </c>
      <c r="U87" s="140">
        <v>0</v>
      </c>
      <c r="V87" s="140">
        <v>0</v>
      </c>
      <c r="W87" s="140">
        <v>0</v>
      </c>
      <c r="X87" s="140">
        <v>0</v>
      </c>
      <c r="Y87" s="140">
        <v>0</v>
      </c>
    </row>
    <row r="88" spans="1:25" x14ac:dyDescent="0.2">
      <c r="A88" s="140">
        <v>1407</v>
      </c>
      <c r="B88" s="140" t="s">
        <v>373</v>
      </c>
      <c r="C88" s="140">
        <v>1413474.74</v>
      </c>
      <c r="D88" s="140">
        <v>0</v>
      </c>
      <c r="E88" s="140">
        <v>0</v>
      </c>
      <c r="F88" s="140">
        <v>0</v>
      </c>
      <c r="G88" s="140">
        <v>0</v>
      </c>
      <c r="H88" s="140">
        <v>0</v>
      </c>
      <c r="I88" s="140">
        <v>0</v>
      </c>
      <c r="J88" s="140">
        <v>0</v>
      </c>
      <c r="K88" s="140">
        <v>0</v>
      </c>
      <c r="L88" s="140">
        <v>0</v>
      </c>
      <c r="M88" s="140">
        <v>0</v>
      </c>
      <c r="N88" s="140">
        <v>0</v>
      </c>
      <c r="O88" s="140">
        <v>0</v>
      </c>
      <c r="P88" s="140">
        <v>0</v>
      </c>
      <c r="Q88" s="140">
        <v>0</v>
      </c>
      <c r="R88" s="140">
        <v>1413474.62</v>
      </c>
      <c r="S88" s="140">
        <v>0.12</v>
      </c>
      <c r="T88" s="140">
        <v>0</v>
      </c>
      <c r="U88" s="140">
        <v>0</v>
      </c>
      <c r="V88" s="140">
        <v>0</v>
      </c>
      <c r="W88" s="140">
        <v>0</v>
      </c>
      <c r="X88" s="140">
        <v>0</v>
      </c>
      <c r="Y88" s="140">
        <v>0</v>
      </c>
    </row>
    <row r="89" spans="1:25" x14ac:dyDescent="0.2">
      <c r="A89" s="140">
        <v>1414</v>
      </c>
      <c r="B89" s="140" t="s">
        <v>374</v>
      </c>
      <c r="C89" s="140">
        <v>2555745.5299999998</v>
      </c>
      <c r="D89" s="140">
        <v>0</v>
      </c>
      <c r="E89" s="140">
        <v>0</v>
      </c>
      <c r="F89" s="140">
        <v>0</v>
      </c>
      <c r="G89" s="140">
        <v>0</v>
      </c>
      <c r="H89" s="140">
        <v>0</v>
      </c>
      <c r="I89" s="140">
        <v>19931.420000000002</v>
      </c>
      <c r="J89" s="140">
        <v>0</v>
      </c>
      <c r="K89" s="140">
        <v>0</v>
      </c>
      <c r="L89" s="140">
        <v>0</v>
      </c>
      <c r="M89" s="140">
        <v>0</v>
      </c>
      <c r="N89" s="140">
        <v>0</v>
      </c>
      <c r="O89" s="140">
        <v>0</v>
      </c>
      <c r="P89" s="140">
        <v>0</v>
      </c>
      <c r="Q89" s="140">
        <v>0</v>
      </c>
      <c r="R89" s="140">
        <v>2555745.5299999998</v>
      </c>
      <c r="S89" s="140">
        <v>0</v>
      </c>
      <c r="T89" s="140">
        <v>0</v>
      </c>
      <c r="U89" s="140">
        <v>0</v>
      </c>
      <c r="V89" s="140">
        <v>19931.420000000002</v>
      </c>
      <c r="W89" s="140">
        <v>0</v>
      </c>
      <c r="X89" s="140">
        <v>0</v>
      </c>
      <c r="Y89" s="140">
        <v>0</v>
      </c>
    </row>
    <row r="90" spans="1:25" x14ac:dyDescent="0.2">
      <c r="A90" s="140">
        <v>1421</v>
      </c>
      <c r="B90" s="140" t="s">
        <v>375</v>
      </c>
      <c r="C90" s="140">
        <v>442551.07</v>
      </c>
      <c r="D90" s="140">
        <v>0</v>
      </c>
      <c r="E90" s="140">
        <v>0</v>
      </c>
      <c r="F90" s="140">
        <v>0</v>
      </c>
      <c r="G90" s="140">
        <v>0</v>
      </c>
      <c r="H90" s="140">
        <v>0</v>
      </c>
      <c r="I90" s="140">
        <v>0</v>
      </c>
      <c r="J90" s="140">
        <v>0</v>
      </c>
      <c r="K90" s="140">
        <v>0</v>
      </c>
      <c r="L90" s="140">
        <v>0</v>
      </c>
      <c r="M90" s="140">
        <v>0</v>
      </c>
      <c r="N90" s="140">
        <v>0</v>
      </c>
      <c r="O90" s="140">
        <v>0</v>
      </c>
      <c r="P90" s="140">
        <v>0</v>
      </c>
      <c r="Q90" s="140">
        <v>0</v>
      </c>
      <c r="R90" s="140">
        <v>442551.07</v>
      </c>
      <c r="S90" s="140">
        <v>0</v>
      </c>
      <c r="T90" s="140">
        <v>0</v>
      </c>
      <c r="U90" s="140">
        <v>0</v>
      </c>
      <c r="V90" s="140">
        <v>0</v>
      </c>
      <c r="W90" s="140">
        <v>0</v>
      </c>
      <c r="X90" s="140">
        <v>0</v>
      </c>
      <c r="Y90" s="140">
        <v>0</v>
      </c>
    </row>
    <row r="91" spans="1:25" x14ac:dyDescent="0.2">
      <c r="A91" s="140">
        <v>2744</v>
      </c>
      <c r="B91" s="140" t="s">
        <v>376</v>
      </c>
      <c r="C91" s="140">
        <v>854444.42</v>
      </c>
      <c r="D91" s="140">
        <v>0</v>
      </c>
      <c r="E91" s="140">
        <v>0</v>
      </c>
      <c r="F91" s="140">
        <v>0</v>
      </c>
      <c r="G91" s="140">
        <v>0</v>
      </c>
      <c r="H91" s="140">
        <v>0</v>
      </c>
      <c r="I91" s="140">
        <v>0</v>
      </c>
      <c r="J91" s="140">
        <v>0</v>
      </c>
      <c r="K91" s="140">
        <v>0</v>
      </c>
      <c r="L91" s="140">
        <v>0</v>
      </c>
      <c r="M91" s="140">
        <v>0</v>
      </c>
      <c r="N91" s="140">
        <v>0</v>
      </c>
      <c r="O91" s="140">
        <v>0</v>
      </c>
      <c r="P91" s="140">
        <v>0</v>
      </c>
      <c r="Q91" s="140">
        <v>0</v>
      </c>
      <c r="R91" s="140">
        <v>854444.42</v>
      </c>
      <c r="S91" s="140">
        <v>0</v>
      </c>
      <c r="T91" s="140">
        <v>0</v>
      </c>
      <c r="U91" s="140">
        <v>0</v>
      </c>
      <c r="V91" s="140">
        <v>0</v>
      </c>
      <c r="W91" s="140">
        <v>0</v>
      </c>
      <c r="X91" s="140">
        <v>0</v>
      </c>
      <c r="Y91" s="140">
        <v>0</v>
      </c>
    </row>
    <row r="92" spans="1:25" x14ac:dyDescent="0.2">
      <c r="A92" s="140">
        <v>1428</v>
      </c>
      <c r="B92" s="140" t="s">
        <v>377</v>
      </c>
      <c r="C92" s="140">
        <v>1633296.02</v>
      </c>
      <c r="D92" s="140">
        <v>0</v>
      </c>
      <c r="E92" s="140">
        <v>0</v>
      </c>
      <c r="F92" s="140">
        <v>0</v>
      </c>
      <c r="G92" s="140">
        <v>0</v>
      </c>
      <c r="H92" s="140">
        <v>0</v>
      </c>
      <c r="I92" s="140">
        <v>0</v>
      </c>
      <c r="J92" s="140">
        <v>0</v>
      </c>
      <c r="K92" s="140">
        <v>0</v>
      </c>
      <c r="L92" s="140">
        <v>0</v>
      </c>
      <c r="M92" s="140">
        <v>0</v>
      </c>
      <c r="N92" s="140">
        <v>0</v>
      </c>
      <c r="O92" s="140">
        <v>0</v>
      </c>
      <c r="P92" s="140">
        <v>0</v>
      </c>
      <c r="Q92" s="140">
        <v>0</v>
      </c>
      <c r="R92" s="140">
        <v>1527085.05</v>
      </c>
      <c r="S92" s="140">
        <v>0</v>
      </c>
      <c r="T92" s="140">
        <v>106210.97</v>
      </c>
      <c r="U92" s="140">
        <v>0</v>
      </c>
      <c r="V92" s="140">
        <v>0</v>
      </c>
      <c r="W92" s="140">
        <v>0</v>
      </c>
      <c r="X92" s="140">
        <v>0</v>
      </c>
      <c r="Y92" s="140">
        <v>0</v>
      </c>
    </row>
    <row r="93" spans="1:25" x14ac:dyDescent="0.2">
      <c r="A93" s="140">
        <v>1449</v>
      </c>
      <c r="B93" s="140" t="s">
        <v>378</v>
      </c>
      <c r="C93" s="140">
        <v>143101.35</v>
      </c>
      <c r="D93" s="140">
        <v>0</v>
      </c>
      <c r="E93" s="140">
        <v>0</v>
      </c>
      <c r="F93" s="140">
        <v>0</v>
      </c>
      <c r="G93" s="140">
        <v>0</v>
      </c>
      <c r="H93" s="140">
        <v>0</v>
      </c>
      <c r="I93" s="140">
        <v>0</v>
      </c>
      <c r="J93" s="140">
        <v>0</v>
      </c>
      <c r="K93" s="140">
        <v>0</v>
      </c>
      <c r="L93" s="140">
        <v>0</v>
      </c>
      <c r="M93" s="140">
        <v>0</v>
      </c>
      <c r="N93" s="140">
        <v>0</v>
      </c>
      <c r="O93" s="140">
        <v>0</v>
      </c>
      <c r="P93" s="140">
        <v>0</v>
      </c>
      <c r="Q93" s="140">
        <v>0</v>
      </c>
      <c r="R93" s="140">
        <v>143101.35</v>
      </c>
      <c r="S93" s="140">
        <v>0</v>
      </c>
      <c r="T93" s="140">
        <v>0</v>
      </c>
      <c r="U93" s="140">
        <v>0</v>
      </c>
      <c r="V93" s="140">
        <v>0</v>
      </c>
      <c r="W93" s="140">
        <v>0</v>
      </c>
      <c r="X93" s="140">
        <v>0</v>
      </c>
      <c r="Y93" s="140">
        <v>0</v>
      </c>
    </row>
    <row r="94" spans="1:25" x14ac:dyDescent="0.2">
      <c r="A94" s="140">
        <v>1491</v>
      </c>
      <c r="B94" s="140" t="s">
        <v>379</v>
      </c>
      <c r="C94" s="140">
        <v>441291.19</v>
      </c>
      <c r="D94" s="140">
        <v>0</v>
      </c>
      <c r="E94" s="140">
        <v>0</v>
      </c>
      <c r="F94" s="140">
        <v>0</v>
      </c>
      <c r="G94" s="140">
        <v>0</v>
      </c>
      <c r="H94" s="140">
        <v>0</v>
      </c>
      <c r="I94" s="140">
        <v>0</v>
      </c>
      <c r="J94" s="140">
        <v>0</v>
      </c>
      <c r="K94" s="140">
        <v>0</v>
      </c>
      <c r="L94" s="140">
        <v>0</v>
      </c>
      <c r="M94" s="140">
        <v>0</v>
      </c>
      <c r="N94" s="140">
        <v>0</v>
      </c>
      <c r="O94" s="140">
        <v>0</v>
      </c>
      <c r="P94" s="140">
        <v>0</v>
      </c>
      <c r="Q94" s="140">
        <v>0</v>
      </c>
      <c r="R94" s="140">
        <v>353689.13</v>
      </c>
      <c r="S94" s="140">
        <v>81975.5</v>
      </c>
      <c r="T94" s="140">
        <v>5626.56</v>
      </c>
      <c r="U94" s="140">
        <v>0</v>
      </c>
      <c r="V94" s="140">
        <v>0</v>
      </c>
      <c r="W94" s="140">
        <v>0</v>
      </c>
      <c r="X94" s="140">
        <v>0</v>
      </c>
      <c r="Y94" s="140">
        <v>0</v>
      </c>
    </row>
    <row r="95" spans="1:25" x14ac:dyDescent="0.2">
      <c r="A95" s="140">
        <v>1499</v>
      </c>
      <c r="B95" s="140" t="s">
        <v>380</v>
      </c>
      <c r="C95" s="140">
        <v>988357.37</v>
      </c>
      <c r="D95" s="140">
        <v>0</v>
      </c>
      <c r="E95" s="140">
        <v>0</v>
      </c>
      <c r="F95" s="140">
        <v>0</v>
      </c>
      <c r="G95" s="140">
        <v>0</v>
      </c>
      <c r="H95" s="140">
        <v>0</v>
      </c>
      <c r="I95" s="140">
        <v>50455</v>
      </c>
      <c r="J95" s="140">
        <v>0</v>
      </c>
      <c r="K95" s="140">
        <v>3428</v>
      </c>
      <c r="L95" s="140">
        <v>0</v>
      </c>
      <c r="M95" s="140">
        <v>0</v>
      </c>
      <c r="N95" s="140">
        <v>0</v>
      </c>
      <c r="O95" s="140">
        <v>0</v>
      </c>
      <c r="P95" s="140">
        <v>0</v>
      </c>
      <c r="Q95" s="140">
        <v>0</v>
      </c>
      <c r="R95" s="140">
        <v>944678.99</v>
      </c>
      <c r="S95" s="140">
        <v>0</v>
      </c>
      <c r="T95" s="140">
        <v>0</v>
      </c>
      <c r="U95" s="140">
        <v>43678.38</v>
      </c>
      <c r="V95" s="140">
        <v>53883</v>
      </c>
      <c r="W95" s="140">
        <v>0</v>
      </c>
      <c r="X95" s="140">
        <v>0</v>
      </c>
      <c r="Y95" s="140">
        <v>0</v>
      </c>
    </row>
    <row r="96" spans="1:25" x14ac:dyDescent="0.2">
      <c r="A96" s="140">
        <v>1540</v>
      </c>
      <c r="B96" s="140" t="s">
        <v>381</v>
      </c>
      <c r="C96" s="140">
        <v>963121.97</v>
      </c>
      <c r="D96" s="140">
        <v>0</v>
      </c>
      <c r="E96" s="140">
        <v>0</v>
      </c>
      <c r="F96" s="140">
        <v>0</v>
      </c>
      <c r="G96" s="140">
        <v>0</v>
      </c>
      <c r="H96" s="140">
        <v>0</v>
      </c>
      <c r="I96" s="140">
        <v>0</v>
      </c>
      <c r="J96" s="140">
        <v>0</v>
      </c>
      <c r="K96" s="140">
        <v>0</v>
      </c>
      <c r="L96" s="140">
        <v>0</v>
      </c>
      <c r="M96" s="140">
        <v>0</v>
      </c>
      <c r="N96" s="140">
        <v>0</v>
      </c>
      <c r="O96" s="140">
        <v>0</v>
      </c>
      <c r="P96" s="140">
        <v>0</v>
      </c>
      <c r="Q96" s="140">
        <v>0</v>
      </c>
      <c r="R96" s="140">
        <v>963121.97</v>
      </c>
      <c r="S96" s="140">
        <v>0</v>
      </c>
      <c r="T96" s="140">
        <v>0</v>
      </c>
      <c r="U96" s="140">
        <v>0</v>
      </c>
      <c r="V96" s="140">
        <v>0</v>
      </c>
      <c r="W96" s="140">
        <v>0</v>
      </c>
      <c r="X96" s="140">
        <v>0</v>
      </c>
      <c r="Y96" s="140">
        <v>0</v>
      </c>
    </row>
    <row r="97" spans="1:25" x14ac:dyDescent="0.2">
      <c r="A97" s="140">
        <v>1554</v>
      </c>
      <c r="B97" s="140" t="s">
        <v>382</v>
      </c>
      <c r="C97" s="140">
        <v>11132028.57</v>
      </c>
      <c r="D97" s="140">
        <v>0</v>
      </c>
      <c r="E97" s="140">
        <v>0</v>
      </c>
      <c r="F97" s="140">
        <v>0</v>
      </c>
      <c r="G97" s="140">
        <v>0</v>
      </c>
      <c r="H97" s="140">
        <v>0</v>
      </c>
      <c r="I97" s="140">
        <v>0</v>
      </c>
      <c r="J97" s="140">
        <v>0</v>
      </c>
      <c r="K97" s="140">
        <v>0</v>
      </c>
      <c r="L97" s="140">
        <v>0</v>
      </c>
      <c r="M97" s="140">
        <v>0</v>
      </c>
      <c r="N97" s="140">
        <v>0</v>
      </c>
      <c r="O97" s="140">
        <v>0</v>
      </c>
      <c r="P97" s="140">
        <v>0</v>
      </c>
      <c r="Q97" s="140">
        <v>0</v>
      </c>
      <c r="R97" s="140">
        <v>11132028.57</v>
      </c>
      <c r="S97" s="140">
        <v>0</v>
      </c>
      <c r="T97" s="140">
        <v>0</v>
      </c>
      <c r="U97" s="140">
        <v>0</v>
      </c>
      <c r="V97" s="140">
        <v>0</v>
      </c>
      <c r="W97" s="140">
        <v>0</v>
      </c>
      <c r="X97" s="140">
        <v>0</v>
      </c>
      <c r="Y97" s="140">
        <v>0</v>
      </c>
    </row>
    <row r="98" spans="1:25" x14ac:dyDescent="0.2">
      <c r="A98" s="140">
        <v>1561</v>
      </c>
      <c r="B98" s="140" t="s">
        <v>383</v>
      </c>
      <c r="C98" s="140">
        <v>626209.82000000007</v>
      </c>
      <c r="D98" s="140">
        <v>0</v>
      </c>
      <c r="E98" s="140">
        <v>0</v>
      </c>
      <c r="F98" s="140">
        <v>0</v>
      </c>
      <c r="G98" s="140">
        <v>0</v>
      </c>
      <c r="H98" s="140">
        <v>0</v>
      </c>
      <c r="I98" s="140">
        <v>0</v>
      </c>
      <c r="J98" s="140">
        <v>0</v>
      </c>
      <c r="K98" s="140">
        <v>0</v>
      </c>
      <c r="L98" s="140">
        <v>0</v>
      </c>
      <c r="M98" s="140">
        <v>0</v>
      </c>
      <c r="N98" s="140">
        <v>0</v>
      </c>
      <c r="O98" s="140">
        <v>0</v>
      </c>
      <c r="P98" s="140">
        <v>0</v>
      </c>
      <c r="Q98" s="140">
        <v>0</v>
      </c>
      <c r="R98" s="140">
        <v>626209.82000000007</v>
      </c>
      <c r="S98" s="140">
        <v>0</v>
      </c>
      <c r="T98" s="140">
        <v>0</v>
      </c>
      <c r="U98" s="140">
        <v>0</v>
      </c>
      <c r="V98" s="140">
        <v>0</v>
      </c>
      <c r="W98" s="140">
        <v>0</v>
      </c>
      <c r="X98" s="140">
        <v>0</v>
      </c>
      <c r="Y98" s="140">
        <v>0</v>
      </c>
    </row>
    <row r="99" spans="1:25" x14ac:dyDescent="0.2">
      <c r="A99" s="140">
        <v>1568</v>
      </c>
      <c r="B99" s="140" t="s">
        <v>384</v>
      </c>
      <c r="C99" s="140">
        <v>2348787.27</v>
      </c>
      <c r="D99" s="140">
        <v>0</v>
      </c>
      <c r="E99" s="140">
        <v>0</v>
      </c>
      <c r="F99" s="140">
        <v>0</v>
      </c>
      <c r="G99" s="140">
        <v>0</v>
      </c>
      <c r="H99" s="140">
        <v>0</v>
      </c>
      <c r="I99" s="140">
        <v>0</v>
      </c>
      <c r="J99" s="140">
        <v>0</v>
      </c>
      <c r="K99" s="140">
        <v>0</v>
      </c>
      <c r="L99" s="140">
        <v>0</v>
      </c>
      <c r="M99" s="140">
        <v>0</v>
      </c>
      <c r="N99" s="140">
        <v>0</v>
      </c>
      <c r="O99" s="140">
        <v>0</v>
      </c>
      <c r="P99" s="140">
        <v>0</v>
      </c>
      <c r="Q99" s="140">
        <v>0</v>
      </c>
      <c r="R99" s="140">
        <v>2348787.27</v>
      </c>
      <c r="S99" s="140">
        <v>0</v>
      </c>
      <c r="T99" s="140">
        <v>0</v>
      </c>
      <c r="U99" s="140">
        <v>0</v>
      </c>
      <c r="V99" s="140">
        <v>0</v>
      </c>
      <c r="W99" s="140">
        <v>0</v>
      </c>
      <c r="X99" s="140">
        <v>0</v>
      </c>
      <c r="Y99" s="140">
        <v>0</v>
      </c>
    </row>
    <row r="100" spans="1:25" x14ac:dyDescent="0.2">
      <c r="A100" s="140">
        <v>1582</v>
      </c>
      <c r="B100" s="140" t="s">
        <v>385</v>
      </c>
      <c r="C100" s="140">
        <v>366698.5</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321556.52</v>
      </c>
      <c r="S100" s="140">
        <v>0</v>
      </c>
      <c r="T100" s="140">
        <v>45141.98</v>
      </c>
      <c r="U100" s="140">
        <v>0</v>
      </c>
      <c r="V100" s="140">
        <v>0</v>
      </c>
      <c r="W100" s="140">
        <v>0</v>
      </c>
      <c r="X100" s="140">
        <v>0</v>
      </c>
      <c r="Y100" s="140">
        <v>0</v>
      </c>
    </row>
    <row r="101" spans="1:25" x14ac:dyDescent="0.2">
      <c r="A101" s="140">
        <v>1600</v>
      </c>
      <c r="B101" s="140" t="s">
        <v>386</v>
      </c>
      <c r="C101" s="140">
        <v>429868.41000000003</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414800.59</v>
      </c>
      <c r="S101" s="140">
        <v>0</v>
      </c>
      <c r="T101" s="140">
        <v>15067.82</v>
      </c>
      <c r="U101" s="140">
        <v>0</v>
      </c>
      <c r="V101" s="140">
        <v>0</v>
      </c>
      <c r="W101" s="140">
        <v>0</v>
      </c>
      <c r="X101" s="140">
        <v>0</v>
      </c>
      <c r="Y101" s="140">
        <v>0</v>
      </c>
    </row>
    <row r="102" spans="1:25" x14ac:dyDescent="0.2">
      <c r="A102" s="140">
        <v>1645</v>
      </c>
      <c r="B102" s="140" t="s">
        <v>387</v>
      </c>
      <c r="C102" s="140">
        <v>765569.38</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765569.38</v>
      </c>
      <c r="S102" s="140">
        <v>0</v>
      </c>
      <c r="T102" s="140">
        <v>0</v>
      </c>
      <c r="U102" s="140">
        <v>0</v>
      </c>
      <c r="V102" s="140">
        <v>0</v>
      </c>
      <c r="W102" s="140">
        <v>0</v>
      </c>
      <c r="X102" s="140">
        <v>0</v>
      </c>
      <c r="Y102" s="140">
        <v>0</v>
      </c>
    </row>
    <row r="103" spans="1:25" x14ac:dyDescent="0.2">
      <c r="A103" s="140">
        <v>1631</v>
      </c>
      <c r="B103" s="140" t="s">
        <v>388</v>
      </c>
      <c r="C103" s="140">
        <v>581170.63</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281170.03000000003</v>
      </c>
      <c r="S103" s="140">
        <v>300000.60000000003</v>
      </c>
      <c r="T103" s="140">
        <v>0</v>
      </c>
      <c r="U103" s="140">
        <v>0</v>
      </c>
      <c r="V103" s="140">
        <v>0</v>
      </c>
      <c r="W103" s="140">
        <v>0</v>
      </c>
      <c r="X103" s="140">
        <v>0</v>
      </c>
      <c r="Y103" s="140">
        <v>0</v>
      </c>
    </row>
    <row r="104" spans="1:25" x14ac:dyDescent="0.2">
      <c r="A104" s="140">
        <v>1638</v>
      </c>
      <c r="B104" s="140" t="s">
        <v>389</v>
      </c>
      <c r="C104" s="140">
        <v>1705608.1</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1549666.1</v>
      </c>
      <c r="S104" s="140">
        <v>0</v>
      </c>
      <c r="T104" s="140">
        <v>0</v>
      </c>
      <c r="U104" s="140">
        <v>155942</v>
      </c>
      <c r="V104" s="140">
        <v>0</v>
      </c>
      <c r="W104" s="140">
        <v>0</v>
      </c>
      <c r="X104" s="140">
        <v>0</v>
      </c>
      <c r="Y104" s="140">
        <v>0</v>
      </c>
    </row>
    <row r="105" spans="1:25" x14ac:dyDescent="0.2">
      <c r="A105" s="140">
        <v>1659</v>
      </c>
      <c r="B105" s="140" t="s">
        <v>390</v>
      </c>
      <c r="C105" s="140">
        <v>2339722.64</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1539722.64</v>
      </c>
      <c r="S105" s="140">
        <v>800000</v>
      </c>
      <c r="T105" s="140">
        <v>0</v>
      </c>
      <c r="U105" s="140">
        <v>0</v>
      </c>
      <c r="V105" s="140">
        <v>0</v>
      </c>
      <c r="W105" s="140">
        <v>0</v>
      </c>
      <c r="X105" s="140">
        <v>0</v>
      </c>
      <c r="Y105" s="140">
        <v>0</v>
      </c>
    </row>
    <row r="106" spans="1:25" x14ac:dyDescent="0.2">
      <c r="A106" s="140">
        <v>714</v>
      </c>
      <c r="B106" s="140" t="s">
        <v>391</v>
      </c>
      <c r="C106" s="140">
        <v>8171159.8099999996</v>
      </c>
      <c r="D106" s="140">
        <v>0</v>
      </c>
      <c r="E106" s="140">
        <v>0</v>
      </c>
      <c r="F106" s="140">
        <v>0</v>
      </c>
      <c r="G106" s="140">
        <v>0</v>
      </c>
      <c r="H106" s="140">
        <v>0</v>
      </c>
      <c r="I106" s="140">
        <v>45000</v>
      </c>
      <c r="J106" s="140">
        <v>0</v>
      </c>
      <c r="K106" s="140">
        <v>0</v>
      </c>
      <c r="L106" s="140">
        <v>0</v>
      </c>
      <c r="M106" s="140">
        <v>0</v>
      </c>
      <c r="N106" s="140">
        <v>0</v>
      </c>
      <c r="O106" s="140">
        <v>0</v>
      </c>
      <c r="P106" s="140">
        <v>0</v>
      </c>
      <c r="Q106" s="140">
        <v>0</v>
      </c>
      <c r="R106" s="140">
        <v>8126159.8099999996</v>
      </c>
      <c r="S106" s="140">
        <v>45000</v>
      </c>
      <c r="T106" s="140">
        <v>0</v>
      </c>
      <c r="U106" s="140">
        <v>0</v>
      </c>
      <c r="V106" s="140">
        <v>45000</v>
      </c>
      <c r="W106" s="140">
        <v>0</v>
      </c>
      <c r="X106" s="140">
        <v>0</v>
      </c>
      <c r="Y106" s="140">
        <v>0</v>
      </c>
    </row>
    <row r="107" spans="1:25" x14ac:dyDescent="0.2">
      <c r="A107" s="140">
        <v>1666</v>
      </c>
      <c r="B107" s="140" t="s">
        <v>392</v>
      </c>
      <c r="C107" s="140">
        <v>287126.52</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276450.64</v>
      </c>
      <c r="S107" s="140">
        <v>0</v>
      </c>
      <c r="T107" s="140">
        <v>10675.880000000001</v>
      </c>
      <c r="U107" s="140">
        <v>0</v>
      </c>
      <c r="V107" s="140">
        <v>0</v>
      </c>
      <c r="W107" s="140">
        <v>0</v>
      </c>
      <c r="X107" s="140">
        <v>0</v>
      </c>
      <c r="Y107" s="140">
        <v>0</v>
      </c>
    </row>
    <row r="108" spans="1:25" x14ac:dyDescent="0.2">
      <c r="A108" s="140">
        <v>1687</v>
      </c>
      <c r="B108" s="140" t="s">
        <v>393</v>
      </c>
      <c r="C108" s="140">
        <v>255409.69</v>
      </c>
      <c r="D108" s="140">
        <v>0</v>
      </c>
      <c r="E108" s="140">
        <v>0</v>
      </c>
      <c r="F108" s="140">
        <v>0</v>
      </c>
      <c r="G108" s="140">
        <v>0</v>
      </c>
      <c r="H108" s="140">
        <v>0</v>
      </c>
      <c r="I108" s="140">
        <v>0</v>
      </c>
      <c r="J108" s="140">
        <v>0</v>
      </c>
      <c r="K108" s="140">
        <v>0</v>
      </c>
      <c r="L108" s="140">
        <v>0</v>
      </c>
      <c r="M108" s="140">
        <v>0</v>
      </c>
      <c r="N108" s="140">
        <v>0</v>
      </c>
      <c r="O108" s="140">
        <v>0</v>
      </c>
      <c r="P108" s="140">
        <v>0</v>
      </c>
      <c r="Q108" s="140">
        <v>0</v>
      </c>
      <c r="R108" s="140">
        <v>255409.69</v>
      </c>
      <c r="S108" s="140">
        <v>0</v>
      </c>
      <c r="T108" s="140">
        <v>0</v>
      </c>
      <c r="U108" s="140">
        <v>0</v>
      </c>
      <c r="V108" s="140">
        <v>0</v>
      </c>
      <c r="W108" s="140">
        <v>0</v>
      </c>
      <c r="X108" s="140">
        <v>0</v>
      </c>
      <c r="Y108" s="140">
        <v>0</v>
      </c>
    </row>
    <row r="109" spans="1:25" x14ac:dyDescent="0.2">
      <c r="A109" s="140">
        <v>1694</v>
      </c>
      <c r="B109" s="140" t="s">
        <v>394</v>
      </c>
      <c r="C109" s="140">
        <v>1950185.78</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1950185.78</v>
      </c>
      <c r="S109" s="140">
        <v>0</v>
      </c>
      <c r="T109" s="140">
        <v>0</v>
      </c>
      <c r="U109" s="140">
        <v>0</v>
      </c>
      <c r="V109" s="140">
        <v>0</v>
      </c>
      <c r="W109" s="140">
        <v>0</v>
      </c>
      <c r="X109" s="140">
        <v>0</v>
      </c>
      <c r="Y109" s="140">
        <v>0</v>
      </c>
    </row>
    <row r="110" spans="1:25" x14ac:dyDescent="0.2">
      <c r="A110" s="140">
        <v>1729</v>
      </c>
      <c r="B110" s="140" t="s">
        <v>395</v>
      </c>
      <c r="C110" s="140">
        <v>361197.3</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361197.3</v>
      </c>
      <c r="S110" s="140">
        <v>0</v>
      </c>
      <c r="T110" s="140">
        <v>0</v>
      </c>
      <c r="U110" s="140">
        <v>0</v>
      </c>
      <c r="V110" s="140">
        <v>0</v>
      </c>
      <c r="W110" s="140">
        <v>0</v>
      </c>
      <c r="X110" s="140">
        <v>0</v>
      </c>
      <c r="Y110" s="140">
        <v>0</v>
      </c>
    </row>
    <row r="111" spans="1:25" x14ac:dyDescent="0.2">
      <c r="A111" s="140">
        <v>1736</v>
      </c>
      <c r="B111" s="140" t="s">
        <v>396</v>
      </c>
      <c r="C111" s="140">
        <v>524308.21</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509171.87</v>
      </c>
      <c r="S111" s="140">
        <v>0</v>
      </c>
      <c r="T111" s="140">
        <v>15136.34</v>
      </c>
      <c r="U111" s="140">
        <v>0</v>
      </c>
      <c r="V111" s="140">
        <v>0</v>
      </c>
      <c r="W111" s="140">
        <v>0</v>
      </c>
      <c r="X111" s="140">
        <v>0</v>
      </c>
      <c r="Y111" s="140">
        <v>0</v>
      </c>
    </row>
    <row r="112" spans="1:25" x14ac:dyDescent="0.2">
      <c r="A112" s="140">
        <v>1813</v>
      </c>
      <c r="B112" s="140" t="s">
        <v>397</v>
      </c>
      <c r="C112" s="140">
        <v>795486.26</v>
      </c>
      <c r="D112" s="140">
        <v>0</v>
      </c>
      <c r="E112" s="140">
        <v>0</v>
      </c>
      <c r="F112" s="140">
        <v>0</v>
      </c>
      <c r="G112" s="140">
        <v>0</v>
      </c>
      <c r="H112" s="140">
        <v>0</v>
      </c>
      <c r="I112" s="140">
        <v>0</v>
      </c>
      <c r="J112" s="140">
        <v>0</v>
      </c>
      <c r="K112" s="140">
        <v>0</v>
      </c>
      <c r="L112" s="140">
        <v>0</v>
      </c>
      <c r="M112" s="140">
        <v>0</v>
      </c>
      <c r="N112" s="140">
        <v>0</v>
      </c>
      <c r="O112" s="140">
        <v>0</v>
      </c>
      <c r="P112" s="140">
        <v>0</v>
      </c>
      <c r="Q112" s="140">
        <v>0</v>
      </c>
      <c r="R112" s="140">
        <v>795486.26</v>
      </c>
      <c r="S112" s="140">
        <v>0</v>
      </c>
      <c r="T112" s="140">
        <v>0</v>
      </c>
      <c r="U112" s="140">
        <v>0</v>
      </c>
      <c r="V112" s="140">
        <v>0</v>
      </c>
      <c r="W112" s="140">
        <v>0</v>
      </c>
      <c r="X112" s="140">
        <v>0</v>
      </c>
      <c r="Y112" s="140">
        <v>0</v>
      </c>
    </row>
    <row r="113" spans="1:25" x14ac:dyDescent="0.2">
      <c r="A113" s="140">
        <v>5757</v>
      </c>
      <c r="B113" s="140" t="s">
        <v>398</v>
      </c>
      <c r="C113" s="140">
        <v>696102.13</v>
      </c>
      <c r="D113" s="140">
        <v>0</v>
      </c>
      <c r="E113" s="140">
        <v>0</v>
      </c>
      <c r="F113" s="140">
        <v>0</v>
      </c>
      <c r="G113" s="140">
        <v>0</v>
      </c>
      <c r="H113" s="140">
        <v>0</v>
      </c>
      <c r="I113" s="140">
        <v>0</v>
      </c>
      <c r="J113" s="140">
        <v>0</v>
      </c>
      <c r="K113" s="140">
        <v>0</v>
      </c>
      <c r="L113" s="140">
        <v>0</v>
      </c>
      <c r="M113" s="140">
        <v>0</v>
      </c>
      <c r="N113" s="140">
        <v>0</v>
      </c>
      <c r="O113" s="140">
        <v>0</v>
      </c>
      <c r="P113" s="140">
        <v>0</v>
      </c>
      <c r="Q113" s="140">
        <v>0</v>
      </c>
      <c r="R113" s="140">
        <v>501361.56</v>
      </c>
      <c r="S113" s="140">
        <v>125483.34</v>
      </c>
      <c r="T113" s="140">
        <v>69257.23</v>
      </c>
      <c r="U113" s="140">
        <v>0</v>
      </c>
      <c r="V113" s="140">
        <v>0</v>
      </c>
      <c r="W113" s="140">
        <v>0</v>
      </c>
      <c r="X113" s="140">
        <v>0</v>
      </c>
      <c r="Y113" s="140">
        <v>0</v>
      </c>
    </row>
    <row r="114" spans="1:25" x14ac:dyDescent="0.2">
      <c r="A114" s="140">
        <v>1855</v>
      </c>
      <c r="B114" s="140" t="s">
        <v>399</v>
      </c>
      <c r="C114" s="140">
        <v>540225.38</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486945.25</v>
      </c>
      <c r="S114" s="140">
        <v>0</v>
      </c>
      <c r="T114" s="140">
        <v>53280.130000000005</v>
      </c>
      <c r="U114" s="140">
        <v>0</v>
      </c>
      <c r="V114" s="140">
        <v>0</v>
      </c>
      <c r="W114" s="140">
        <v>0</v>
      </c>
      <c r="X114" s="140">
        <v>0</v>
      </c>
      <c r="Y114" s="140">
        <v>0</v>
      </c>
    </row>
    <row r="115" spans="1:25" x14ac:dyDescent="0.2">
      <c r="A115" s="140">
        <v>1862</v>
      </c>
      <c r="B115" s="140" t="s">
        <v>400</v>
      </c>
      <c r="C115" s="140">
        <v>8662139.2899999991</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8626551.4700000007</v>
      </c>
      <c r="S115" s="140">
        <v>0</v>
      </c>
      <c r="T115" s="140">
        <v>35587.82</v>
      </c>
      <c r="U115" s="140">
        <v>0</v>
      </c>
      <c r="V115" s="140">
        <v>0</v>
      </c>
      <c r="W115" s="140">
        <v>0</v>
      </c>
      <c r="X115" s="140">
        <v>0</v>
      </c>
      <c r="Y115" s="140">
        <v>0</v>
      </c>
    </row>
    <row r="116" spans="1:25" x14ac:dyDescent="0.2">
      <c r="A116" s="140">
        <v>1870</v>
      </c>
      <c r="B116" s="140" t="s">
        <v>401</v>
      </c>
      <c r="C116" s="140">
        <v>125461.15000000001</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109159.77</v>
      </c>
      <c r="S116" s="140">
        <v>8625.89</v>
      </c>
      <c r="T116" s="140">
        <v>7675.49</v>
      </c>
      <c r="U116" s="140">
        <v>0</v>
      </c>
      <c r="V116" s="140">
        <v>0</v>
      </c>
      <c r="W116" s="140">
        <v>0</v>
      </c>
      <c r="X116" s="140">
        <v>0</v>
      </c>
      <c r="Y116" s="140">
        <v>0</v>
      </c>
    </row>
    <row r="117" spans="1:25" x14ac:dyDescent="0.2">
      <c r="A117" s="140">
        <v>1883</v>
      </c>
      <c r="B117" s="140" t="s">
        <v>402</v>
      </c>
      <c r="C117" s="140">
        <v>2932955.29</v>
      </c>
      <c r="D117" s="140">
        <v>0</v>
      </c>
      <c r="E117" s="140">
        <v>0</v>
      </c>
      <c r="F117" s="140">
        <v>0</v>
      </c>
      <c r="G117" s="140">
        <v>0</v>
      </c>
      <c r="H117" s="140">
        <v>0</v>
      </c>
      <c r="I117" s="140">
        <v>0</v>
      </c>
      <c r="J117" s="140">
        <v>0</v>
      </c>
      <c r="K117" s="140">
        <v>193.96</v>
      </c>
      <c r="L117" s="140">
        <v>0</v>
      </c>
      <c r="M117" s="140">
        <v>0</v>
      </c>
      <c r="N117" s="140">
        <v>0</v>
      </c>
      <c r="O117" s="140">
        <v>0</v>
      </c>
      <c r="P117" s="140">
        <v>0</v>
      </c>
      <c r="Q117" s="140">
        <v>0</v>
      </c>
      <c r="R117" s="140">
        <v>2932955.29</v>
      </c>
      <c r="S117" s="140">
        <v>0</v>
      </c>
      <c r="T117" s="140">
        <v>0</v>
      </c>
      <c r="U117" s="140">
        <v>0</v>
      </c>
      <c r="V117" s="140">
        <v>193.96</v>
      </c>
      <c r="W117" s="140">
        <v>0</v>
      </c>
      <c r="X117" s="140">
        <v>0</v>
      </c>
      <c r="Y117" s="140">
        <v>0</v>
      </c>
    </row>
    <row r="118" spans="1:25" x14ac:dyDescent="0.2">
      <c r="A118" s="140">
        <v>1890</v>
      </c>
      <c r="B118" s="140" t="s">
        <v>403</v>
      </c>
      <c r="C118" s="140">
        <v>858528.22</v>
      </c>
      <c r="D118" s="140">
        <v>0</v>
      </c>
      <c r="E118" s="140">
        <v>0</v>
      </c>
      <c r="F118" s="140">
        <v>0</v>
      </c>
      <c r="G118" s="140">
        <v>0</v>
      </c>
      <c r="H118" s="140">
        <v>0</v>
      </c>
      <c r="I118" s="140">
        <v>0</v>
      </c>
      <c r="J118" s="140">
        <v>0</v>
      </c>
      <c r="K118" s="140">
        <v>0</v>
      </c>
      <c r="L118" s="140">
        <v>0</v>
      </c>
      <c r="M118" s="140">
        <v>0</v>
      </c>
      <c r="N118" s="140">
        <v>0</v>
      </c>
      <c r="O118" s="140">
        <v>0</v>
      </c>
      <c r="P118" s="140">
        <v>0</v>
      </c>
      <c r="Q118" s="140">
        <v>0</v>
      </c>
      <c r="R118" s="140">
        <v>856987.70000000007</v>
      </c>
      <c r="S118" s="140">
        <v>0</v>
      </c>
      <c r="T118" s="140">
        <v>1540.52</v>
      </c>
      <c r="U118" s="140">
        <v>0</v>
      </c>
      <c r="V118" s="140">
        <v>0</v>
      </c>
      <c r="W118" s="140">
        <v>0</v>
      </c>
      <c r="X118" s="140">
        <v>0</v>
      </c>
      <c r="Y118" s="140">
        <v>0</v>
      </c>
    </row>
    <row r="119" spans="1:25" x14ac:dyDescent="0.2">
      <c r="A119" s="140">
        <v>1900</v>
      </c>
      <c r="B119" s="140" t="s">
        <v>404</v>
      </c>
      <c r="C119" s="140">
        <v>4556543.09</v>
      </c>
      <c r="D119" s="140">
        <v>0</v>
      </c>
      <c r="E119" s="140">
        <v>0</v>
      </c>
      <c r="F119" s="140">
        <v>0</v>
      </c>
      <c r="G119" s="140">
        <v>0</v>
      </c>
      <c r="H119" s="140">
        <v>0</v>
      </c>
      <c r="I119" s="140">
        <v>0</v>
      </c>
      <c r="J119" s="140">
        <v>0</v>
      </c>
      <c r="K119" s="140">
        <v>0</v>
      </c>
      <c r="L119" s="140">
        <v>0</v>
      </c>
      <c r="M119" s="140">
        <v>0</v>
      </c>
      <c r="N119" s="140">
        <v>0</v>
      </c>
      <c r="O119" s="140">
        <v>0</v>
      </c>
      <c r="P119" s="140">
        <v>0</v>
      </c>
      <c r="Q119" s="140">
        <v>0</v>
      </c>
      <c r="R119" s="140">
        <v>4556543.09</v>
      </c>
      <c r="S119" s="140">
        <v>0</v>
      </c>
      <c r="T119" s="140">
        <v>0</v>
      </c>
      <c r="U119" s="140">
        <v>0</v>
      </c>
      <c r="V119" s="140">
        <v>0</v>
      </c>
      <c r="W119" s="140">
        <v>0</v>
      </c>
      <c r="X119" s="140">
        <v>0</v>
      </c>
      <c r="Y119" s="140">
        <v>0</v>
      </c>
    </row>
    <row r="120" spans="1:25" x14ac:dyDescent="0.2">
      <c r="A120" s="140">
        <v>1939</v>
      </c>
      <c r="B120" s="140" t="s">
        <v>405</v>
      </c>
      <c r="C120" s="140">
        <v>466977.43</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423433.16000000003</v>
      </c>
      <c r="S120" s="140">
        <v>10757.28</v>
      </c>
      <c r="T120" s="140">
        <v>9397.61</v>
      </c>
      <c r="U120" s="140">
        <v>23389.38</v>
      </c>
      <c r="V120" s="140">
        <v>0</v>
      </c>
      <c r="W120" s="140">
        <v>0</v>
      </c>
      <c r="X120" s="140">
        <v>0</v>
      </c>
      <c r="Y120" s="140">
        <v>0</v>
      </c>
    </row>
    <row r="121" spans="1:25" x14ac:dyDescent="0.2">
      <c r="A121" s="140">
        <v>1953</v>
      </c>
      <c r="B121" s="140" t="s">
        <v>406</v>
      </c>
      <c r="C121" s="140">
        <v>1513891.56</v>
      </c>
      <c r="D121" s="140">
        <v>0</v>
      </c>
      <c r="E121" s="140">
        <v>0</v>
      </c>
      <c r="F121" s="140">
        <v>0</v>
      </c>
      <c r="G121" s="140">
        <v>0</v>
      </c>
      <c r="H121" s="140">
        <v>0</v>
      </c>
      <c r="I121" s="140">
        <v>0</v>
      </c>
      <c r="J121" s="140">
        <v>0</v>
      </c>
      <c r="K121" s="140">
        <v>0</v>
      </c>
      <c r="L121" s="140">
        <v>0</v>
      </c>
      <c r="M121" s="140">
        <v>0</v>
      </c>
      <c r="N121" s="140">
        <v>0</v>
      </c>
      <c r="O121" s="140">
        <v>0</v>
      </c>
      <c r="P121" s="140">
        <v>0</v>
      </c>
      <c r="Q121" s="140">
        <v>0</v>
      </c>
      <c r="R121" s="140">
        <v>1513891.56</v>
      </c>
      <c r="S121" s="140">
        <v>0</v>
      </c>
      <c r="T121" s="140">
        <v>0</v>
      </c>
      <c r="U121" s="140">
        <v>0</v>
      </c>
      <c r="V121" s="140">
        <v>0</v>
      </c>
      <c r="W121" s="140">
        <v>0</v>
      </c>
      <c r="X121" s="140">
        <v>0</v>
      </c>
      <c r="Y121" s="140">
        <v>0</v>
      </c>
    </row>
    <row r="122" spans="1:25" x14ac:dyDescent="0.2">
      <c r="A122" s="140">
        <v>4843</v>
      </c>
      <c r="B122" s="140" t="s">
        <v>407</v>
      </c>
      <c r="C122" s="140">
        <v>335862.79</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335862.79</v>
      </c>
      <c r="S122" s="140">
        <v>0</v>
      </c>
      <c r="T122" s="140">
        <v>0</v>
      </c>
      <c r="U122" s="140">
        <v>0</v>
      </c>
      <c r="V122" s="140">
        <v>0</v>
      </c>
      <c r="W122" s="140">
        <v>0</v>
      </c>
      <c r="X122" s="140">
        <v>0</v>
      </c>
      <c r="Y122" s="140">
        <v>0</v>
      </c>
    </row>
    <row r="123" spans="1:25" x14ac:dyDescent="0.2">
      <c r="A123" s="140">
        <v>2009</v>
      </c>
      <c r="B123" s="140" t="s">
        <v>408</v>
      </c>
      <c r="C123" s="140">
        <v>1759743.79</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1351910.65</v>
      </c>
      <c r="S123" s="140">
        <v>407833.14</v>
      </c>
      <c r="T123" s="140">
        <v>0</v>
      </c>
      <c r="U123" s="140">
        <v>0</v>
      </c>
      <c r="V123" s="140">
        <v>0</v>
      </c>
      <c r="W123" s="140">
        <v>0</v>
      </c>
      <c r="X123" s="140">
        <v>0</v>
      </c>
      <c r="Y123" s="140">
        <v>0</v>
      </c>
    </row>
    <row r="124" spans="1:25" x14ac:dyDescent="0.2">
      <c r="A124" s="140">
        <v>2044</v>
      </c>
      <c r="B124" s="140" t="s">
        <v>409</v>
      </c>
      <c r="C124" s="140">
        <v>101070.87</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101070.87</v>
      </c>
      <c r="S124" s="140">
        <v>0</v>
      </c>
      <c r="T124" s="140">
        <v>0</v>
      </c>
      <c r="U124" s="140">
        <v>0</v>
      </c>
      <c r="V124" s="140">
        <v>0</v>
      </c>
      <c r="W124" s="140">
        <v>0</v>
      </c>
      <c r="X124" s="140">
        <v>0</v>
      </c>
      <c r="Y124" s="140">
        <v>0</v>
      </c>
    </row>
    <row r="125" spans="1:25" x14ac:dyDescent="0.2">
      <c r="A125" s="140">
        <v>2051</v>
      </c>
      <c r="B125" s="140" t="s">
        <v>410</v>
      </c>
      <c r="C125" s="140">
        <v>374848.41000000003</v>
      </c>
      <c r="D125" s="140">
        <v>0</v>
      </c>
      <c r="E125" s="140">
        <v>0</v>
      </c>
      <c r="F125" s="140">
        <v>0</v>
      </c>
      <c r="G125" s="140">
        <v>0</v>
      </c>
      <c r="H125" s="140">
        <v>0</v>
      </c>
      <c r="I125" s="140">
        <v>0</v>
      </c>
      <c r="J125" s="140">
        <v>0</v>
      </c>
      <c r="K125" s="140">
        <v>0</v>
      </c>
      <c r="L125" s="140">
        <v>0</v>
      </c>
      <c r="M125" s="140">
        <v>0</v>
      </c>
      <c r="N125" s="140">
        <v>0</v>
      </c>
      <c r="O125" s="140">
        <v>0</v>
      </c>
      <c r="P125" s="140">
        <v>0</v>
      </c>
      <c r="Q125" s="140">
        <v>0</v>
      </c>
      <c r="R125" s="140">
        <v>172665.41</v>
      </c>
      <c r="S125" s="140">
        <v>202183</v>
      </c>
      <c r="T125" s="140">
        <v>0</v>
      </c>
      <c r="U125" s="140">
        <v>0</v>
      </c>
      <c r="V125" s="140">
        <v>0</v>
      </c>
      <c r="W125" s="140">
        <v>0</v>
      </c>
      <c r="X125" s="140">
        <v>0</v>
      </c>
      <c r="Y125" s="140">
        <v>0</v>
      </c>
    </row>
    <row r="126" spans="1:25" x14ac:dyDescent="0.2">
      <c r="A126" s="140">
        <v>2058</v>
      </c>
      <c r="B126" s="140" t="s">
        <v>411</v>
      </c>
      <c r="C126" s="140">
        <v>5363636.8</v>
      </c>
      <c r="D126" s="140">
        <v>0</v>
      </c>
      <c r="E126" s="140">
        <v>0</v>
      </c>
      <c r="F126" s="140">
        <v>0</v>
      </c>
      <c r="G126" s="140">
        <v>0</v>
      </c>
      <c r="H126" s="140">
        <v>0</v>
      </c>
      <c r="I126" s="140">
        <v>0</v>
      </c>
      <c r="J126" s="140">
        <v>0</v>
      </c>
      <c r="K126" s="140">
        <v>0</v>
      </c>
      <c r="L126" s="140">
        <v>0</v>
      </c>
      <c r="M126" s="140">
        <v>0</v>
      </c>
      <c r="N126" s="140">
        <v>0</v>
      </c>
      <c r="O126" s="140">
        <v>0</v>
      </c>
      <c r="P126" s="140">
        <v>0</v>
      </c>
      <c r="Q126" s="140">
        <v>0</v>
      </c>
      <c r="R126" s="140">
        <v>4647741.01</v>
      </c>
      <c r="S126" s="140">
        <v>715895.79</v>
      </c>
      <c r="T126" s="140">
        <v>0</v>
      </c>
      <c r="U126" s="140">
        <v>0</v>
      </c>
      <c r="V126" s="140">
        <v>0</v>
      </c>
      <c r="W126" s="140">
        <v>0</v>
      </c>
      <c r="X126" s="140">
        <v>0</v>
      </c>
      <c r="Y126" s="140">
        <v>0</v>
      </c>
    </row>
    <row r="127" spans="1:25" x14ac:dyDescent="0.2">
      <c r="A127" s="140">
        <v>2114</v>
      </c>
      <c r="B127" s="140" t="s">
        <v>412</v>
      </c>
      <c r="C127" s="140">
        <v>672631.71</v>
      </c>
      <c r="D127" s="140">
        <v>0</v>
      </c>
      <c r="E127" s="140">
        <v>0</v>
      </c>
      <c r="F127" s="140">
        <v>0</v>
      </c>
      <c r="G127" s="140">
        <v>0</v>
      </c>
      <c r="H127" s="140">
        <v>0</v>
      </c>
      <c r="I127" s="140">
        <v>5069.78</v>
      </c>
      <c r="J127" s="140">
        <v>0</v>
      </c>
      <c r="K127" s="140">
        <v>0</v>
      </c>
      <c r="L127" s="140">
        <v>0</v>
      </c>
      <c r="M127" s="140">
        <v>7862.99</v>
      </c>
      <c r="N127" s="140">
        <v>0</v>
      </c>
      <c r="O127" s="140">
        <v>0</v>
      </c>
      <c r="P127" s="140">
        <v>0</v>
      </c>
      <c r="Q127" s="140">
        <v>0</v>
      </c>
      <c r="R127" s="140">
        <v>576880.6</v>
      </c>
      <c r="S127" s="140">
        <v>66143.649999999994</v>
      </c>
      <c r="T127" s="140">
        <v>29607.46</v>
      </c>
      <c r="U127" s="140">
        <v>0</v>
      </c>
      <c r="V127" s="140">
        <v>5069.78</v>
      </c>
      <c r="W127" s="140">
        <v>7862.99</v>
      </c>
      <c r="X127" s="140">
        <v>0</v>
      </c>
      <c r="Y127" s="140">
        <v>0</v>
      </c>
    </row>
    <row r="128" spans="1:25" x14ac:dyDescent="0.2">
      <c r="A128" s="140">
        <v>2128</v>
      </c>
      <c r="B128" s="140" t="s">
        <v>413</v>
      </c>
      <c r="C128" s="140">
        <v>762877.48</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749645.17</v>
      </c>
      <c r="S128" s="140">
        <v>0</v>
      </c>
      <c r="T128" s="140">
        <v>13232.31</v>
      </c>
      <c r="U128" s="140">
        <v>0</v>
      </c>
      <c r="V128" s="140">
        <v>0</v>
      </c>
      <c r="W128" s="140">
        <v>0</v>
      </c>
      <c r="X128" s="140">
        <v>0</v>
      </c>
      <c r="Y128" s="140">
        <v>0</v>
      </c>
    </row>
    <row r="129" spans="1:25" x14ac:dyDescent="0.2">
      <c r="A129" s="140">
        <v>2135</v>
      </c>
      <c r="B129" s="140" t="s">
        <v>414</v>
      </c>
      <c r="C129" s="140">
        <v>318204.2</v>
      </c>
      <c r="D129" s="140">
        <v>0</v>
      </c>
      <c r="E129" s="140">
        <v>0</v>
      </c>
      <c r="F129" s="140">
        <v>0</v>
      </c>
      <c r="G129" s="140">
        <v>0</v>
      </c>
      <c r="H129" s="140">
        <v>0</v>
      </c>
      <c r="I129" s="140">
        <v>3468.65</v>
      </c>
      <c r="J129" s="140">
        <v>0</v>
      </c>
      <c r="K129" s="140">
        <v>0</v>
      </c>
      <c r="L129" s="140">
        <v>0</v>
      </c>
      <c r="M129" s="140">
        <v>0</v>
      </c>
      <c r="N129" s="140">
        <v>0</v>
      </c>
      <c r="O129" s="140">
        <v>0</v>
      </c>
      <c r="P129" s="140">
        <v>0</v>
      </c>
      <c r="Q129" s="140">
        <v>0</v>
      </c>
      <c r="R129" s="140">
        <v>298167.93</v>
      </c>
      <c r="S129" s="140">
        <v>0</v>
      </c>
      <c r="T129" s="140">
        <v>20036.27</v>
      </c>
      <c r="U129" s="140">
        <v>0</v>
      </c>
      <c r="V129" s="140">
        <v>3468.65</v>
      </c>
      <c r="W129" s="140">
        <v>0</v>
      </c>
      <c r="X129" s="140">
        <v>0</v>
      </c>
      <c r="Y129" s="140">
        <v>0</v>
      </c>
    </row>
    <row r="130" spans="1:25" x14ac:dyDescent="0.2">
      <c r="A130" s="140">
        <v>2142</v>
      </c>
      <c r="B130" s="140" t="s">
        <v>415</v>
      </c>
      <c r="C130" s="140">
        <v>259346.7</v>
      </c>
      <c r="D130" s="140">
        <v>0</v>
      </c>
      <c r="E130" s="140">
        <v>0</v>
      </c>
      <c r="F130" s="140">
        <v>0</v>
      </c>
      <c r="G130" s="140">
        <v>0</v>
      </c>
      <c r="H130" s="140">
        <v>0</v>
      </c>
      <c r="I130" s="140">
        <v>0</v>
      </c>
      <c r="J130" s="140">
        <v>0</v>
      </c>
      <c r="K130" s="140">
        <v>0</v>
      </c>
      <c r="L130" s="140">
        <v>0</v>
      </c>
      <c r="M130" s="140">
        <v>0</v>
      </c>
      <c r="N130" s="140">
        <v>0</v>
      </c>
      <c r="O130" s="140">
        <v>0</v>
      </c>
      <c r="P130" s="140">
        <v>0</v>
      </c>
      <c r="Q130" s="140">
        <v>0</v>
      </c>
      <c r="R130" s="140">
        <v>86906.040000000008</v>
      </c>
      <c r="S130" s="140">
        <v>157868</v>
      </c>
      <c r="T130" s="140">
        <v>14572.66</v>
      </c>
      <c r="U130" s="140">
        <v>0</v>
      </c>
      <c r="V130" s="140">
        <v>0</v>
      </c>
      <c r="W130" s="140">
        <v>0</v>
      </c>
      <c r="X130" s="140">
        <v>0</v>
      </c>
      <c r="Y130" s="140">
        <v>0</v>
      </c>
    </row>
    <row r="131" spans="1:25" x14ac:dyDescent="0.2">
      <c r="A131" s="140">
        <v>2184</v>
      </c>
      <c r="B131" s="140" t="s">
        <v>416</v>
      </c>
      <c r="C131" s="140">
        <v>1405136.57</v>
      </c>
      <c r="D131" s="140">
        <v>0</v>
      </c>
      <c r="E131" s="140">
        <v>0</v>
      </c>
      <c r="F131" s="140">
        <v>0</v>
      </c>
      <c r="G131" s="140">
        <v>0</v>
      </c>
      <c r="H131" s="140">
        <v>0</v>
      </c>
      <c r="I131" s="140">
        <v>0</v>
      </c>
      <c r="J131" s="140">
        <v>0</v>
      </c>
      <c r="K131" s="140">
        <v>0</v>
      </c>
      <c r="L131" s="140">
        <v>0</v>
      </c>
      <c r="M131" s="140">
        <v>0</v>
      </c>
      <c r="N131" s="140">
        <v>0</v>
      </c>
      <c r="O131" s="140">
        <v>0</v>
      </c>
      <c r="P131" s="140">
        <v>0</v>
      </c>
      <c r="Q131" s="140">
        <v>0</v>
      </c>
      <c r="R131" s="140">
        <v>1402257.15</v>
      </c>
      <c r="S131" s="140">
        <v>0</v>
      </c>
      <c r="T131" s="140">
        <v>2879.42</v>
      </c>
      <c r="U131" s="140">
        <v>0</v>
      </c>
      <c r="V131" s="140">
        <v>0</v>
      </c>
      <c r="W131" s="140">
        <v>0</v>
      </c>
      <c r="X131" s="140">
        <v>0</v>
      </c>
      <c r="Y131" s="140">
        <v>0</v>
      </c>
    </row>
    <row r="132" spans="1:25" x14ac:dyDescent="0.2">
      <c r="A132" s="140">
        <v>2198</v>
      </c>
      <c r="B132" s="140" t="s">
        <v>417</v>
      </c>
      <c r="C132" s="140">
        <v>601519.30000000005</v>
      </c>
      <c r="D132" s="140">
        <v>0</v>
      </c>
      <c r="E132" s="140">
        <v>0</v>
      </c>
      <c r="F132" s="140">
        <v>0</v>
      </c>
      <c r="G132" s="140">
        <v>0</v>
      </c>
      <c r="H132" s="140">
        <v>0</v>
      </c>
      <c r="I132" s="140">
        <v>0</v>
      </c>
      <c r="J132" s="140">
        <v>0</v>
      </c>
      <c r="K132" s="140">
        <v>0</v>
      </c>
      <c r="L132" s="140">
        <v>0</v>
      </c>
      <c r="M132" s="140">
        <v>0</v>
      </c>
      <c r="N132" s="140">
        <v>0</v>
      </c>
      <c r="O132" s="140">
        <v>0</v>
      </c>
      <c r="P132" s="140">
        <v>0</v>
      </c>
      <c r="Q132" s="140">
        <v>0</v>
      </c>
      <c r="R132" s="140">
        <v>601519.30000000005</v>
      </c>
      <c r="S132" s="140">
        <v>0</v>
      </c>
      <c r="T132" s="140">
        <v>0</v>
      </c>
      <c r="U132" s="140">
        <v>0</v>
      </c>
      <c r="V132" s="140">
        <v>0</v>
      </c>
      <c r="W132" s="140">
        <v>0</v>
      </c>
      <c r="X132" s="140">
        <v>0</v>
      </c>
      <c r="Y132" s="140">
        <v>0</v>
      </c>
    </row>
    <row r="133" spans="1:25" x14ac:dyDescent="0.2">
      <c r="A133" s="140">
        <v>2212</v>
      </c>
      <c r="B133" s="140" t="s">
        <v>418</v>
      </c>
      <c r="C133" s="140">
        <v>144479.24</v>
      </c>
      <c r="D133" s="140">
        <v>0</v>
      </c>
      <c r="E133" s="140">
        <v>0</v>
      </c>
      <c r="F133" s="140">
        <v>0</v>
      </c>
      <c r="G133" s="140">
        <v>0</v>
      </c>
      <c r="H133" s="140">
        <v>0</v>
      </c>
      <c r="I133" s="140">
        <v>0</v>
      </c>
      <c r="J133" s="140">
        <v>0</v>
      </c>
      <c r="K133" s="140">
        <v>0</v>
      </c>
      <c r="L133" s="140">
        <v>0</v>
      </c>
      <c r="M133" s="140">
        <v>0.62</v>
      </c>
      <c r="N133" s="140">
        <v>0</v>
      </c>
      <c r="O133" s="140">
        <v>0</v>
      </c>
      <c r="P133" s="140">
        <v>0</v>
      </c>
      <c r="Q133" s="140">
        <v>0</v>
      </c>
      <c r="R133" s="140">
        <v>93942.47</v>
      </c>
      <c r="S133" s="140">
        <v>0</v>
      </c>
      <c r="T133" s="140">
        <v>17441.21</v>
      </c>
      <c r="U133" s="140">
        <v>33095.56</v>
      </c>
      <c r="V133" s="140">
        <v>0</v>
      </c>
      <c r="W133" s="140">
        <v>0.62</v>
      </c>
      <c r="X133" s="140">
        <v>0</v>
      </c>
      <c r="Y133" s="140">
        <v>0</v>
      </c>
    </row>
    <row r="134" spans="1:25" x14ac:dyDescent="0.2">
      <c r="A134" s="140">
        <v>2217</v>
      </c>
      <c r="B134" s="140" t="s">
        <v>419</v>
      </c>
      <c r="C134" s="140">
        <v>4250352.47</v>
      </c>
      <c r="D134" s="140">
        <v>0</v>
      </c>
      <c r="E134" s="140">
        <v>0</v>
      </c>
      <c r="F134" s="140">
        <v>0</v>
      </c>
      <c r="G134" s="140">
        <v>0</v>
      </c>
      <c r="H134" s="140">
        <v>0</v>
      </c>
      <c r="I134" s="140">
        <v>0</v>
      </c>
      <c r="J134" s="140">
        <v>0</v>
      </c>
      <c r="K134" s="140">
        <v>0</v>
      </c>
      <c r="L134" s="140">
        <v>0</v>
      </c>
      <c r="M134" s="140">
        <v>0</v>
      </c>
      <c r="N134" s="140">
        <v>0</v>
      </c>
      <c r="O134" s="140">
        <v>0</v>
      </c>
      <c r="P134" s="140">
        <v>0</v>
      </c>
      <c r="Q134" s="140">
        <v>0</v>
      </c>
      <c r="R134" s="140">
        <v>3283406.88</v>
      </c>
      <c r="S134" s="140">
        <v>966945.59</v>
      </c>
      <c r="T134" s="140">
        <v>0</v>
      </c>
      <c r="U134" s="140">
        <v>0</v>
      </c>
      <c r="V134" s="140">
        <v>0</v>
      </c>
      <c r="W134" s="140">
        <v>0</v>
      </c>
      <c r="X134" s="140">
        <v>0</v>
      </c>
      <c r="Y134" s="140">
        <v>0</v>
      </c>
    </row>
    <row r="135" spans="1:25" x14ac:dyDescent="0.2">
      <c r="A135" s="140">
        <v>2226</v>
      </c>
      <c r="B135" s="140" t="s">
        <v>420</v>
      </c>
      <c r="C135" s="140">
        <v>198246.02000000002</v>
      </c>
      <c r="D135" s="140">
        <v>0</v>
      </c>
      <c r="E135" s="140">
        <v>0</v>
      </c>
      <c r="F135" s="140">
        <v>0</v>
      </c>
      <c r="G135" s="140">
        <v>0</v>
      </c>
      <c r="H135" s="140">
        <v>0</v>
      </c>
      <c r="I135" s="140">
        <v>3779.79</v>
      </c>
      <c r="J135" s="140">
        <v>0</v>
      </c>
      <c r="K135" s="140">
        <v>0</v>
      </c>
      <c r="L135" s="140">
        <v>0</v>
      </c>
      <c r="M135" s="140">
        <v>0</v>
      </c>
      <c r="N135" s="140">
        <v>0</v>
      </c>
      <c r="O135" s="140">
        <v>0</v>
      </c>
      <c r="P135" s="140">
        <v>0</v>
      </c>
      <c r="Q135" s="140">
        <v>0</v>
      </c>
      <c r="R135" s="140">
        <v>108246.02</v>
      </c>
      <c r="S135" s="140">
        <v>90000</v>
      </c>
      <c r="T135" s="140">
        <v>0</v>
      </c>
      <c r="U135" s="140">
        <v>0</v>
      </c>
      <c r="V135" s="140">
        <v>3779.79</v>
      </c>
      <c r="W135" s="140">
        <v>0</v>
      </c>
      <c r="X135" s="140">
        <v>0</v>
      </c>
      <c r="Y135" s="140">
        <v>0</v>
      </c>
    </row>
    <row r="136" spans="1:25" x14ac:dyDescent="0.2">
      <c r="A136" s="140">
        <v>2233</v>
      </c>
      <c r="B136" s="140" t="s">
        <v>421</v>
      </c>
      <c r="C136" s="140">
        <v>953653.6</v>
      </c>
      <c r="D136" s="140">
        <v>0</v>
      </c>
      <c r="E136" s="140">
        <v>0</v>
      </c>
      <c r="F136" s="140">
        <v>0</v>
      </c>
      <c r="G136" s="140">
        <v>0</v>
      </c>
      <c r="H136" s="140">
        <v>0</v>
      </c>
      <c r="I136" s="140">
        <v>0</v>
      </c>
      <c r="J136" s="140">
        <v>0</v>
      </c>
      <c r="K136" s="140">
        <v>0</v>
      </c>
      <c r="L136" s="140">
        <v>0</v>
      </c>
      <c r="M136" s="140">
        <v>0</v>
      </c>
      <c r="N136" s="140">
        <v>0</v>
      </c>
      <c r="O136" s="140">
        <v>0</v>
      </c>
      <c r="P136" s="140">
        <v>0</v>
      </c>
      <c r="Q136" s="140">
        <v>0</v>
      </c>
      <c r="R136" s="140">
        <v>859137.08000000007</v>
      </c>
      <c r="S136" s="140">
        <v>94516.52</v>
      </c>
      <c r="T136" s="140">
        <v>0</v>
      </c>
      <c r="U136" s="140">
        <v>0</v>
      </c>
      <c r="V136" s="140">
        <v>0</v>
      </c>
      <c r="W136" s="140">
        <v>0</v>
      </c>
      <c r="X136" s="140">
        <v>0</v>
      </c>
      <c r="Y136" s="140">
        <v>0</v>
      </c>
    </row>
    <row r="137" spans="1:25" x14ac:dyDescent="0.2">
      <c r="A137" s="140">
        <v>2289</v>
      </c>
      <c r="B137" s="140" t="s">
        <v>422</v>
      </c>
      <c r="C137" s="140">
        <v>28643860.649999999</v>
      </c>
      <c r="D137" s="140">
        <v>0</v>
      </c>
      <c r="E137" s="140">
        <v>0</v>
      </c>
      <c r="F137" s="140">
        <v>0</v>
      </c>
      <c r="G137" s="140">
        <v>0</v>
      </c>
      <c r="H137" s="140">
        <v>0</v>
      </c>
      <c r="I137" s="140">
        <v>137400</v>
      </c>
      <c r="J137" s="140">
        <v>0</v>
      </c>
      <c r="K137" s="140">
        <v>0</v>
      </c>
      <c r="L137" s="140">
        <v>0</v>
      </c>
      <c r="M137" s="140">
        <v>0</v>
      </c>
      <c r="N137" s="140">
        <v>0</v>
      </c>
      <c r="O137" s="140">
        <v>0</v>
      </c>
      <c r="P137" s="140">
        <v>0</v>
      </c>
      <c r="Q137" s="140">
        <v>0</v>
      </c>
      <c r="R137" s="140">
        <v>24643860.649999999</v>
      </c>
      <c r="S137" s="140">
        <v>4000000</v>
      </c>
      <c r="T137" s="140">
        <v>0</v>
      </c>
      <c r="U137" s="140">
        <v>0</v>
      </c>
      <c r="V137" s="140">
        <v>137400</v>
      </c>
      <c r="W137" s="140">
        <v>0</v>
      </c>
      <c r="X137" s="140">
        <v>0</v>
      </c>
      <c r="Y137" s="140">
        <v>0</v>
      </c>
    </row>
    <row r="138" spans="1:25" x14ac:dyDescent="0.2">
      <c r="A138" s="140">
        <v>2310</v>
      </c>
      <c r="B138" s="140" t="s">
        <v>423</v>
      </c>
      <c r="C138" s="140">
        <v>326153.38</v>
      </c>
      <c r="D138" s="140">
        <v>0</v>
      </c>
      <c r="E138" s="140">
        <v>0</v>
      </c>
      <c r="F138" s="140">
        <v>0</v>
      </c>
      <c r="G138" s="140">
        <v>0</v>
      </c>
      <c r="H138" s="140">
        <v>0</v>
      </c>
      <c r="I138" s="140">
        <v>0</v>
      </c>
      <c r="J138" s="140">
        <v>0</v>
      </c>
      <c r="K138" s="140">
        <v>0</v>
      </c>
      <c r="L138" s="140">
        <v>0</v>
      </c>
      <c r="M138" s="140">
        <v>0</v>
      </c>
      <c r="N138" s="140">
        <v>0</v>
      </c>
      <c r="O138" s="140">
        <v>0</v>
      </c>
      <c r="P138" s="140">
        <v>0</v>
      </c>
      <c r="Q138" s="140">
        <v>0</v>
      </c>
      <c r="R138" s="140">
        <v>326153.38</v>
      </c>
      <c r="S138" s="140">
        <v>0</v>
      </c>
      <c r="T138" s="140">
        <v>0</v>
      </c>
      <c r="U138" s="140">
        <v>0</v>
      </c>
      <c r="V138" s="140">
        <v>0</v>
      </c>
      <c r="W138" s="140">
        <v>0</v>
      </c>
      <c r="X138" s="140">
        <v>0</v>
      </c>
      <c r="Y138" s="140">
        <v>0</v>
      </c>
    </row>
    <row r="139" spans="1:25" x14ac:dyDescent="0.2">
      <c r="A139" s="140">
        <v>2296</v>
      </c>
      <c r="B139" s="140" t="s">
        <v>424</v>
      </c>
      <c r="C139" s="140">
        <v>2252403.4900000002</v>
      </c>
      <c r="D139" s="140">
        <v>0</v>
      </c>
      <c r="E139" s="140">
        <v>0</v>
      </c>
      <c r="F139" s="140">
        <v>0</v>
      </c>
      <c r="G139" s="140">
        <v>0</v>
      </c>
      <c r="H139" s="140">
        <v>0</v>
      </c>
      <c r="I139" s="140">
        <v>0</v>
      </c>
      <c r="J139" s="140">
        <v>0</v>
      </c>
      <c r="K139" s="140">
        <v>0</v>
      </c>
      <c r="L139" s="140">
        <v>0</v>
      </c>
      <c r="M139" s="140">
        <v>0</v>
      </c>
      <c r="N139" s="140">
        <v>0</v>
      </c>
      <c r="O139" s="140">
        <v>0</v>
      </c>
      <c r="P139" s="140">
        <v>0</v>
      </c>
      <c r="Q139" s="140">
        <v>0</v>
      </c>
      <c r="R139" s="140">
        <v>2252403.4900000002</v>
      </c>
      <c r="S139" s="140">
        <v>0</v>
      </c>
      <c r="T139" s="140">
        <v>0</v>
      </c>
      <c r="U139" s="140">
        <v>0</v>
      </c>
      <c r="V139" s="140">
        <v>0</v>
      </c>
      <c r="W139" s="140">
        <v>0</v>
      </c>
      <c r="X139" s="140">
        <v>0</v>
      </c>
      <c r="Y139" s="140">
        <v>0</v>
      </c>
    </row>
    <row r="140" spans="1:25" x14ac:dyDescent="0.2">
      <c r="A140" s="140">
        <v>2303</v>
      </c>
      <c r="B140" s="140" t="s">
        <v>425</v>
      </c>
      <c r="C140" s="140">
        <v>3616425.69</v>
      </c>
      <c r="D140" s="140">
        <v>0</v>
      </c>
      <c r="E140" s="140">
        <v>0</v>
      </c>
      <c r="F140" s="140">
        <v>0</v>
      </c>
      <c r="G140" s="140">
        <v>0</v>
      </c>
      <c r="H140" s="140">
        <v>0</v>
      </c>
      <c r="I140" s="140">
        <v>0</v>
      </c>
      <c r="J140" s="140">
        <v>0</v>
      </c>
      <c r="K140" s="140">
        <v>0</v>
      </c>
      <c r="L140" s="140">
        <v>0</v>
      </c>
      <c r="M140" s="140">
        <v>0</v>
      </c>
      <c r="N140" s="140">
        <v>0</v>
      </c>
      <c r="O140" s="140">
        <v>0</v>
      </c>
      <c r="P140" s="140">
        <v>0</v>
      </c>
      <c r="Q140" s="140">
        <v>0</v>
      </c>
      <c r="R140" s="140">
        <v>3616425.69</v>
      </c>
      <c r="S140" s="140">
        <v>0</v>
      </c>
      <c r="T140" s="140">
        <v>0</v>
      </c>
      <c r="U140" s="140">
        <v>0</v>
      </c>
      <c r="V140" s="140">
        <v>0</v>
      </c>
      <c r="W140" s="140">
        <v>0</v>
      </c>
      <c r="X140" s="140">
        <v>0</v>
      </c>
      <c r="Y140" s="140">
        <v>0</v>
      </c>
    </row>
    <row r="141" spans="1:25" x14ac:dyDescent="0.2">
      <c r="A141" s="140">
        <v>2394</v>
      </c>
      <c r="B141" s="140" t="s">
        <v>426</v>
      </c>
      <c r="C141" s="140">
        <v>537142.69000000006</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427919.04000000004</v>
      </c>
      <c r="S141" s="140">
        <v>109223.65000000001</v>
      </c>
      <c r="T141" s="140">
        <v>0</v>
      </c>
      <c r="U141" s="140">
        <v>0</v>
      </c>
      <c r="V141" s="140">
        <v>0</v>
      </c>
      <c r="W141" s="140">
        <v>0</v>
      </c>
      <c r="X141" s="140">
        <v>0</v>
      </c>
      <c r="Y141" s="140">
        <v>0</v>
      </c>
    </row>
    <row r="142" spans="1:25" x14ac:dyDescent="0.2">
      <c r="A142" s="140">
        <v>2415</v>
      </c>
      <c r="B142" s="140" t="s">
        <v>427</v>
      </c>
      <c r="C142" s="140">
        <v>239084.28</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239084.28</v>
      </c>
      <c r="S142" s="140">
        <v>0</v>
      </c>
      <c r="T142" s="140">
        <v>0</v>
      </c>
      <c r="U142" s="140">
        <v>0</v>
      </c>
      <c r="V142" s="140">
        <v>0</v>
      </c>
      <c r="W142" s="140">
        <v>0</v>
      </c>
      <c r="X142" s="140">
        <v>0</v>
      </c>
      <c r="Y142" s="140">
        <v>0</v>
      </c>
    </row>
    <row r="143" spans="1:25" x14ac:dyDescent="0.2">
      <c r="A143" s="140">
        <v>2420</v>
      </c>
      <c r="B143" s="140" t="s">
        <v>428</v>
      </c>
      <c r="C143" s="140">
        <v>4394470.57</v>
      </c>
      <c r="D143" s="140">
        <v>0</v>
      </c>
      <c r="E143" s="140">
        <v>0</v>
      </c>
      <c r="F143" s="140">
        <v>0</v>
      </c>
      <c r="G143" s="140">
        <v>536.58000000000004</v>
      </c>
      <c r="H143" s="140">
        <v>0</v>
      </c>
      <c r="I143" s="140">
        <v>0</v>
      </c>
      <c r="J143" s="140">
        <v>0</v>
      </c>
      <c r="K143" s="140">
        <v>0</v>
      </c>
      <c r="L143" s="140">
        <v>0</v>
      </c>
      <c r="M143" s="140">
        <v>0</v>
      </c>
      <c r="N143" s="140">
        <v>0</v>
      </c>
      <c r="O143" s="140">
        <v>0</v>
      </c>
      <c r="P143" s="140">
        <v>0</v>
      </c>
      <c r="Q143" s="140">
        <v>0</v>
      </c>
      <c r="R143" s="140">
        <v>4394470.57</v>
      </c>
      <c r="S143" s="140">
        <v>0</v>
      </c>
      <c r="T143" s="140">
        <v>536.58000000000004</v>
      </c>
      <c r="U143" s="140">
        <v>0</v>
      </c>
      <c r="V143" s="140">
        <v>0</v>
      </c>
      <c r="W143" s="140">
        <v>0</v>
      </c>
      <c r="X143" s="140">
        <v>0</v>
      </c>
      <c r="Y143" s="140">
        <v>0</v>
      </c>
    </row>
    <row r="144" spans="1:25" x14ac:dyDescent="0.2">
      <c r="A144" s="140">
        <v>2443</v>
      </c>
      <c r="B144" s="140" t="s">
        <v>429</v>
      </c>
      <c r="C144" s="140">
        <v>2185992.0699999998</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2185992.0699999998</v>
      </c>
      <c r="S144" s="140">
        <v>0</v>
      </c>
      <c r="T144" s="140">
        <v>0</v>
      </c>
      <c r="U144" s="140">
        <v>0</v>
      </c>
      <c r="V144" s="140">
        <v>0</v>
      </c>
      <c r="W144" s="140">
        <v>0</v>
      </c>
      <c r="X144" s="140">
        <v>0</v>
      </c>
      <c r="Y144" s="140">
        <v>0</v>
      </c>
    </row>
    <row r="145" spans="1:25" x14ac:dyDescent="0.2">
      <c r="A145" s="140">
        <v>2436</v>
      </c>
      <c r="B145" s="140" t="s">
        <v>430</v>
      </c>
      <c r="C145" s="140">
        <v>1128367.99</v>
      </c>
      <c r="D145" s="140">
        <v>0</v>
      </c>
      <c r="E145" s="140">
        <v>0</v>
      </c>
      <c r="F145" s="140">
        <v>0</v>
      </c>
      <c r="G145" s="140">
        <v>0</v>
      </c>
      <c r="H145" s="140">
        <v>0</v>
      </c>
      <c r="I145" s="140">
        <v>0</v>
      </c>
      <c r="J145" s="140">
        <v>0</v>
      </c>
      <c r="K145" s="140">
        <v>0</v>
      </c>
      <c r="L145" s="140">
        <v>0</v>
      </c>
      <c r="M145" s="140">
        <v>0</v>
      </c>
      <c r="N145" s="140">
        <v>0</v>
      </c>
      <c r="O145" s="140">
        <v>0</v>
      </c>
      <c r="P145" s="140">
        <v>0</v>
      </c>
      <c r="Q145" s="140">
        <v>0</v>
      </c>
      <c r="R145" s="140">
        <v>1128367.99</v>
      </c>
      <c r="S145" s="140">
        <v>0</v>
      </c>
      <c r="T145" s="140">
        <v>0</v>
      </c>
      <c r="U145" s="140">
        <v>0</v>
      </c>
      <c r="V145" s="140">
        <v>0</v>
      </c>
      <c r="W145" s="140">
        <v>0</v>
      </c>
      <c r="X145" s="140">
        <v>0</v>
      </c>
      <c r="Y145" s="140">
        <v>0</v>
      </c>
    </row>
    <row r="146" spans="1:25" x14ac:dyDescent="0.2">
      <c r="A146" s="140">
        <v>2460</v>
      </c>
      <c r="B146" s="140" t="s">
        <v>431</v>
      </c>
      <c r="C146" s="140">
        <v>1884944.57</v>
      </c>
      <c r="D146" s="140">
        <v>0</v>
      </c>
      <c r="E146" s="140">
        <v>0</v>
      </c>
      <c r="F146" s="140">
        <v>0</v>
      </c>
      <c r="G146" s="140">
        <v>0</v>
      </c>
      <c r="H146" s="140">
        <v>0</v>
      </c>
      <c r="I146" s="140">
        <v>0</v>
      </c>
      <c r="J146" s="140">
        <v>0</v>
      </c>
      <c r="K146" s="140">
        <v>0</v>
      </c>
      <c r="L146" s="140">
        <v>0</v>
      </c>
      <c r="M146" s="140">
        <v>0</v>
      </c>
      <c r="N146" s="140">
        <v>0</v>
      </c>
      <c r="O146" s="140">
        <v>0</v>
      </c>
      <c r="P146" s="140">
        <v>0</v>
      </c>
      <c r="Q146" s="140">
        <v>0</v>
      </c>
      <c r="R146" s="140">
        <v>1757482.86</v>
      </c>
      <c r="S146" s="140">
        <v>90407.290000000008</v>
      </c>
      <c r="T146" s="140">
        <v>37054.42</v>
      </c>
      <c r="U146" s="140">
        <v>0</v>
      </c>
      <c r="V146" s="140">
        <v>0</v>
      </c>
      <c r="W146" s="140">
        <v>0</v>
      </c>
      <c r="X146" s="140">
        <v>0</v>
      </c>
      <c r="Y146" s="140">
        <v>0</v>
      </c>
    </row>
    <row r="147" spans="1:25" x14ac:dyDescent="0.2">
      <c r="A147" s="140">
        <v>2478</v>
      </c>
      <c r="B147" s="140" t="s">
        <v>432</v>
      </c>
      <c r="C147" s="140">
        <v>1691203.1300000001</v>
      </c>
      <c r="D147" s="140">
        <v>0</v>
      </c>
      <c r="E147" s="140">
        <v>0</v>
      </c>
      <c r="F147" s="140">
        <v>0</v>
      </c>
      <c r="G147" s="140">
        <v>0</v>
      </c>
      <c r="H147" s="140">
        <v>0</v>
      </c>
      <c r="I147" s="140">
        <v>4901</v>
      </c>
      <c r="J147" s="140">
        <v>0</v>
      </c>
      <c r="K147" s="140">
        <v>0</v>
      </c>
      <c r="L147" s="140">
        <v>0</v>
      </c>
      <c r="M147" s="140">
        <v>0</v>
      </c>
      <c r="N147" s="140">
        <v>0</v>
      </c>
      <c r="O147" s="140">
        <v>0</v>
      </c>
      <c r="P147" s="140">
        <v>0</v>
      </c>
      <c r="Q147" s="140">
        <v>0</v>
      </c>
      <c r="R147" s="140">
        <v>1691203.1300000001</v>
      </c>
      <c r="S147" s="140">
        <v>0</v>
      </c>
      <c r="T147" s="140">
        <v>0</v>
      </c>
      <c r="U147" s="140">
        <v>0</v>
      </c>
      <c r="V147" s="140">
        <v>4901</v>
      </c>
      <c r="W147" s="140">
        <v>0</v>
      </c>
      <c r="X147" s="140">
        <v>0</v>
      </c>
      <c r="Y147" s="140">
        <v>0</v>
      </c>
    </row>
    <row r="148" spans="1:25" x14ac:dyDescent="0.2">
      <c r="A148" s="140">
        <v>2523</v>
      </c>
      <c r="B148" s="140" t="s">
        <v>433</v>
      </c>
      <c r="C148" s="140">
        <v>76197.100000000006</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57657.56</v>
      </c>
      <c r="S148" s="140">
        <v>0</v>
      </c>
      <c r="T148" s="140">
        <v>18539.54</v>
      </c>
      <c r="U148" s="140">
        <v>0</v>
      </c>
      <c r="V148" s="140">
        <v>0</v>
      </c>
      <c r="W148" s="140">
        <v>0</v>
      </c>
      <c r="X148" s="140">
        <v>0</v>
      </c>
      <c r="Y148" s="140">
        <v>0</v>
      </c>
    </row>
    <row r="149" spans="1:25" x14ac:dyDescent="0.2">
      <c r="A149" s="140">
        <v>2527</v>
      </c>
      <c r="B149" s="140" t="s">
        <v>434</v>
      </c>
      <c r="C149" s="140">
        <v>259863.66</v>
      </c>
      <c r="D149" s="140">
        <v>0</v>
      </c>
      <c r="E149" s="140">
        <v>0</v>
      </c>
      <c r="F149" s="140">
        <v>0</v>
      </c>
      <c r="G149" s="140">
        <v>0</v>
      </c>
      <c r="H149" s="140">
        <v>0</v>
      </c>
      <c r="I149" s="140">
        <v>0</v>
      </c>
      <c r="J149" s="140">
        <v>0</v>
      </c>
      <c r="K149" s="140">
        <v>0</v>
      </c>
      <c r="L149" s="140">
        <v>0</v>
      </c>
      <c r="M149" s="140">
        <v>0</v>
      </c>
      <c r="N149" s="140">
        <v>0</v>
      </c>
      <c r="O149" s="140">
        <v>0</v>
      </c>
      <c r="P149" s="140">
        <v>0</v>
      </c>
      <c r="Q149" s="140">
        <v>0</v>
      </c>
      <c r="R149" s="140">
        <v>239309.66</v>
      </c>
      <c r="S149" s="140">
        <v>0</v>
      </c>
      <c r="T149" s="140">
        <v>20554</v>
      </c>
      <c r="U149" s="140">
        <v>0</v>
      </c>
      <c r="V149" s="140">
        <v>0</v>
      </c>
      <c r="W149" s="140">
        <v>0</v>
      </c>
      <c r="X149" s="140">
        <v>0</v>
      </c>
      <c r="Y149" s="140">
        <v>0</v>
      </c>
    </row>
    <row r="150" spans="1:25" x14ac:dyDescent="0.2">
      <c r="A150" s="140">
        <v>2534</v>
      </c>
      <c r="B150" s="140" t="s">
        <v>435</v>
      </c>
      <c r="C150" s="140">
        <v>241476.47</v>
      </c>
      <c r="D150" s="140">
        <v>0</v>
      </c>
      <c r="E150" s="140">
        <v>0</v>
      </c>
      <c r="F150" s="140">
        <v>0</v>
      </c>
      <c r="G150" s="140">
        <v>0</v>
      </c>
      <c r="H150" s="140">
        <v>0</v>
      </c>
      <c r="I150" s="140">
        <v>0</v>
      </c>
      <c r="J150" s="140">
        <v>0</v>
      </c>
      <c r="K150" s="140">
        <v>0</v>
      </c>
      <c r="L150" s="140">
        <v>0</v>
      </c>
      <c r="M150" s="140">
        <v>0</v>
      </c>
      <c r="N150" s="140">
        <v>0</v>
      </c>
      <c r="O150" s="140">
        <v>0</v>
      </c>
      <c r="P150" s="140">
        <v>0</v>
      </c>
      <c r="Q150" s="140">
        <v>0</v>
      </c>
      <c r="R150" s="140">
        <v>241476.47</v>
      </c>
      <c r="S150" s="140">
        <v>0</v>
      </c>
      <c r="T150" s="140">
        <v>0</v>
      </c>
      <c r="U150" s="140">
        <v>0</v>
      </c>
      <c r="V150" s="140">
        <v>0</v>
      </c>
      <c r="W150" s="140">
        <v>0</v>
      </c>
      <c r="X150" s="140">
        <v>0</v>
      </c>
      <c r="Y150" s="140">
        <v>0</v>
      </c>
    </row>
    <row r="151" spans="1:25" x14ac:dyDescent="0.2">
      <c r="A151" s="140">
        <v>2541</v>
      </c>
      <c r="B151" s="140" t="s">
        <v>436</v>
      </c>
      <c r="C151" s="140">
        <v>531573.68000000005</v>
      </c>
      <c r="D151" s="140">
        <v>0</v>
      </c>
      <c r="E151" s="140">
        <v>0</v>
      </c>
      <c r="F151" s="140">
        <v>0</v>
      </c>
      <c r="G151" s="140">
        <v>0</v>
      </c>
      <c r="H151" s="140">
        <v>0</v>
      </c>
      <c r="I151" s="140">
        <v>0</v>
      </c>
      <c r="J151" s="140">
        <v>0</v>
      </c>
      <c r="K151" s="140">
        <v>0</v>
      </c>
      <c r="L151" s="140">
        <v>0</v>
      </c>
      <c r="M151" s="140">
        <v>0</v>
      </c>
      <c r="N151" s="140">
        <v>0</v>
      </c>
      <c r="O151" s="140">
        <v>0</v>
      </c>
      <c r="P151" s="140">
        <v>0</v>
      </c>
      <c r="Q151" s="140">
        <v>0</v>
      </c>
      <c r="R151" s="140">
        <v>516376.23000000004</v>
      </c>
      <c r="S151" s="140">
        <v>0</v>
      </c>
      <c r="T151" s="140">
        <v>15197.45</v>
      </c>
      <c r="U151" s="140">
        <v>0</v>
      </c>
      <c r="V151" s="140">
        <v>0</v>
      </c>
      <c r="W151" s="140">
        <v>0</v>
      </c>
      <c r="X151" s="140">
        <v>0</v>
      </c>
      <c r="Y151" s="140">
        <v>0</v>
      </c>
    </row>
    <row r="152" spans="1:25" x14ac:dyDescent="0.2">
      <c r="A152" s="140">
        <v>2562</v>
      </c>
      <c r="B152" s="140" t="s">
        <v>437</v>
      </c>
      <c r="C152" s="140">
        <v>5188674.93</v>
      </c>
      <c r="D152" s="140">
        <v>0</v>
      </c>
      <c r="E152" s="140">
        <v>0</v>
      </c>
      <c r="F152" s="140">
        <v>0</v>
      </c>
      <c r="G152" s="140">
        <v>0</v>
      </c>
      <c r="H152" s="140">
        <v>0</v>
      </c>
      <c r="I152" s="140">
        <v>0</v>
      </c>
      <c r="J152" s="140">
        <v>0</v>
      </c>
      <c r="K152" s="140">
        <v>0</v>
      </c>
      <c r="L152" s="140">
        <v>0</v>
      </c>
      <c r="M152" s="140">
        <v>0</v>
      </c>
      <c r="N152" s="140">
        <v>0</v>
      </c>
      <c r="O152" s="140">
        <v>0</v>
      </c>
      <c r="P152" s="140">
        <v>0</v>
      </c>
      <c r="Q152" s="140">
        <v>0</v>
      </c>
      <c r="R152" s="140">
        <v>5188674.93</v>
      </c>
      <c r="S152" s="140">
        <v>0</v>
      </c>
      <c r="T152" s="140">
        <v>0</v>
      </c>
      <c r="U152" s="140">
        <v>0</v>
      </c>
      <c r="V152" s="140">
        <v>0</v>
      </c>
      <c r="W152" s="140">
        <v>0</v>
      </c>
      <c r="X152" s="140">
        <v>0</v>
      </c>
      <c r="Y152" s="140">
        <v>0</v>
      </c>
    </row>
    <row r="153" spans="1:25" x14ac:dyDescent="0.2">
      <c r="A153" s="140">
        <v>2576</v>
      </c>
      <c r="B153" s="140" t="s">
        <v>438</v>
      </c>
      <c r="C153" s="140">
        <v>708236.64</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708236.64</v>
      </c>
      <c r="S153" s="140">
        <v>0</v>
      </c>
      <c r="T153" s="140">
        <v>0</v>
      </c>
      <c r="U153" s="140">
        <v>0</v>
      </c>
      <c r="V153" s="140">
        <v>0</v>
      </c>
      <c r="W153" s="140">
        <v>0</v>
      </c>
      <c r="X153" s="140">
        <v>0</v>
      </c>
      <c r="Y153" s="140">
        <v>0</v>
      </c>
    </row>
    <row r="154" spans="1:25" x14ac:dyDescent="0.2">
      <c r="A154" s="140">
        <v>2583</v>
      </c>
      <c r="B154" s="140" t="s">
        <v>439</v>
      </c>
      <c r="C154" s="140">
        <v>2648648.9300000002</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2648648.9300000002</v>
      </c>
      <c r="S154" s="140">
        <v>0</v>
      </c>
      <c r="T154" s="140">
        <v>0</v>
      </c>
      <c r="U154" s="140">
        <v>0</v>
      </c>
      <c r="V154" s="140">
        <v>0</v>
      </c>
      <c r="W154" s="140">
        <v>0</v>
      </c>
      <c r="X154" s="140">
        <v>0</v>
      </c>
      <c r="Y154" s="140">
        <v>0</v>
      </c>
    </row>
    <row r="155" spans="1:25" x14ac:dyDescent="0.2">
      <c r="A155" s="140">
        <v>2605</v>
      </c>
      <c r="B155" s="140" t="s">
        <v>441</v>
      </c>
      <c r="C155" s="140">
        <v>4866350.93</v>
      </c>
      <c r="D155" s="140">
        <v>0</v>
      </c>
      <c r="E155" s="140">
        <v>0</v>
      </c>
      <c r="F155" s="140">
        <v>0</v>
      </c>
      <c r="G155" s="140">
        <v>88.37</v>
      </c>
      <c r="H155" s="140">
        <v>0</v>
      </c>
      <c r="I155" s="140">
        <v>0</v>
      </c>
      <c r="J155" s="140">
        <v>0</v>
      </c>
      <c r="K155" s="140">
        <v>0</v>
      </c>
      <c r="L155" s="140">
        <v>0</v>
      </c>
      <c r="M155" s="140">
        <v>0</v>
      </c>
      <c r="N155" s="140">
        <v>0</v>
      </c>
      <c r="O155" s="140">
        <v>0</v>
      </c>
      <c r="P155" s="140">
        <v>0</v>
      </c>
      <c r="Q155" s="140">
        <v>0</v>
      </c>
      <c r="R155" s="140">
        <v>4866350.93</v>
      </c>
      <c r="S155" s="140">
        <v>0</v>
      </c>
      <c r="T155" s="140">
        <v>88.37</v>
      </c>
      <c r="U155" s="140">
        <v>0</v>
      </c>
      <c r="V155" s="140">
        <v>0</v>
      </c>
      <c r="W155" s="140">
        <v>0</v>
      </c>
      <c r="X155" s="140">
        <v>0</v>
      </c>
      <c r="Y155" s="140">
        <v>0</v>
      </c>
    </row>
    <row r="156" spans="1:25" x14ac:dyDescent="0.2">
      <c r="A156" s="140">
        <v>2604</v>
      </c>
      <c r="B156" s="140" t="s">
        <v>440</v>
      </c>
      <c r="C156" s="140">
        <v>635285.24</v>
      </c>
      <c r="D156" s="140">
        <v>0</v>
      </c>
      <c r="E156" s="140">
        <v>0</v>
      </c>
      <c r="F156" s="140">
        <v>0</v>
      </c>
      <c r="G156" s="140">
        <v>0</v>
      </c>
      <c r="H156" s="140">
        <v>0</v>
      </c>
      <c r="I156" s="140">
        <v>4711.6500000000005</v>
      </c>
      <c r="J156" s="140">
        <v>0</v>
      </c>
      <c r="K156" s="140">
        <v>0</v>
      </c>
      <c r="L156" s="140">
        <v>0</v>
      </c>
      <c r="M156" s="140">
        <v>0</v>
      </c>
      <c r="N156" s="140">
        <v>0</v>
      </c>
      <c r="O156" s="140">
        <v>0</v>
      </c>
      <c r="P156" s="140">
        <v>0</v>
      </c>
      <c r="Q156" s="140">
        <v>0</v>
      </c>
      <c r="R156" s="140">
        <v>635285.24</v>
      </c>
      <c r="S156" s="140">
        <v>0</v>
      </c>
      <c r="T156" s="140">
        <v>0</v>
      </c>
      <c r="U156" s="140">
        <v>0</v>
      </c>
      <c r="V156" s="140">
        <v>4711.6500000000005</v>
      </c>
      <c r="W156" s="140">
        <v>0</v>
      </c>
      <c r="X156" s="140">
        <v>0</v>
      </c>
      <c r="Y156" s="140">
        <v>0</v>
      </c>
    </row>
    <row r="157" spans="1:25" x14ac:dyDescent="0.2">
      <c r="A157" s="140">
        <v>2611</v>
      </c>
      <c r="B157" s="140" t="s">
        <v>442</v>
      </c>
      <c r="C157" s="140">
        <v>5340099.38</v>
      </c>
      <c r="D157" s="140">
        <v>0</v>
      </c>
      <c r="E157" s="140">
        <v>42544.14</v>
      </c>
      <c r="F157" s="140">
        <v>0</v>
      </c>
      <c r="G157" s="140">
        <v>0</v>
      </c>
      <c r="H157" s="140">
        <v>0</v>
      </c>
      <c r="I157" s="140">
        <v>0</v>
      </c>
      <c r="J157" s="140">
        <v>0</v>
      </c>
      <c r="K157" s="140">
        <v>0</v>
      </c>
      <c r="L157" s="140">
        <v>0</v>
      </c>
      <c r="M157" s="140">
        <v>0</v>
      </c>
      <c r="N157" s="140">
        <v>0</v>
      </c>
      <c r="O157" s="140">
        <v>0</v>
      </c>
      <c r="P157" s="140">
        <v>0</v>
      </c>
      <c r="Q157" s="140">
        <v>0</v>
      </c>
      <c r="R157" s="140">
        <v>5140099.38</v>
      </c>
      <c r="S157" s="140">
        <v>242544.14</v>
      </c>
      <c r="T157" s="140">
        <v>0</v>
      </c>
      <c r="U157" s="140">
        <v>0</v>
      </c>
      <c r="V157" s="140">
        <v>0</v>
      </c>
      <c r="W157" s="140">
        <v>0</v>
      </c>
      <c r="X157" s="140">
        <v>0</v>
      </c>
      <c r="Y157" s="140">
        <v>0</v>
      </c>
    </row>
    <row r="158" spans="1:25" x14ac:dyDescent="0.2">
      <c r="A158" s="140">
        <v>2618</v>
      </c>
      <c r="B158" s="140" t="s">
        <v>443</v>
      </c>
      <c r="C158" s="140">
        <v>568074.78</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555822.06000000006</v>
      </c>
      <c r="S158" s="140">
        <v>12252.720000000001</v>
      </c>
      <c r="T158" s="140">
        <v>0</v>
      </c>
      <c r="U158" s="140">
        <v>0</v>
      </c>
      <c r="V158" s="140">
        <v>0</v>
      </c>
      <c r="W158" s="140">
        <v>0</v>
      </c>
      <c r="X158" s="140">
        <v>0</v>
      </c>
      <c r="Y158" s="140">
        <v>0</v>
      </c>
    </row>
    <row r="159" spans="1:25" x14ac:dyDescent="0.2">
      <c r="A159" s="140">
        <v>2625</v>
      </c>
      <c r="B159" s="140" t="s">
        <v>444</v>
      </c>
      <c r="C159" s="140">
        <v>372334.49</v>
      </c>
      <c r="D159" s="140">
        <v>0</v>
      </c>
      <c r="E159" s="140">
        <v>0</v>
      </c>
      <c r="F159" s="140">
        <v>0</v>
      </c>
      <c r="G159" s="140">
        <v>0</v>
      </c>
      <c r="H159" s="140">
        <v>0</v>
      </c>
      <c r="I159" s="140">
        <v>4561.8500000000004</v>
      </c>
      <c r="J159" s="140">
        <v>0</v>
      </c>
      <c r="K159" s="140">
        <v>0</v>
      </c>
      <c r="L159" s="140">
        <v>0</v>
      </c>
      <c r="M159" s="140">
        <v>0</v>
      </c>
      <c r="N159" s="140">
        <v>0</v>
      </c>
      <c r="O159" s="140">
        <v>0</v>
      </c>
      <c r="P159" s="140">
        <v>0</v>
      </c>
      <c r="Q159" s="140">
        <v>0</v>
      </c>
      <c r="R159" s="140">
        <v>372334.49</v>
      </c>
      <c r="S159" s="140">
        <v>0</v>
      </c>
      <c r="T159" s="140">
        <v>0</v>
      </c>
      <c r="U159" s="140">
        <v>0</v>
      </c>
      <c r="V159" s="140">
        <v>4561.8500000000004</v>
      </c>
      <c r="W159" s="140">
        <v>0</v>
      </c>
      <c r="X159" s="140">
        <v>0</v>
      </c>
      <c r="Y159" s="140">
        <v>0</v>
      </c>
    </row>
    <row r="160" spans="1:25" x14ac:dyDescent="0.2">
      <c r="A160" s="140">
        <v>2632</v>
      </c>
      <c r="B160" s="140" t="s">
        <v>445</v>
      </c>
      <c r="C160" s="140">
        <v>373951.64</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373951.64</v>
      </c>
      <c r="S160" s="140">
        <v>0</v>
      </c>
      <c r="T160" s="140">
        <v>0</v>
      </c>
      <c r="U160" s="140">
        <v>0</v>
      </c>
      <c r="V160" s="140">
        <v>0</v>
      </c>
      <c r="W160" s="140">
        <v>0</v>
      </c>
      <c r="X160" s="140">
        <v>0</v>
      </c>
      <c r="Y160" s="140">
        <v>0</v>
      </c>
    </row>
    <row r="161" spans="1:25" x14ac:dyDescent="0.2">
      <c r="A161" s="140">
        <v>2639</v>
      </c>
      <c r="B161" s="140" t="s">
        <v>446</v>
      </c>
      <c r="C161" s="140">
        <v>415974.51</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415974.51</v>
      </c>
      <c r="S161" s="140">
        <v>0</v>
      </c>
      <c r="T161" s="140">
        <v>0</v>
      </c>
      <c r="U161" s="140">
        <v>0</v>
      </c>
      <c r="V161" s="140">
        <v>0</v>
      </c>
      <c r="W161" s="140">
        <v>0</v>
      </c>
      <c r="X161" s="140">
        <v>0</v>
      </c>
      <c r="Y161" s="140">
        <v>0</v>
      </c>
    </row>
    <row r="162" spans="1:25" x14ac:dyDescent="0.2">
      <c r="A162" s="140">
        <v>2646</v>
      </c>
      <c r="B162" s="140" t="s">
        <v>447</v>
      </c>
      <c r="C162" s="140">
        <v>920606.19000000006</v>
      </c>
      <c r="D162" s="140">
        <v>0</v>
      </c>
      <c r="E162" s="140">
        <v>0</v>
      </c>
      <c r="F162" s="140">
        <v>0</v>
      </c>
      <c r="G162" s="140">
        <v>0</v>
      </c>
      <c r="H162" s="140">
        <v>3277.62</v>
      </c>
      <c r="I162" s="140">
        <v>0</v>
      </c>
      <c r="J162" s="140">
        <v>0</v>
      </c>
      <c r="K162" s="140">
        <v>0</v>
      </c>
      <c r="L162" s="140">
        <v>0</v>
      </c>
      <c r="M162" s="140">
        <v>0</v>
      </c>
      <c r="N162" s="140">
        <v>0</v>
      </c>
      <c r="O162" s="140">
        <v>0</v>
      </c>
      <c r="P162" s="140">
        <v>0</v>
      </c>
      <c r="Q162" s="140">
        <v>3277.62</v>
      </c>
      <c r="R162" s="140">
        <v>887757.37</v>
      </c>
      <c r="S162" s="140">
        <v>0</v>
      </c>
      <c r="T162" s="140">
        <v>6779.4400000000005</v>
      </c>
      <c r="U162" s="140">
        <v>26069.38</v>
      </c>
      <c r="V162" s="140">
        <v>0</v>
      </c>
      <c r="W162" s="140">
        <v>0</v>
      </c>
      <c r="X162" s="140">
        <v>0</v>
      </c>
      <c r="Y162" s="140">
        <v>0</v>
      </c>
    </row>
    <row r="163" spans="1:25" x14ac:dyDescent="0.2">
      <c r="A163" s="140">
        <v>2660</v>
      </c>
      <c r="B163" s="140" t="s">
        <v>448</v>
      </c>
      <c r="C163" s="140">
        <v>306487.66000000003</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306487.66000000003</v>
      </c>
      <c r="S163" s="140">
        <v>0</v>
      </c>
      <c r="T163" s="140">
        <v>0</v>
      </c>
      <c r="U163" s="140">
        <v>0</v>
      </c>
      <c r="V163" s="140">
        <v>0</v>
      </c>
      <c r="W163" s="140">
        <v>0</v>
      </c>
      <c r="X163" s="140">
        <v>0</v>
      </c>
      <c r="Y163" s="140">
        <v>0</v>
      </c>
    </row>
    <row r="164" spans="1:25" x14ac:dyDescent="0.2">
      <c r="A164" s="140">
        <v>2695</v>
      </c>
      <c r="B164" s="140" t="s">
        <v>449</v>
      </c>
      <c r="C164" s="140">
        <v>11294217.699999999</v>
      </c>
      <c r="D164" s="140">
        <v>0</v>
      </c>
      <c r="E164" s="140">
        <v>0</v>
      </c>
      <c r="F164" s="140">
        <v>0</v>
      </c>
      <c r="G164" s="140">
        <v>0</v>
      </c>
      <c r="H164" s="140">
        <v>0</v>
      </c>
      <c r="I164" s="140">
        <v>0</v>
      </c>
      <c r="J164" s="140">
        <v>0</v>
      </c>
      <c r="K164" s="140">
        <v>0</v>
      </c>
      <c r="L164" s="140">
        <v>0</v>
      </c>
      <c r="M164" s="140">
        <v>0</v>
      </c>
      <c r="N164" s="140">
        <v>0</v>
      </c>
      <c r="O164" s="140">
        <v>0</v>
      </c>
      <c r="P164" s="140">
        <v>0</v>
      </c>
      <c r="Q164" s="140">
        <v>0</v>
      </c>
      <c r="R164" s="140">
        <v>11294217.699999999</v>
      </c>
      <c r="S164" s="140">
        <v>0</v>
      </c>
      <c r="T164" s="140">
        <v>0</v>
      </c>
      <c r="U164" s="140">
        <v>0</v>
      </c>
      <c r="V164" s="140">
        <v>0</v>
      </c>
      <c r="W164" s="140">
        <v>0</v>
      </c>
      <c r="X164" s="140">
        <v>0</v>
      </c>
      <c r="Y164" s="140">
        <v>0</v>
      </c>
    </row>
    <row r="165" spans="1:25" x14ac:dyDescent="0.2">
      <c r="A165" s="140">
        <v>2702</v>
      </c>
      <c r="B165" s="140" t="s">
        <v>450</v>
      </c>
      <c r="C165" s="140">
        <v>1937901.49</v>
      </c>
      <c r="D165" s="140">
        <v>0</v>
      </c>
      <c r="E165" s="140">
        <v>0</v>
      </c>
      <c r="F165" s="140">
        <v>0</v>
      </c>
      <c r="G165" s="140">
        <v>0</v>
      </c>
      <c r="H165" s="140">
        <v>0</v>
      </c>
      <c r="I165" s="140">
        <v>0</v>
      </c>
      <c r="J165" s="140">
        <v>0</v>
      </c>
      <c r="K165" s="140">
        <v>0</v>
      </c>
      <c r="L165" s="140">
        <v>0</v>
      </c>
      <c r="M165" s="140">
        <v>0</v>
      </c>
      <c r="N165" s="140">
        <v>0</v>
      </c>
      <c r="O165" s="140">
        <v>0</v>
      </c>
      <c r="P165" s="140">
        <v>0</v>
      </c>
      <c r="Q165" s="140">
        <v>0</v>
      </c>
      <c r="R165" s="140">
        <v>1936913.52</v>
      </c>
      <c r="S165" s="140">
        <v>0</v>
      </c>
      <c r="T165" s="140">
        <v>0</v>
      </c>
      <c r="U165" s="140">
        <v>987.97</v>
      </c>
      <c r="V165" s="140">
        <v>0</v>
      </c>
      <c r="W165" s="140">
        <v>0</v>
      </c>
      <c r="X165" s="140">
        <v>0</v>
      </c>
      <c r="Y165" s="140">
        <v>0</v>
      </c>
    </row>
    <row r="166" spans="1:25" x14ac:dyDescent="0.2">
      <c r="A166" s="140">
        <v>2730</v>
      </c>
      <c r="B166" s="140" t="s">
        <v>451</v>
      </c>
      <c r="C166" s="140">
        <v>703312.5</v>
      </c>
      <c r="D166" s="140">
        <v>0</v>
      </c>
      <c r="E166" s="140">
        <v>0</v>
      </c>
      <c r="F166" s="140">
        <v>0</v>
      </c>
      <c r="G166" s="140">
        <v>0</v>
      </c>
      <c r="H166" s="140">
        <v>0</v>
      </c>
      <c r="I166" s="140">
        <v>0</v>
      </c>
      <c r="J166" s="140">
        <v>0</v>
      </c>
      <c r="K166" s="140">
        <v>0</v>
      </c>
      <c r="L166" s="140">
        <v>0</v>
      </c>
      <c r="M166" s="140">
        <v>0</v>
      </c>
      <c r="N166" s="140">
        <v>0</v>
      </c>
      <c r="O166" s="140">
        <v>0</v>
      </c>
      <c r="P166" s="140">
        <v>0</v>
      </c>
      <c r="Q166" s="140">
        <v>0</v>
      </c>
      <c r="R166" s="140">
        <v>690920.27</v>
      </c>
      <c r="S166" s="140">
        <v>0</v>
      </c>
      <c r="T166" s="140">
        <v>12392.23</v>
      </c>
      <c r="U166" s="140">
        <v>0</v>
      </c>
      <c r="V166" s="140">
        <v>0</v>
      </c>
      <c r="W166" s="140">
        <v>0</v>
      </c>
      <c r="X166" s="140">
        <v>0</v>
      </c>
      <c r="Y166" s="140">
        <v>0</v>
      </c>
    </row>
    <row r="167" spans="1:25" x14ac:dyDescent="0.2">
      <c r="A167" s="140">
        <v>2737</v>
      </c>
      <c r="B167" s="140" t="s">
        <v>452</v>
      </c>
      <c r="C167" s="140">
        <v>199232.05000000002</v>
      </c>
      <c r="D167" s="140">
        <v>0</v>
      </c>
      <c r="E167" s="140">
        <v>0</v>
      </c>
      <c r="F167" s="140">
        <v>0</v>
      </c>
      <c r="G167" s="140">
        <v>0</v>
      </c>
      <c r="H167" s="140">
        <v>0</v>
      </c>
      <c r="I167" s="140">
        <v>0</v>
      </c>
      <c r="J167" s="140">
        <v>0</v>
      </c>
      <c r="K167" s="140">
        <v>0</v>
      </c>
      <c r="L167" s="140">
        <v>0</v>
      </c>
      <c r="M167" s="140">
        <v>0</v>
      </c>
      <c r="N167" s="140">
        <v>0</v>
      </c>
      <c r="O167" s="140">
        <v>0</v>
      </c>
      <c r="P167" s="140">
        <v>0</v>
      </c>
      <c r="Q167" s="140">
        <v>0</v>
      </c>
      <c r="R167" s="140">
        <v>199232.05000000002</v>
      </c>
      <c r="S167" s="140">
        <v>0</v>
      </c>
      <c r="T167" s="140">
        <v>0</v>
      </c>
      <c r="U167" s="140">
        <v>0</v>
      </c>
      <c r="V167" s="140">
        <v>0</v>
      </c>
      <c r="W167" s="140">
        <v>0</v>
      </c>
      <c r="X167" s="140">
        <v>0</v>
      </c>
      <c r="Y167" s="140">
        <v>0</v>
      </c>
    </row>
    <row r="168" spans="1:25" x14ac:dyDescent="0.2">
      <c r="A168" s="140">
        <v>2758</v>
      </c>
      <c r="B168" s="140" t="s">
        <v>453</v>
      </c>
      <c r="C168" s="140">
        <v>4543725.18</v>
      </c>
      <c r="D168" s="140">
        <v>0</v>
      </c>
      <c r="E168" s="140">
        <v>0</v>
      </c>
      <c r="F168" s="140">
        <v>0</v>
      </c>
      <c r="G168" s="140">
        <v>0</v>
      </c>
      <c r="H168" s="140">
        <v>0</v>
      </c>
      <c r="I168" s="140">
        <v>0</v>
      </c>
      <c r="J168" s="140">
        <v>0</v>
      </c>
      <c r="K168" s="140">
        <v>0</v>
      </c>
      <c r="L168" s="140">
        <v>0</v>
      </c>
      <c r="M168" s="140">
        <v>0</v>
      </c>
      <c r="N168" s="140">
        <v>0</v>
      </c>
      <c r="O168" s="140">
        <v>0</v>
      </c>
      <c r="P168" s="140">
        <v>0</v>
      </c>
      <c r="Q168" s="140">
        <v>0</v>
      </c>
      <c r="R168" s="140">
        <v>4543724.2</v>
      </c>
      <c r="S168" s="140">
        <v>0.98</v>
      </c>
      <c r="T168" s="140">
        <v>0</v>
      </c>
      <c r="U168" s="140">
        <v>0</v>
      </c>
      <c r="V168" s="140">
        <v>0</v>
      </c>
      <c r="W168" s="140">
        <v>0</v>
      </c>
      <c r="X168" s="140">
        <v>0</v>
      </c>
      <c r="Y168" s="140">
        <v>0</v>
      </c>
    </row>
    <row r="169" spans="1:25" x14ac:dyDescent="0.2">
      <c r="A169" s="140">
        <v>2793</v>
      </c>
      <c r="B169" s="140" t="s">
        <v>454</v>
      </c>
      <c r="C169" s="140">
        <v>32267399.059999999</v>
      </c>
      <c r="D169" s="140">
        <v>0</v>
      </c>
      <c r="E169" s="140">
        <v>0</v>
      </c>
      <c r="F169" s="140">
        <v>0</v>
      </c>
      <c r="G169" s="140">
        <v>0</v>
      </c>
      <c r="H169" s="140">
        <v>0</v>
      </c>
      <c r="I169" s="140">
        <v>0</v>
      </c>
      <c r="J169" s="140">
        <v>0</v>
      </c>
      <c r="K169" s="140">
        <v>0</v>
      </c>
      <c r="L169" s="140">
        <v>0</v>
      </c>
      <c r="M169" s="140">
        <v>0</v>
      </c>
      <c r="N169" s="140">
        <v>0</v>
      </c>
      <c r="O169" s="140">
        <v>0</v>
      </c>
      <c r="P169" s="140">
        <v>0</v>
      </c>
      <c r="Q169" s="140">
        <v>0</v>
      </c>
      <c r="R169" s="140">
        <v>31110504.02</v>
      </c>
      <c r="S169" s="140">
        <v>1156895.04</v>
      </c>
      <c r="T169" s="140">
        <v>0</v>
      </c>
      <c r="U169" s="140">
        <v>0</v>
      </c>
      <c r="V169" s="140">
        <v>0</v>
      </c>
      <c r="W169" s="140">
        <v>0</v>
      </c>
      <c r="X169" s="140">
        <v>0</v>
      </c>
      <c r="Y169" s="140">
        <v>0</v>
      </c>
    </row>
    <row r="170" spans="1:25" x14ac:dyDescent="0.2">
      <c r="A170" s="140">
        <v>1376</v>
      </c>
      <c r="B170" s="140" t="s">
        <v>455</v>
      </c>
      <c r="C170" s="140">
        <v>4189269.62</v>
      </c>
      <c r="D170" s="140">
        <v>0</v>
      </c>
      <c r="E170" s="140">
        <v>0</v>
      </c>
      <c r="F170" s="140">
        <v>0</v>
      </c>
      <c r="G170" s="140">
        <v>0</v>
      </c>
      <c r="H170" s="140">
        <v>0</v>
      </c>
      <c r="I170" s="140">
        <v>0</v>
      </c>
      <c r="J170" s="140">
        <v>0</v>
      </c>
      <c r="K170" s="140">
        <v>0</v>
      </c>
      <c r="L170" s="140">
        <v>0</v>
      </c>
      <c r="M170" s="140">
        <v>0</v>
      </c>
      <c r="N170" s="140">
        <v>0</v>
      </c>
      <c r="O170" s="140">
        <v>0</v>
      </c>
      <c r="P170" s="140">
        <v>0</v>
      </c>
      <c r="Q170" s="140">
        <v>0</v>
      </c>
      <c r="R170" s="140">
        <v>4189269.62</v>
      </c>
      <c r="S170" s="140">
        <v>0</v>
      </c>
      <c r="T170" s="140">
        <v>0</v>
      </c>
      <c r="U170" s="140">
        <v>0</v>
      </c>
      <c r="V170" s="140">
        <v>0</v>
      </c>
      <c r="W170" s="140">
        <v>0</v>
      </c>
      <c r="X170" s="140">
        <v>0</v>
      </c>
      <c r="Y170" s="140">
        <v>0</v>
      </c>
    </row>
    <row r="171" spans="1:25" x14ac:dyDescent="0.2">
      <c r="A171" s="140">
        <v>2800</v>
      </c>
      <c r="B171" s="140" t="s">
        <v>456</v>
      </c>
      <c r="C171" s="140">
        <v>1610596.33</v>
      </c>
      <c r="D171" s="140">
        <v>0</v>
      </c>
      <c r="E171" s="140">
        <v>0</v>
      </c>
      <c r="F171" s="140">
        <v>0</v>
      </c>
      <c r="G171" s="140">
        <v>0</v>
      </c>
      <c r="H171" s="140">
        <v>0</v>
      </c>
      <c r="I171" s="140">
        <v>0</v>
      </c>
      <c r="J171" s="140">
        <v>0</v>
      </c>
      <c r="K171" s="140">
        <v>0</v>
      </c>
      <c r="L171" s="140">
        <v>0</v>
      </c>
      <c r="M171" s="140">
        <v>0</v>
      </c>
      <c r="N171" s="140">
        <v>0</v>
      </c>
      <c r="O171" s="140">
        <v>0</v>
      </c>
      <c r="P171" s="140">
        <v>0</v>
      </c>
      <c r="Q171" s="140">
        <v>0</v>
      </c>
      <c r="R171" s="140">
        <v>1610596.33</v>
      </c>
      <c r="S171" s="140">
        <v>0</v>
      </c>
      <c r="T171" s="140">
        <v>0</v>
      </c>
      <c r="U171" s="140">
        <v>0</v>
      </c>
      <c r="V171" s="140">
        <v>0</v>
      </c>
      <c r="W171" s="140">
        <v>0</v>
      </c>
      <c r="X171" s="140">
        <v>0</v>
      </c>
      <c r="Y171" s="140">
        <v>0</v>
      </c>
    </row>
    <row r="172" spans="1:25" x14ac:dyDescent="0.2">
      <c r="A172" s="140">
        <v>2814</v>
      </c>
      <c r="B172" s="140" t="s">
        <v>457</v>
      </c>
      <c r="C172" s="140">
        <v>844604.76</v>
      </c>
      <c r="D172" s="140">
        <v>0</v>
      </c>
      <c r="E172" s="140">
        <v>0</v>
      </c>
      <c r="F172" s="140">
        <v>0</v>
      </c>
      <c r="G172" s="140">
        <v>0</v>
      </c>
      <c r="H172" s="140">
        <v>0</v>
      </c>
      <c r="I172" s="140">
        <v>0</v>
      </c>
      <c r="J172" s="140">
        <v>0</v>
      </c>
      <c r="K172" s="140">
        <v>0</v>
      </c>
      <c r="L172" s="140">
        <v>0</v>
      </c>
      <c r="M172" s="140">
        <v>0</v>
      </c>
      <c r="N172" s="140">
        <v>0</v>
      </c>
      <c r="O172" s="140">
        <v>0</v>
      </c>
      <c r="P172" s="140">
        <v>0</v>
      </c>
      <c r="Q172" s="140">
        <v>0</v>
      </c>
      <c r="R172" s="140">
        <v>762850.47</v>
      </c>
      <c r="S172" s="140">
        <v>0</v>
      </c>
      <c r="T172" s="140">
        <v>0</v>
      </c>
      <c r="U172" s="140">
        <v>81754.290000000008</v>
      </c>
      <c r="V172" s="140">
        <v>0</v>
      </c>
      <c r="W172" s="140">
        <v>0</v>
      </c>
      <c r="X172" s="140">
        <v>0</v>
      </c>
      <c r="Y172" s="140">
        <v>0</v>
      </c>
    </row>
    <row r="173" spans="1:25" x14ac:dyDescent="0.2">
      <c r="A173" s="140">
        <v>5960</v>
      </c>
      <c r="B173" s="140" t="s">
        <v>458</v>
      </c>
      <c r="C173" s="140">
        <v>346533.51</v>
      </c>
      <c r="D173" s="140">
        <v>0</v>
      </c>
      <c r="E173" s="140">
        <v>0</v>
      </c>
      <c r="F173" s="140">
        <v>0</v>
      </c>
      <c r="G173" s="140">
        <v>0</v>
      </c>
      <c r="H173" s="140">
        <v>0</v>
      </c>
      <c r="I173" s="140">
        <v>0</v>
      </c>
      <c r="J173" s="140">
        <v>0</v>
      </c>
      <c r="K173" s="140">
        <v>654.19000000000005</v>
      </c>
      <c r="L173" s="140">
        <v>0</v>
      </c>
      <c r="M173" s="140">
        <v>0</v>
      </c>
      <c r="N173" s="140">
        <v>0</v>
      </c>
      <c r="O173" s="140">
        <v>0</v>
      </c>
      <c r="P173" s="140">
        <v>0</v>
      </c>
      <c r="Q173" s="140">
        <v>0</v>
      </c>
      <c r="R173" s="140">
        <v>346533.51</v>
      </c>
      <c r="S173" s="140">
        <v>0</v>
      </c>
      <c r="T173" s="140">
        <v>0</v>
      </c>
      <c r="U173" s="140">
        <v>0</v>
      </c>
      <c r="V173" s="140">
        <v>654.19000000000005</v>
      </c>
      <c r="W173" s="140">
        <v>0</v>
      </c>
      <c r="X173" s="140">
        <v>0</v>
      </c>
      <c r="Y173" s="140">
        <v>0</v>
      </c>
    </row>
    <row r="174" spans="1:25" x14ac:dyDescent="0.2">
      <c r="A174" s="140">
        <v>2828</v>
      </c>
      <c r="B174" s="140" t="s">
        <v>459</v>
      </c>
      <c r="C174" s="140">
        <v>956485.47</v>
      </c>
      <c r="D174" s="140">
        <v>0</v>
      </c>
      <c r="E174" s="140">
        <v>0</v>
      </c>
      <c r="F174" s="140">
        <v>0</v>
      </c>
      <c r="G174" s="140">
        <v>0</v>
      </c>
      <c r="H174" s="140">
        <v>0</v>
      </c>
      <c r="I174" s="140">
        <v>0</v>
      </c>
      <c r="J174" s="140">
        <v>0</v>
      </c>
      <c r="K174" s="140">
        <v>0</v>
      </c>
      <c r="L174" s="140">
        <v>0</v>
      </c>
      <c r="M174" s="140">
        <v>0</v>
      </c>
      <c r="N174" s="140">
        <v>0</v>
      </c>
      <c r="O174" s="140">
        <v>0</v>
      </c>
      <c r="P174" s="140">
        <v>0</v>
      </c>
      <c r="Q174" s="140">
        <v>0</v>
      </c>
      <c r="R174" s="140">
        <v>956485.47</v>
      </c>
      <c r="S174" s="140">
        <v>0</v>
      </c>
      <c r="T174" s="140">
        <v>0</v>
      </c>
      <c r="U174" s="140">
        <v>0</v>
      </c>
      <c r="V174" s="140">
        <v>0</v>
      </c>
      <c r="W174" s="140">
        <v>0</v>
      </c>
      <c r="X174" s="140">
        <v>0</v>
      </c>
      <c r="Y174" s="140">
        <v>0</v>
      </c>
    </row>
    <row r="175" spans="1:25" x14ac:dyDescent="0.2">
      <c r="A175" s="140">
        <v>2835</v>
      </c>
      <c r="B175" s="140" t="s">
        <v>460</v>
      </c>
      <c r="C175" s="140">
        <v>3650807.46</v>
      </c>
      <c r="D175" s="140">
        <v>0</v>
      </c>
      <c r="E175" s="140">
        <v>0</v>
      </c>
      <c r="F175" s="140">
        <v>0</v>
      </c>
      <c r="G175" s="140">
        <v>0</v>
      </c>
      <c r="H175" s="140">
        <v>0</v>
      </c>
      <c r="I175" s="140">
        <v>0</v>
      </c>
      <c r="J175" s="140">
        <v>0</v>
      </c>
      <c r="K175" s="140">
        <v>0</v>
      </c>
      <c r="L175" s="140">
        <v>0</v>
      </c>
      <c r="M175" s="140">
        <v>0</v>
      </c>
      <c r="N175" s="140">
        <v>0</v>
      </c>
      <c r="O175" s="140">
        <v>0</v>
      </c>
      <c r="P175" s="140">
        <v>0</v>
      </c>
      <c r="Q175" s="140">
        <v>0</v>
      </c>
      <c r="R175" s="140">
        <v>3649960.64</v>
      </c>
      <c r="S175" s="140">
        <v>0</v>
      </c>
      <c r="T175" s="140">
        <v>846.82</v>
      </c>
      <c r="U175" s="140">
        <v>0</v>
      </c>
      <c r="V175" s="140">
        <v>0</v>
      </c>
      <c r="W175" s="140">
        <v>0</v>
      </c>
      <c r="X175" s="140">
        <v>0</v>
      </c>
      <c r="Y175" s="140">
        <v>0</v>
      </c>
    </row>
    <row r="176" spans="1:25" x14ac:dyDescent="0.2">
      <c r="A176" s="140">
        <v>2842</v>
      </c>
      <c r="B176" s="140" t="s">
        <v>461</v>
      </c>
      <c r="C176" s="140">
        <v>427523.13</v>
      </c>
      <c r="D176" s="140">
        <v>0</v>
      </c>
      <c r="E176" s="140">
        <v>0</v>
      </c>
      <c r="F176" s="140">
        <v>0</v>
      </c>
      <c r="G176" s="140">
        <v>0</v>
      </c>
      <c r="H176" s="140">
        <v>0</v>
      </c>
      <c r="I176" s="140">
        <v>0</v>
      </c>
      <c r="J176" s="140">
        <v>0</v>
      </c>
      <c r="K176" s="140">
        <v>0</v>
      </c>
      <c r="L176" s="140">
        <v>0</v>
      </c>
      <c r="M176" s="140">
        <v>0</v>
      </c>
      <c r="N176" s="140">
        <v>0</v>
      </c>
      <c r="O176" s="140">
        <v>0</v>
      </c>
      <c r="P176" s="140">
        <v>0</v>
      </c>
      <c r="Q176" s="140">
        <v>0</v>
      </c>
      <c r="R176" s="140">
        <v>421924.57</v>
      </c>
      <c r="S176" s="140">
        <v>0</v>
      </c>
      <c r="T176" s="140">
        <v>5598.56</v>
      </c>
      <c r="U176" s="140">
        <v>0</v>
      </c>
      <c r="V176" s="140">
        <v>0</v>
      </c>
      <c r="W176" s="140">
        <v>0</v>
      </c>
      <c r="X176" s="140">
        <v>0</v>
      </c>
      <c r="Y176" s="140">
        <v>0</v>
      </c>
    </row>
    <row r="177" spans="1:25" x14ac:dyDescent="0.2">
      <c r="A177" s="140">
        <v>1848</v>
      </c>
      <c r="B177" s="140" t="s">
        <v>462</v>
      </c>
      <c r="C177" s="140">
        <v>1285175.82</v>
      </c>
      <c r="D177" s="140">
        <v>0</v>
      </c>
      <c r="E177" s="140">
        <v>0</v>
      </c>
      <c r="F177" s="140">
        <v>0</v>
      </c>
      <c r="G177" s="140">
        <v>0</v>
      </c>
      <c r="H177" s="140">
        <v>0</v>
      </c>
      <c r="I177" s="140">
        <v>0</v>
      </c>
      <c r="J177" s="140">
        <v>0</v>
      </c>
      <c r="K177" s="140">
        <v>0</v>
      </c>
      <c r="L177" s="140">
        <v>0</v>
      </c>
      <c r="M177" s="140">
        <v>0</v>
      </c>
      <c r="N177" s="140">
        <v>0</v>
      </c>
      <c r="O177" s="140">
        <v>0</v>
      </c>
      <c r="P177" s="140">
        <v>0</v>
      </c>
      <c r="Q177" s="140">
        <v>0</v>
      </c>
      <c r="R177" s="140">
        <v>1139395.69</v>
      </c>
      <c r="S177" s="140">
        <v>0</v>
      </c>
      <c r="T177" s="140">
        <v>145780.13</v>
      </c>
      <c r="U177" s="140">
        <v>0</v>
      </c>
      <c r="V177" s="140">
        <v>0</v>
      </c>
      <c r="W177" s="140">
        <v>0</v>
      </c>
      <c r="X177" s="140">
        <v>0</v>
      </c>
      <c r="Y177" s="140">
        <v>0</v>
      </c>
    </row>
    <row r="178" spans="1:25" x14ac:dyDescent="0.2">
      <c r="A178" s="140">
        <v>2849</v>
      </c>
      <c r="B178" s="140" t="s">
        <v>463</v>
      </c>
      <c r="C178" s="140">
        <v>8403896.4000000004</v>
      </c>
      <c r="D178" s="140">
        <v>0</v>
      </c>
      <c r="E178" s="140">
        <v>0</v>
      </c>
      <c r="F178" s="140">
        <v>0</v>
      </c>
      <c r="G178" s="140">
        <v>0</v>
      </c>
      <c r="H178" s="140">
        <v>0</v>
      </c>
      <c r="I178" s="140">
        <v>270.98</v>
      </c>
      <c r="J178" s="140">
        <v>5726.29</v>
      </c>
      <c r="K178" s="140">
        <v>0</v>
      </c>
      <c r="L178" s="140">
        <v>0</v>
      </c>
      <c r="M178" s="140">
        <v>0</v>
      </c>
      <c r="N178" s="140">
        <v>0</v>
      </c>
      <c r="O178" s="140">
        <v>0</v>
      </c>
      <c r="P178" s="140">
        <v>0</v>
      </c>
      <c r="Q178" s="140">
        <v>0</v>
      </c>
      <c r="R178" s="140">
        <v>8403896.4000000004</v>
      </c>
      <c r="S178" s="140">
        <v>0</v>
      </c>
      <c r="T178" s="140">
        <v>0</v>
      </c>
      <c r="U178" s="140">
        <v>0</v>
      </c>
      <c r="V178" s="140">
        <v>5997.27</v>
      </c>
      <c r="W178" s="140">
        <v>0</v>
      </c>
      <c r="X178" s="140">
        <v>0</v>
      </c>
      <c r="Y178" s="140">
        <v>0</v>
      </c>
    </row>
    <row r="179" spans="1:25" x14ac:dyDescent="0.2">
      <c r="A179" s="140">
        <v>2856</v>
      </c>
      <c r="B179" s="140" t="s">
        <v>777</v>
      </c>
      <c r="C179" s="140">
        <v>1133351.6399999999</v>
      </c>
      <c r="D179" s="140">
        <v>0</v>
      </c>
      <c r="E179" s="140">
        <v>0</v>
      </c>
      <c r="F179" s="140">
        <v>0</v>
      </c>
      <c r="G179" s="140">
        <v>0</v>
      </c>
      <c r="H179" s="140">
        <v>0</v>
      </c>
      <c r="I179" s="140">
        <v>0</v>
      </c>
      <c r="J179" s="140">
        <v>0</v>
      </c>
      <c r="K179" s="140">
        <v>0</v>
      </c>
      <c r="L179" s="140">
        <v>0</v>
      </c>
      <c r="M179" s="140">
        <v>0</v>
      </c>
      <c r="N179" s="140">
        <v>0</v>
      </c>
      <c r="O179" s="140">
        <v>0</v>
      </c>
      <c r="P179" s="140">
        <v>0</v>
      </c>
      <c r="Q179" s="140">
        <v>0</v>
      </c>
      <c r="R179" s="140">
        <v>1133351.6399999999</v>
      </c>
      <c r="S179" s="140">
        <v>0</v>
      </c>
      <c r="T179" s="140">
        <v>0</v>
      </c>
      <c r="U179" s="140">
        <v>0</v>
      </c>
      <c r="V179" s="140">
        <v>0</v>
      </c>
      <c r="W179" s="140">
        <v>0</v>
      </c>
      <c r="X179" s="140">
        <v>0</v>
      </c>
      <c r="Y179" s="140">
        <v>0</v>
      </c>
    </row>
    <row r="180" spans="1:25" x14ac:dyDescent="0.2">
      <c r="A180" s="140">
        <v>2863</v>
      </c>
      <c r="B180" s="140" t="s">
        <v>464</v>
      </c>
      <c r="C180" s="140">
        <v>259334.56</v>
      </c>
      <c r="D180" s="140">
        <v>0</v>
      </c>
      <c r="E180" s="140">
        <v>0</v>
      </c>
      <c r="F180" s="140">
        <v>0</v>
      </c>
      <c r="G180" s="140">
        <v>0</v>
      </c>
      <c r="H180" s="140">
        <v>0</v>
      </c>
      <c r="I180" s="140">
        <v>0</v>
      </c>
      <c r="J180" s="140">
        <v>0</v>
      </c>
      <c r="K180" s="140">
        <v>0</v>
      </c>
      <c r="L180" s="140">
        <v>0</v>
      </c>
      <c r="M180" s="140">
        <v>0</v>
      </c>
      <c r="N180" s="140">
        <v>0</v>
      </c>
      <c r="O180" s="140">
        <v>0</v>
      </c>
      <c r="P180" s="140">
        <v>0</v>
      </c>
      <c r="Q180" s="140">
        <v>0</v>
      </c>
      <c r="R180" s="140">
        <v>226065.08000000002</v>
      </c>
      <c r="S180" s="140">
        <v>33269.480000000003</v>
      </c>
      <c r="T180" s="140">
        <v>0</v>
      </c>
      <c r="U180" s="140">
        <v>0</v>
      </c>
      <c r="V180" s="140">
        <v>0</v>
      </c>
      <c r="W180" s="140">
        <v>0</v>
      </c>
      <c r="X180" s="140">
        <v>0</v>
      </c>
      <c r="Y180" s="140">
        <v>0</v>
      </c>
    </row>
    <row r="181" spans="1:25" x14ac:dyDescent="0.2">
      <c r="A181" s="140">
        <v>3862</v>
      </c>
      <c r="B181" s="140" t="s">
        <v>465</v>
      </c>
      <c r="C181" s="140">
        <v>440846.19</v>
      </c>
      <c r="D181" s="140">
        <v>0</v>
      </c>
      <c r="E181" s="140">
        <v>0</v>
      </c>
      <c r="F181" s="140">
        <v>0</v>
      </c>
      <c r="G181" s="140">
        <v>0</v>
      </c>
      <c r="H181" s="140">
        <v>0</v>
      </c>
      <c r="I181" s="140">
        <v>0</v>
      </c>
      <c r="J181" s="140">
        <v>0</v>
      </c>
      <c r="K181" s="140">
        <v>0</v>
      </c>
      <c r="L181" s="140">
        <v>0</v>
      </c>
      <c r="M181" s="140">
        <v>0</v>
      </c>
      <c r="N181" s="140">
        <v>0</v>
      </c>
      <c r="O181" s="140">
        <v>0</v>
      </c>
      <c r="P181" s="140">
        <v>0</v>
      </c>
      <c r="Q181" s="140">
        <v>0</v>
      </c>
      <c r="R181" s="140">
        <v>421337.49</v>
      </c>
      <c r="S181" s="140">
        <v>0</v>
      </c>
      <c r="T181" s="140">
        <v>11808.91</v>
      </c>
      <c r="U181" s="140">
        <v>7699.79</v>
      </c>
      <c r="V181" s="140">
        <v>0</v>
      </c>
      <c r="W181" s="140">
        <v>0</v>
      </c>
      <c r="X181" s="140">
        <v>0</v>
      </c>
      <c r="Y181" s="140">
        <v>0</v>
      </c>
    </row>
    <row r="182" spans="1:25" x14ac:dyDescent="0.2">
      <c r="A182" s="140">
        <v>2885</v>
      </c>
      <c r="B182" s="140" t="s">
        <v>466</v>
      </c>
      <c r="C182" s="140">
        <v>1239189.04</v>
      </c>
      <c r="D182" s="140">
        <v>0</v>
      </c>
      <c r="E182" s="140">
        <v>0</v>
      </c>
      <c r="F182" s="140">
        <v>0</v>
      </c>
      <c r="G182" s="140">
        <v>0</v>
      </c>
      <c r="H182" s="140">
        <v>0</v>
      </c>
      <c r="I182" s="140">
        <v>0</v>
      </c>
      <c r="J182" s="140">
        <v>0</v>
      </c>
      <c r="K182" s="140">
        <v>0</v>
      </c>
      <c r="L182" s="140">
        <v>0</v>
      </c>
      <c r="M182" s="140">
        <v>0</v>
      </c>
      <c r="N182" s="140">
        <v>0</v>
      </c>
      <c r="O182" s="140">
        <v>0</v>
      </c>
      <c r="P182" s="140">
        <v>0</v>
      </c>
      <c r="Q182" s="140">
        <v>0</v>
      </c>
      <c r="R182" s="140">
        <v>1239189.04</v>
      </c>
      <c r="S182" s="140">
        <v>0</v>
      </c>
      <c r="T182" s="140">
        <v>0</v>
      </c>
      <c r="U182" s="140">
        <v>0</v>
      </c>
      <c r="V182" s="140">
        <v>0</v>
      </c>
      <c r="W182" s="140">
        <v>0</v>
      </c>
      <c r="X182" s="140">
        <v>0</v>
      </c>
      <c r="Y182" s="140">
        <v>0</v>
      </c>
    </row>
    <row r="183" spans="1:25" x14ac:dyDescent="0.2">
      <c r="A183" s="140">
        <v>2884</v>
      </c>
      <c r="B183" s="140" t="s">
        <v>467</v>
      </c>
      <c r="C183" s="140">
        <v>1090479.56</v>
      </c>
      <c r="D183" s="140">
        <v>0</v>
      </c>
      <c r="E183" s="140">
        <v>0</v>
      </c>
      <c r="F183" s="140">
        <v>0</v>
      </c>
      <c r="G183" s="140">
        <v>0</v>
      </c>
      <c r="H183" s="140">
        <v>76434.14</v>
      </c>
      <c r="I183" s="140">
        <v>0</v>
      </c>
      <c r="J183" s="140">
        <v>0</v>
      </c>
      <c r="K183" s="140">
        <v>0</v>
      </c>
      <c r="L183" s="140">
        <v>0</v>
      </c>
      <c r="M183" s="140">
        <v>0</v>
      </c>
      <c r="N183" s="140">
        <v>0</v>
      </c>
      <c r="O183" s="140">
        <v>0</v>
      </c>
      <c r="P183" s="140">
        <v>0</v>
      </c>
      <c r="Q183" s="140">
        <v>76434.14</v>
      </c>
      <c r="R183" s="140">
        <v>612972.23</v>
      </c>
      <c r="S183" s="140">
        <v>0</v>
      </c>
      <c r="T183" s="140">
        <v>0</v>
      </c>
      <c r="U183" s="140">
        <v>477507.33</v>
      </c>
      <c r="V183" s="140">
        <v>0</v>
      </c>
      <c r="W183" s="140">
        <v>0</v>
      </c>
      <c r="X183" s="140">
        <v>0</v>
      </c>
      <c r="Y183" s="140">
        <v>0</v>
      </c>
    </row>
    <row r="184" spans="1:25" x14ac:dyDescent="0.2">
      <c r="A184" s="140">
        <v>2891</v>
      </c>
      <c r="B184" s="140" t="s">
        <v>468</v>
      </c>
      <c r="C184" s="140">
        <v>364190.43</v>
      </c>
      <c r="D184" s="140">
        <v>0</v>
      </c>
      <c r="E184" s="140">
        <v>0</v>
      </c>
      <c r="F184" s="140">
        <v>0</v>
      </c>
      <c r="G184" s="140">
        <v>0</v>
      </c>
      <c r="H184" s="140">
        <v>0</v>
      </c>
      <c r="I184" s="140">
        <v>0</v>
      </c>
      <c r="J184" s="140">
        <v>0</v>
      </c>
      <c r="K184" s="140">
        <v>0</v>
      </c>
      <c r="L184" s="140">
        <v>0</v>
      </c>
      <c r="M184" s="140">
        <v>0</v>
      </c>
      <c r="N184" s="140">
        <v>0</v>
      </c>
      <c r="O184" s="140">
        <v>0</v>
      </c>
      <c r="P184" s="140">
        <v>0</v>
      </c>
      <c r="Q184" s="140">
        <v>0</v>
      </c>
      <c r="R184" s="140">
        <v>361752.07</v>
      </c>
      <c r="S184" s="140">
        <v>0</v>
      </c>
      <c r="T184" s="140">
        <v>2438.36</v>
      </c>
      <c r="U184" s="140">
        <v>0</v>
      </c>
      <c r="V184" s="140">
        <v>0</v>
      </c>
      <c r="W184" s="140">
        <v>0</v>
      </c>
      <c r="X184" s="140">
        <v>0</v>
      </c>
      <c r="Y184" s="140">
        <v>0</v>
      </c>
    </row>
    <row r="185" spans="1:25" x14ac:dyDescent="0.2">
      <c r="A185" s="140">
        <v>2898</v>
      </c>
      <c r="B185" s="140" t="s">
        <v>469</v>
      </c>
      <c r="C185" s="140">
        <v>1797403.36</v>
      </c>
      <c r="D185" s="140">
        <v>0</v>
      </c>
      <c r="E185" s="140">
        <v>0</v>
      </c>
      <c r="F185" s="140">
        <v>0</v>
      </c>
      <c r="G185" s="140">
        <v>0</v>
      </c>
      <c r="H185" s="140">
        <v>0</v>
      </c>
      <c r="I185" s="140">
        <v>0</v>
      </c>
      <c r="J185" s="140">
        <v>0</v>
      </c>
      <c r="K185" s="140">
        <v>0</v>
      </c>
      <c r="L185" s="140">
        <v>0</v>
      </c>
      <c r="M185" s="140">
        <v>0</v>
      </c>
      <c r="N185" s="140">
        <v>0</v>
      </c>
      <c r="O185" s="140">
        <v>0</v>
      </c>
      <c r="P185" s="140">
        <v>0</v>
      </c>
      <c r="Q185" s="140">
        <v>0</v>
      </c>
      <c r="R185" s="140">
        <v>1101990.1100000001</v>
      </c>
      <c r="S185" s="140">
        <v>695413.25</v>
      </c>
      <c r="T185" s="140">
        <v>0</v>
      </c>
      <c r="U185" s="140">
        <v>0</v>
      </c>
      <c r="V185" s="140">
        <v>0</v>
      </c>
      <c r="W185" s="140">
        <v>0</v>
      </c>
      <c r="X185" s="140">
        <v>0</v>
      </c>
      <c r="Y185" s="140">
        <v>0</v>
      </c>
    </row>
    <row r="186" spans="1:25" x14ac:dyDescent="0.2">
      <c r="A186" s="140">
        <v>3647</v>
      </c>
      <c r="B186" s="140" t="s">
        <v>470</v>
      </c>
      <c r="C186" s="140">
        <v>1083248.6000000001</v>
      </c>
      <c r="D186" s="140">
        <v>0</v>
      </c>
      <c r="E186" s="140">
        <v>0</v>
      </c>
      <c r="F186" s="140">
        <v>0</v>
      </c>
      <c r="G186" s="140">
        <v>0</v>
      </c>
      <c r="H186" s="140">
        <v>0</v>
      </c>
      <c r="I186" s="140">
        <v>0</v>
      </c>
      <c r="J186" s="140">
        <v>0</v>
      </c>
      <c r="K186" s="140">
        <v>0</v>
      </c>
      <c r="L186" s="140">
        <v>0</v>
      </c>
      <c r="M186" s="140">
        <v>0</v>
      </c>
      <c r="N186" s="140">
        <v>0</v>
      </c>
      <c r="O186" s="140">
        <v>0</v>
      </c>
      <c r="P186" s="140">
        <v>0</v>
      </c>
      <c r="Q186" s="140">
        <v>0</v>
      </c>
      <c r="R186" s="140">
        <v>1029928.47</v>
      </c>
      <c r="S186" s="140">
        <v>0</v>
      </c>
      <c r="T186" s="140">
        <v>53320.130000000005</v>
      </c>
      <c r="U186" s="140">
        <v>0</v>
      </c>
      <c r="V186" s="140">
        <v>0</v>
      </c>
      <c r="W186" s="140">
        <v>0</v>
      </c>
      <c r="X186" s="140">
        <v>0</v>
      </c>
      <c r="Y186" s="140">
        <v>0</v>
      </c>
    </row>
    <row r="187" spans="1:25" x14ac:dyDescent="0.2">
      <c r="A187" s="140">
        <v>2912</v>
      </c>
      <c r="B187" s="140" t="s">
        <v>471</v>
      </c>
      <c r="C187" s="140">
        <v>1255873.49</v>
      </c>
      <c r="D187" s="140">
        <v>0</v>
      </c>
      <c r="E187" s="140">
        <v>0</v>
      </c>
      <c r="F187" s="140">
        <v>0</v>
      </c>
      <c r="G187" s="140">
        <v>0</v>
      </c>
      <c r="H187" s="140">
        <v>0</v>
      </c>
      <c r="I187" s="140">
        <v>0</v>
      </c>
      <c r="J187" s="140">
        <v>0</v>
      </c>
      <c r="K187" s="140">
        <v>0</v>
      </c>
      <c r="L187" s="140">
        <v>0</v>
      </c>
      <c r="M187" s="140">
        <v>0</v>
      </c>
      <c r="N187" s="140">
        <v>0</v>
      </c>
      <c r="O187" s="140">
        <v>0</v>
      </c>
      <c r="P187" s="140">
        <v>0</v>
      </c>
      <c r="Q187" s="140">
        <v>0</v>
      </c>
      <c r="R187" s="140">
        <v>1183748.6200000001</v>
      </c>
      <c r="S187" s="140">
        <v>0</v>
      </c>
      <c r="T187" s="140">
        <v>72124.87</v>
      </c>
      <c r="U187" s="140">
        <v>0</v>
      </c>
      <c r="V187" s="140">
        <v>0</v>
      </c>
      <c r="W187" s="140">
        <v>0</v>
      </c>
      <c r="X187" s="140">
        <v>0</v>
      </c>
      <c r="Y187" s="140">
        <v>0</v>
      </c>
    </row>
    <row r="188" spans="1:25" x14ac:dyDescent="0.2">
      <c r="A188" s="140">
        <v>2940</v>
      </c>
      <c r="B188" s="140" t="s">
        <v>472</v>
      </c>
      <c r="C188" s="140">
        <v>359472.24</v>
      </c>
      <c r="D188" s="140">
        <v>0</v>
      </c>
      <c r="E188" s="140">
        <v>0</v>
      </c>
      <c r="F188" s="140">
        <v>0</v>
      </c>
      <c r="G188" s="140">
        <v>0</v>
      </c>
      <c r="H188" s="140">
        <v>0</v>
      </c>
      <c r="I188" s="140">
        <v>0</v>
      </c>
      <c r="J188" s="140">
        <v>0</v>
      </c>
      <c r="K188" s="140">
        <v>0</v>
      </c>
      <c r="L188" s="140">
        <v>0</v>
      </c>
      <c r="M188" s="140">
        <v>0</v>
      </c>
      <c r="N188" s="140">
        <v>0</v>
      </c>
      <c r="O188" s="140">
        <v>0</v>
      </c>
      <c r="P188" s="140">
        <v>0</v>
      </c>
      <c r="Q188" s="140">
        <v>0</v>
      </c>
      <c r="R188" s="140">
        <v>254783.18</v>
      </c>
      <c r="S188" s="140">
        <v>0</v>
      </c>
      <c r="T188" s="140">
        <v>104689.06</v>
      </c>
      <c r="U188" s="140">
        <v>0</v>
      </c>
      <c r="V188" s="140">
        <v>0</v>
      </c>
      <c r="W188" s="140">
        <v>0</v>
      </c>
      <c r="X188" s="140">
        <v>0</v>
      </c>
      <c r="Y188" s="140">
        <v>0</v>
      </c>
    </row>
    <row r="189" spans="1:25" x14ac:dyDescent="0.2">
      <c r="A189" s="140">
        <v>2961</v>
      </c>
      <c r="B189" s="140" t="s">
        <v>473</v>
      </c>
      <c r="C189" s="140">
        <v>644822.65</v>
      </c>
      <c r="D189" s="140">
        <v>0</v>
      </c>
      <c r="E189" s="140">
        <v>0</v>
      </c>
      <c r="F189" s="140">
        <v>0</v>
      </c>
      <c r="G189" s="140">
        <v>0</v>
      </c>
      <c r="H189" s="140">
        <v>0</v>
      </c>
      <c r="I189" s="140">
        <v>0</v>
      </c>
      <c r="J189" s="140">
        <v>0</v>
      </c>
      <c r="K189" s="140">
        <v>0</v>
      </c>
      <c r="L189" s="140">
        <v>0</v>
      </c>
      <c r="M189" s="140">
        <v>0</v>
      </c>
      <c r="N189" s="140">
        <v>0</v>
      </c>
      <c r="O189" s="140">
        <v>0</v>
      </c>
      <c r="P189" s="140">
        <v>0</v>
      </c>
      <c r="Q189" s="140">
        <v>0</v>
      </c>
      <c r="R189" s="140">
        <v>575223.07000000007</v>
      </c>
      <c r="S189" s="140">
        <v>34096.06</v>
      </c>
      <c r="T189" s="140">
        <v>35503.520000000004</v>
      </c>
      <c r="U189" s="140">
        <v>0</v>
      </c>
      <c r="V189" s="140">
        <v>0</v>
      </c>
      <c r="W189" s="140">
        <v>0</v>
      </c>
      <c r="X189" s="140">
        <v>0</v>
      </c>
      <c r="Y189" s="140">
        <v>0</v>
      </c>
    </row>
    <row r="190" spans="1:25" x14ac:dyDescent="0.2">
      <c r="A190" s="140">
        <v>3087</v>
      </c>
      <c r="B190" s="140" t="s">
        <v>474</v>
      </c>
      <c r="C190" s="140">
        <v>21157.33</v>
      </c>
      <c r="D190" s="140">
        <v>0</v>
      </c>
      <c r="E190" s="140">
        <v>0</v>
      </c>
      <c r="F190" s="140">
        <v>0</v>
      </c>
      <c r="G190" s="140">
        <v>0</v>
      </c>
      <c r="H190" s="140">
        <v>0</v>
      </c>
      <c r="I190" s="140">
        <v>0</v>
      </c>
      <c r="J190" s="140">
        <v>0</v>
      </c>
      <c r="K190" s="140">
        <v>0</v>
      </c>
      <c r="L190" s="140">
        <v>0</v>
      </c>
      <c r="M190" s="140">
        <v>0</v>
      </c>
      <c r="N190" s="140">
        <v>0</v>
      </c>
      <c r="O190" s="140">
        <v>0</v>
      </c>
      <c r="P190" s="140">
        <v>0</v>
      </c>
      <c r="Q190" s="140">
        <v>0</v>
      </c>
      <c r="R190" s="140">
        <v>21157.33</v>
      </c>
      <c r="S190" s="140">
        <v>0</v>
      </c>
      <c r="T190" s="140">
        <v>0</v>
      </c>
      <c r="U190" s="140">
        <v>0</v>
      </c>
      <c r="V190" s="140">
        <v>0</v>
      </c>
      <c r="W190" s="140">
        <v>0</v>
      </c>
      <c r="X190" s="140">
        <v>0</v>
      </c>
      <c r="Y190" s="140">
        <v>0</v>
      </c>
    </row>
    <row r="191" spans="1:25" x14ac:dyDescent="0.2">
      <c r="A191" s="140">
        <v>3094</v>
      </c>
      <c r="B191" s="140" t="s">
        <v>475</v>
      </c>
      <c r="C191" s="140">
        <v>78458.27</v>
      </c>
      <c r="D191" s="140">
        <v>0</v>
      </c>
      <c r="E191" s="140">
        <v>0</v>
      </c>
      <c r="F191" s="140">
        <v>0</v>
      </c>
      <c r="G191" s="140">
        <v>0</v>
      </c>
      <c r="H191" s="140">
        <v>0</v>
      </c>
      <c r="I191" s="140">
        <v>0</v>
      </c>
      <c r="J191" s="140">
        <v>0</v>
      </c>
      <c r="K191" s="140">
        <v>0</v>
      </c>
      <c r="L191" s="140">
        <v>0</v>
      </c>
      <c r="M191" s="140">
        <v>0</v>
      </c>
      <c r="N191" s="140">
        <v>0</v>
      </c>
      <c r="O191" s="140">
        <v>0</v>
      </c>
      <c r="P191" s="140">
        <v>0</v>
      </c>
      <c r="Q191" s="140">
        <v>0</v>
      </c>
      <c r="R191" s="140">
        <v>78458.27</v>
      </c>
      <c r="S191" s="140">
        <v>0</v>
      </c>
      <c r="T191" s="140">
        <v>0</v>
      </c>
      <c r="U191" s="140">
        <v>0</v>
      </c>
      <c r="V191" s="140">
        <v>0</v>
      </c>
      <c r="W191" s="140">
        <v>0</v>
      </c>
      <c r="X191" s="140">
        <v>0</v>
      </c>
      <c r="Y191" s="140">
        <v>0</v>
      </c>
    </row>
    <row r="192" spans="1:25" x14ac:dyDescent="0.2">
      <c r="A192" s="140">
        <v>3129</v>
      </c>
      <c r="B192" s="140" t="s">
        <v>476</v>
      </c>
      <c r="C192" s="140">
        <v>1278896.67</v>
      </c>
      <c r="D192" s="140">
        <v>0</v>
      </c>
      <c r="E192" s="140">
        <v>0</v>
      </c>
      <c r="F192" s="140">
        <v>0</v>
      </c>
      <c r="G192" s="140">
        <v>0</v>
      </c>
      <c r="H192" s="140">
        <v>0</v>
      </c>
      <c r="I192" s="140">
        <v>0</v>
      </c>
      <c r="J192" s="140">
        <v>0</v>
      </c>
      <c r="K192" s="140">
        <v>0</v>
      </c>
      <c r="L192" s="140">
        <v>0</v>
      </c>
      <c r="M192" s="140">
        <v>0</v>
      </c>
      <c r="N192" s="140">
        <v>0</v>
      </c>
      <c r="O192" s="140">
        <v>0</v>
      </c>
      <c r="P192" s="140">
        <v>0</v>
      </c>
      <c r="Q192" s="140">
        <v>0</v>
      </c>
      <c r="R192" s="140">
        <v>1278896.67</v>
      </c>
      <c r="S192" s="140">
        <v>0</v>
      </c>
      <c r="T192" s="140">
        <v>0</v>
      </c>
      <c r="U192" s="140">
        <v>0</v>
      </c>
      <c r="V192" s="140">
        <v>0</v>
      </c>
      <c r="W192" s="140">
        <v>0</v>
      </c>
      <c r="X192" s="140">
        <v>0</v>
      </c>
      <c r="Y192" s="140">
        <v>0</v>
      </c>
    </row>
    <row r="193" spans="1:25" x14ac:dyDescent="0.2">
      <c r="A193" s="140">
        <v>3150</v>
      </c>
      <c r="B193" s="140" t="s">
        <v>477</v>
      </c>
      <c r="C193" s="140">
        <v>1788861.9</v>
      </c>
      <c r="D193" s="140">
        <v>0</v>
      </c>
      <c r="E193" s="140">
        <v>0</v>
      </c>
      <c r="F193" s="140">
        <v>0</v>
      </c>
      <c r="G193" s="140">
        <v>0</v>
      </c>
      <c r="H193" s="140">
        <v>0</v>
      </c>
      <c r="I193" s="140">
        <v>0</v>
      </c>
      <c r="J193" s="140">
        <v>0</v>
      </c>
      <c r="K193" s="140">
        <v>0</v>
      </c>
      <c r="L193" s="140">
        <v>0</v>
      </c>
      <c r="M193" s="140">
        <v>0</v>
      </c>
      <c r="N193" s="140">
        <v>0</v>
      </c>
      <c r="O193" s="140">
        <v>0</v>
      </c>
      <c r="P193" s="140">
        <v>0</v>
      </c>
      <c r="Q193" s="140">
        <v>0</v>
      </c>
      <c r="R193" s="140">
        <v>1743601.21</v>
      </c>
      <c r="S193" s="140">
        <v>0</v>
      </c>
      <c r="T193" s="140">
        <v>0</v>
      </c>
      <c r="U193" s="140">
        <v>45260.69</v>
      </c>
      <c r="V193" s="140">
        <v>0</v>
      </c>
      <c r="W193" s="140">
        <v>0</v>
      </c>
      <c r="X193" s="140">
        <v>0</v>
      </c>
      <c r="Y193" s="140">
        <v>0</v>
      </c>
    </row>
    <row r="194" spans="1:25" x14ac:dyDescent="0.2">
      <c r="A194" s="140">
        <v>3171</v>
      </c>
      <c r="B194" s="140" t="s">
        <v>478</v>
      </c>
      <c r="C194" s="140">
        <v>912154.25</v>
      </c>
      <c r="D194" s="140">
        <v>0</v>
      </c>
      <c r="E194" s="140">
        <v>0</v>
      </c>
      <c r="F194" s="140">
        <v>0</v>
      </c>
      <c r="G194" s="140">
        <v>0</v>
      </c>
      <c r="H194" s="140">
        <v>0</v>
      </c>
      <c r="I194" s="140">
        <v>0</v>
      </c>
      <c r="J194" s="140">
        <v>0</v>
      </c>
      <c r="K194" s="140">
        <v>0</v>
      </c>
      <c r="L194" s="140">
        <v>0</v>
      </c>
      <c r="M194" s="140">
        <v>0</v>
      </c>
      <c r="N194" s="140">
        <v>0</v>
      </c>
      <c r="O194" s="140">
        <v>0</v>
      </c>
      <c r="P194" s="140">
        <v>0</v>
      </c>
      <c r="Q194" s="140">
        <v>0</v>
      </c>
      <c r="R194" s="140">
        <v>912154.25</v>
      </c>
      <c r="S194" s="140">
        <v>0</v>
      </c>
      <c r="T194" s="140">
        <v>0</v>
      </c>
      <c r="U194" s="140">
        <v>0</v>
      </c>
      <c r="V194" s="140">
        <v>0</v>
      </c>
      <c r="W194" s="140">
        <v>0</v>
      </c>
      <c r="X194" s="140">
        <v>0</v>
      </c>
      <c r="Y194" s="140">
        <v>0</v>
      </c>
    </row>
    <row r="195" spans="1:25" x14ac:dyDescent="0.2">
      <c r="A195" s="140">
        <v>3206</v>
      </c>
      <c r="B195" s="140" t="s">
        <v>479</v>
      </c>
      <c r="C195" s="140">
        <v>509297.01</v>
      </c>
      <c r="D195" s="140">
        <v>0</v>
      </c>
      <c r="E195" s="140">
        <v>0</v>
      </c>
      <c r="F195" s="140">
        <v>0</v>
      </c>
      <c r="G195" s="140">
        <v>0</v>
      </c>
      <c r="H195" s="140">
        <v>0</v>
      </c>
      <c r="I195" s="140">
        <v>0</v>
      </c>
      <c r="J195" s="140">
        <v>0</v>
      </c>
      <c r="K195" s="140">
        <v>0</v>
      </c>
      <c r="L195" s="140">
        <v>0</v>
      </c>
      <c r="M195" s="140">
        <v>0</v>
      </c>
      <c r="N195" s="140">
        <v>0</v>
      </c>
      <c r="O195" s="140">
        <v>0</v>
      </c>
      <c r="P195" s="140">
        <v>0</v>
      </c>
      <c r="Q195" s="140">
        <v>0</v>
      </c>
      <c r="R195" s="140">
        <v>469700.85000000003</v>
      </c>
      <c r="S195" s="140">
        <v>39596.160000000003</v>
      </c>
      <c r="T195" s="140">
        <v>0</v>
      </c>
      <c r="U195" s="140">
        <v>0</v>
      </c>
      <c r="V195" s="140">
        <v>0</v>
      </c>
      <c r="W195" s="140">
        <v>0</v>
      </c>
      <c r="X195" s="140">
        <v>0</v>
      </c>
      <c r="Y195" s="140">
        <v>0</v>
      </c>
    </row>
    <row r="196" spans="1:25" x14ac:dyDescent="0.2">
      <c r="A196" s="140">
        <v>3213</v>
      </c>
      <c r="B196" s="140" t="s">
        <v>480</v>
      </c>
      <c r="C196" s="140">
        <v>439803.97000000003</v>
      </c>
      <c r="D196" s="140">
        <v>0</v>
      </c>
      <c r="E196" s="140">
        <v>0</v>
      </c>
      <c r="F196" s="140">
        <v>0</v>
      </c>
      <c r="G196" s="140">
        <v>0</v>
      </c>
      <c r="H196" s="140">
        <v>0</v>
      </c>
      <c r="I196" s="140">
        <v>0</v>
      </c>
      <c r="J196" s="140">
        <v>0</v>
      </c>
      <c r="K196" s="140">
        <v>0</v>
      </c>
      <c r="L196" s="140">
        <v>0</v>
      </c>
      <c r="M196" s="140">
        <v>0</v>
      </c>
      <c r="N196" s="140">
        <v>0</v>
      </c>
      <c r="O196" s="140">
        <v>0</v>
      </c>
      <c r="P196" s="140">
        <v>0</v>
      </c>
      <c r="Q196" s="140">
        <v>0</v>
      </c>
      <c r="R196" s="140">
        <v>409184.26</v>
      </c>
      <c r="S196" s="140">
        <v>0</v>
      </c>
      <c r="T196" s="140">
        <v>30619.71</v>
      </c>
      <c r="U196" s="140">
        <v>0</v>
      </c>
      <c r="V196" s="140">
        <v>0</v>
      </c>
      <c r="W196" s="140">
        <v>0</v>
      </c>
      <c r="X196" s="140">
        <v>0</v>
      </c>
      <c r="Y196" s="140">
        <v>0</v>
      </c>
    </row>
    <row r="197" spans="1:25" x14ac:dyDescent="0.2">
      <c r="A197" s="140">
        <v>3220</v>
      </c>
      <c r="B197" s="140" t="s">
        <v>481</v>
      </c>
      <c r="C197" s="140">
        <v>1746813.85</v>
      </c>
      <c r="D197" s="140">
        <v>0</v>
      </c>
      <c r="E197" s="140">
        <v>0</v>
      </c>
      <c r="F197" s="140">
        <v>0</v>
      </c>
      <c r="G197" s="140">
        <v>0</v>
      </c>
      <c r="H197" s="140">
        <v>0</v>
      </c>
      <c r="I197" s="140">
        <v>0</v>
      </c>
      <c r="J197" s="140">
        <v>0</v>
      </c>
      <c r="K197" s="140">
        <v>0</v>
      </c>
      <c r="L197" s="140">
        <v>0</v>
      </c>
      <c r="M197" s="140">
        <v>0</v>
      </c>
      <c r="N197" s="140">
        <v>0</v>
      </c>
      <c r="O197" s="140">
        <v>0</v>
      </c>
      <c r="P197" s="140">
        <v>0</v>
      </c>
      <c r="Q197" s="140">
        <v>0</v>
      </c>
      <c r="R197" s="140">
        <v>1746813.85</v>
      </c>
      <c r="S197" s="140">
        <v>0</v>
      </c>
      <c r="T197" s="140">
        <v>0</v>
      </c>
      <c r="U197" s="140">
        <v>0</v>
      </c>
      <c r="V197" s="140">
        <v>0</v>
      </c>
      <c r="W197" s="140">
        <v>0</v>
      </c>
      <c r="X197" s="140">
        <v>0</v>
      </c>
      <c r="Y197" s="140">
        <v>0</v>
      </c>
    </row>
    <row r="198" spans="1:25" x14ac:dyDescent="0.2">
      <c r="A198" s="140">
        <v>3269</v>
      </c>
      <c r="B198" s="140" t="s">
        <v>482</v>
      </c>
      <c r="C198" s="140">
        <v>43501785.299999997</v>
      </c>
      <c r="D198" s="140">
        <v>0</v>
      </c>
      <c r="E198" s="140">
        <v>0</v>
      </c>
      <c r="F198" s="140">
        <v>0</v>
      </c>
      <c r="G198" s="140">
        <v>0</v>
      </c>
      <c r="H198" s="140">
        <v>0</v>
      </c>
      <c r="I198" s="140">
        <v>153698.1</v>
      </c>
      <c r="J198" s="140">
        <v>24269.61</v>
      </c>
      <c r="K198" s="140">
        <v>5938.8</v>
      </c>
      <c r="L198" s="140">
        <v>0</v>
      </c>
      <c r="M198" s="140">
        <v>0</v>
      </c>
      <c r="N198" s="140">
        <v>0</v>
      </c>
      <c r="O198" s="140">
        <v>0</v>
      </c>
      <c r="P198" s="140">
        <v>0</v>
      </c>
      <c r="Q198" s="140">
        <v>0</v>
      </c>
      <c r="R198" s="140">
        <v>42017768.909999996</v>
      </c>
      <c r="S198" s="140">
        <v>1138583.56</v>
      </c>
      <c r="T198" s="140">
        <v>316940.83</v>
      </c>
      <c r="U198" s="140">
        <v>28492</v>
      </c>
      <c r="V198" s="140">
        <v>183906.51</v>
      </c>
      <c r="W198" s="140">
        <v>0</v>
      </c>
      <c r="X198" s="140">
        <v>0</v>
      </c>
      <c r="Y198" s="140">
        <v>0</v>
      </c>
    </row>
    <row r="199" spans="1:25" x14ac:dyDescent="0.2">
      <c r="A199" s="140">
        <v>3276</v>
      </c>
      <c r="B199" s="140" t="s">
        <v>483</v>
      </c>
      <c r="C199" s="140">
        <v>556437.79</v>
      </c>
      <c r="D199" s="140">
        <v>0</v>
      </c>
      <c r="E199" s="140">
        <v>0</v>
      </c>
      <c r="F199" s="140">
        <v>0</v>
      </c>
      <c r="G199" s="140">
        <v>0</v>
      </c>
      <c r="H199" s="140">
        <v>0</v>
      </c>
      <c r="I199" s="140">
        <v>0</v>
      </c>
      <c r="J199" s="140">
        <v>0</v>
      </c>
      <c r="K199" s="140">
        <v>0</v>
      </c>
      <c r="L199" s="140">
        <v>0</v>
      </c>
      <c r="M199" s="140">
        <v>0</v>
      </c>
      <c r="N199" s="140">
        <v>0</v>
      </c>
      <c r="O199" s="140">
        <v>0</v>
      </c>
      <c r="P199" s="140">
        <v>0</v>
      </c>
      <c r="Q199" s="140">
        <v>0</v>
      </c>
      <c r="R199" s="140">
        <v>556437.79</v>
      </c>
      <c r="S199" s="140">
        <v>0</v>
      </c>
      <c r="T199" s="140">
        <v>0</v>
      </c>
      <c r="U199" s="140">
        <v>0</v>
      </c>
      <c r="V199" s="140">
        <v>0</v>
      </c>
      <c r="W199" s="140">
        <v>0</v>
      </c>
      <c r="X199" s="140">
        <v>0</v>
      </c>
      <c r="Y199" s="140">
        <v>0</v>
      </c>
    </row>
    <row r="200" spans="1:25" x14ac:dyDescent="0.2">
      <c r="A200" s="140">
        <v>3290</v>
      </c>
      <c r="B200" s="140" t="s">
        <v>484</v>
      </c>
      <c r="C200" s="140">
        <v>8214881.3899999997</v>
      </c>
      <c r="D200" s="140">
        <v>0</v>
      </c>
      <c r="E200" s="140">
        <v>0</v>
      </c>
      <c r="F200" s="140">
        <v>0</v>
      </c>
      <c r="G200" s="140">
        <v>0</v>
      </c>
      <c r="H200" s="140">
        <v>0</v>
      </c>
      <c r="I200" s="140">
        <v>0</v>
      </c>
      <c r="J200" s="140">
        <v>0</v>
      </c>
      <c r="K200" s="140">
        <v>0</v>
      </c>
      <c r="L200" s="140">
        <v>0</v>
      </c>
      <c r="M200" s="140">
        <v>0</v>
      </c>
      <c r="N200" s="140">
        <v>0</v>
      </c>
      <c r="O200" s="140">
        <v>0</v>
      </c>
      <c r="P200" s="140">
        <v>0</v>
      </c>
      <c r="Q200" s="140">
        <v>0</v>
      </c>
      <c r="R200" s="140">
        <v>5904988.5800000001</v>
      </c>
      <c r="S200" s="140">
        <v>2309892.81</v>
      </c>
      <c r="T200" s="140">
        <v>0</v>
      </c>
      <c r="U200" s="140">
        <v>0</v>
      </c>
      <c r="V200" s="140">
        <v>0</v>
      </c>
      <c r="W200" s="140">
        <v>0</v>
      </c>
      <c r="X200" s="140">
        <v>0</v>
      </c>
      <c r="Y200" s="140">
        <v>0</v>
      </c>
    </row>
    <row r="201" spans="1:25" x14ac:dyDescent="0.2">
      <c r="A201" s="140">
        <v>3297</v>
      </c>
      <c r="B201" s="140" t="s">
        <v>485</v>
      </c>
      <c r="C201" s="140">
        <v>1266555.29</v>
      </c>
      <c r="D201" s="140">
        <v>0</v>
      </c>
      <c r="E201" s="140">
        <v>0</v>
      </c>
      <c r="F201" s="140">
        <v>0</v>
      </c>
      <c r="G201" s="140">
        <v>0</v>
      </c>
      <c r="H201" s="140">
        <v>0</v>
      </c>
      <c r="I201" s="140">
        <v>0</v>
      </c>
      <c r="J201" s="140">
        <v>0</v>
      </c>
      <c r="K201" s="140">
        <v>0</v>
      </c>
      <c r="L201" s="140">
        <v>0</v>
      </c>
      <c r="M201" s="140">
        <v>220549.23</v>
      </c>
      <c r="N201" s="140">
        <v>0</v>
      </c>
      <c r="O201" s="140">
        <v>0</v>
      </c>
      <c r="P201" s="140">
        <v>0</v>
      </c>
      <c r="Q201" s="140">
        <v>0</v>
      </c>
      <c r="R201" s="140">
        <v>1265214.71</v>
      </c>
      <c r="S201" s="140">
        <v>0</v>
      </c>
      <c r="T201" s="140">
        <v>1340.58</v>
      </c>
      <c r="U201" s="140">
        <v>0</v>
      </c>
      <c r="V201" s="140">
        <v>0</v>
      </c>
      <c r="W201" s="140">
        <v>220549.23</v>
      </c>
      <c r="X201" s="140">
        <v>0</v>
      </c>
      <c r="Y201" s="140">
        <v>0</v>
      </c>
    </row>
    <row r="202" spans="1:25" x14ac:dyDescent="0.2">
      <c r="A202" s="140">
        <v>1897</v>
      </c>
      <c r="B202" s="140" t="s">
        <v>486</v>
      </c>
      <c r="C202" s="140">
        <v>721550.54</v>
      </c>
      <c r="D202" s="140">
        <v>0</v>
      </c>
      <c r="E202" s="140">
        <v>0</v>
      </c>
      <c r="F202" s="140">
        <v>0</v>
      </c>
      <c r="G202" s="140">
        <v>0</v>
      </c>
      <c r="H202" s="140">
        <v>0</v>
      </c>
      <c r="I202" s="140">
        <v>0</v>
      </c>
      <c r="J202" s="140">
        <v>0</v>
      </c>
      <c r="K202" s="140">
        <v>0</v>
      </c>
      <c r="L202" s="140">
        <v>0</v>
      </c>
      <c r="M202" s="140">
        <v>0</v>
      </c>
      <c r="N202" s="140">
        <v>0</v>
      </c>
      <c r="O202" s="140">
        <v>0</v>
      </c>
      <c r="P202" s="140">
        <v>0</v>
      </c>
      <c r="Q202" s="140">
        <v>0</v>
      </c>
      <c r="R202" s="140">
        <v>721550.54</v>
      </c>
      <c r="S202" s="140">
        <v>0</v>
      </c>
      <c r="T202" s="140">
        <v>0</v>
      </c>
      <c r="U202" s="140">
        <v>0</v>
      </c>
      <c r="V202" s="140">
        <v>0</v>
      </c>
      <c r="W202" s="140">
        <v>0</v>
      </c>
      <c r="X202" s="140">
        <v>0</v>
      </c>
      <c r="Y202" s="140">
        <v>0</v>
      </c>
    </row>
    <row r="203" spans="1:25" x14ac:dyDescent="0.2">
      <c r="A203" s="140">
        <v>3304</v>
      </c>
      <c r="B203" s="140" t="s">
        <v>487</v>
      </c>
      <c r="C203" s="140">
        <v>601127.77</v>
      </c>
      <c r="D203" s="140">
        <v>0</v>
      </c>
      <c r="E203" s="140">
        <v>0</v>
      </c>
      <c r="F203" s="140">
        <v>0</v>
      </c>
      <c r="G203" s="140">
        <v>0</v>
      </c>
      <c r="H203" s="140">
        <v>0</v>
      </c>
      <c r="I203" s="140">
        <v>0</v>
      </c>
      <c r="J203" s="140">
        <v>0</v>
      </c>
      <c r="K203" s="140">
        <v>0</v>
      </c>
      <c r="L203" s="140">
        <v>0</v>
      </c>
      <c r="M203" s="140">
        <v>0</v>
      </c>
      <c r="N203" s="140">
        <v>0</v>
      </c>
      <c r="O203" s="140">
        <v>0</v>
      </c>
      <c r="P203" s="140">
        <v>0</v>
      </c>
      <c r="Q203" s="140">
        <v>0</v>
      </c>
      <c r="R203" s="140">
        <v>601127.77</v>
      </c>
      <c r="S203" s="140">
        <v>0</v>
      </c>
      <c r="T203" s="140">
        <v>0</v>
      </c>
      <c r="U203" s="140">
        <v>0</v>
      </c>
      <c r="V203" s="140">
        <v>0</v>
      </c>
      <c r="W203" s="140">
        <v>0</v>
      </c>
      <c r="X203" s="140">
        <v>0</v>
      </c>
      <c r="Y203" s="140">
        <v>0</v>
      </c>
    </row>
    <row r="204" spans="1:25" x14ac:dyDescent="0.2">
      <c r="A204" s="140">
        <v>3311</v>
      </c>
      <c r="B204" s="140" t="s">
        <v>488</v>
      </c>
      <c r="C204" s="140">
        <v>2116279.0299999998</v>
      </c>
      <c r="D204" s="140">
        <v>0</v>
      </c>
      <c r="E204" s="140">
        <v>0</v>
      </c>
      <c r="F204" s="140">
        <v>0</v>
      </c>
      <c r="G204" s="140">
        <v>0</v>
      </c>
      <c r="H204" s="140">
        <v>0</v>
      </c>
      <c r="I204" s="140">
        <v>0</v>
      </c>
      <c r="J204" s="140">
        <v>0</v>
      </c>
      <c r="K204" s="140">
        <v>0</v>
      </c>
      <c r="L204" s="140">
        <v>0</v>
      </c>
      <c r="M204" s="140">
        <v>0</v>
      </c>
      <c r="N204" s="140">
        <v>0</v>
      </c>
      <c r="O204" s="140">
        <v>0</v>
      </c>
      <c r="P204" s="140">
        <v>0</v>
      </c>
      <c r="Q204" s="140">
        <v>0</v>
      </c>
      <c r="R204" s="140">
        <v>2116279.0299999998</v>
      </c>
      <c r="S204" s="140">
        <v>0</v>
      </c>
      <c r="T204" s="140">
        <v>0</v>
      </c>
      <c r="U204" s="140">
        <v>0</v>
      </c>
      <c r="V204" s="140">
        <v>0</v>
      </c>
      <c r="W204" s="140">
        <v>0</v>
      </c>
      <c r="X204" s="140">
        <v>0</v>
      </c>
      <c r="Y204" s="140">
        <v>0</v>
      </c>
    </row>
    <row r="205" spans="1:25" x14ac:dyDescent="0.2">
      <c r="A205" s="140">
        <v>3318</v>
      </c>
      <c r="B205" s="140" t="s">
        <v>489</v>
      </c>
      <c r="C205" s="140">
        <v>567487.64</v>
      </c>
      <c r="D205" s="140">
        <v>0</v>
      </c>
      <c r="E205" s="140">
        <v>0</v>
      </c>
      <c r="F205" s="140">
        <v>0</v>
      </c>
      <c r="G205" s="140">
        <v>0</v>
      </c>
      <c r="H205" s="140">
        <v>0</v>
      </c>
      <c r="I205" s="140">
        <v>0</v>
      </c>
      <c r="J205" s="140">
        <v>0</v>
      </c>
      <c r="K205" s="140">
        <v>0</v>
      </c>
      <c r="L205" s="140">
        <v>0</v>
      </c>
      <c r="M205" s="140">
        <v>0</v>
      </c>
      <c r="N205" s="140">
        <v>0</v>
      </c>
      <c r="O205" s="140">
        <v>0</v>
      </c>
      <c r="P205" s="140">
        <v>0</v>
      </c>
      <c r="Q205" s="140">
        <v>0</v>
      </c>
      <c r="R205" s="140">
        <v>433334.27</v>
      </c>
      <c r="S205" s="140">
        <v>134153.37</v>
      </c>
      <c r="T205" s="140">
        <v>0</v>
      </c>
      <c r="U205" s="140">
        <v>0</v>
      </c>
      <c r="V205" s="140">
        <v>0</v>
      </c>
      <c r="W205" s="140">
        <v>0</v>
      </c>
      <c r="X205" s="140">
        <v>0</v>
      </c>
      <c r="Y205" s="140">
        <v>0</v>
      </c>
    </row>
    <row r="206" spans="1:25" x14ac:dyDescent="0.2">
      <c r="A206" s="140">
        <v>3325</v>
      </c>
      <c r="B206" s="140" t="s">
        <v>490</v>
      </c>
      <c r="C206" s="140">
        <v>1012567.16</v>
      </c>
      <c r="D206" s="140">
        <v>0</v>
      </c>
      <c r="E206" s="140">
        <v>0</v>
      </c>
      <c r="F206" s="140">
        <v>0</v>
      </c>
      <c r="G206" s="140">
        <v>0</v>
      </c>
      <c r="H206" s="140">
        <v>0</v>
      </c>
      <c r="I206" s="140">
        <v>0</v>
      </c>
      <c r="J206" s="140">
        <v>0</v>
      </c>
      <c r="K206" s="140">
        <v>0</v>
      </c>
      <c r="L206" s="140">
        <v>0</v>
      </c>
      <c r="M206" s="140">
        <v>0</v>
      </c>
      <c r="N206" s="140">
        <v>0</v>
      </c>
      <c r="O206" s="140">
        <v>0</v>
      </c>
      <c r="P206" s="140">
        <v>0</v>
      </c>
      <c r="Q206" s="140">
        <v>0</v>
      </c>
      <c r="R206" s="140">
        <v>679567.16</v>
      </c>
      <c r="S206" s="140">
        <v>333000</v>
      </c>
      <c r="T206" s="140">
        <v>0</v>
      </c>
      <c r="U206" s="140">
        <v>0</v>
      </c>
      <c r="V206" s="140">
        <v>0</v>
      </c>
      <c r="W206" s="140">
        <v>0</v>
      </c>
      <c r="X206" s="140">
        <v>0</v>
      </c>
      <c r="Y206" s="140">
        <v>0</v>
      </c>
    </row>
    <row r="207" spans="1:25" x14ac:dyDescent="0.2">
      <c r="A207" s="140">
        <v>3332</v>
      </c>
      <c r="B207" s="140" t="s">
        <v>491</v>
      </c>
      <c r="C207" s="140">
        <v>764519.92</v>
      </c>
      <c r="D207" s="140">
        <v>0</v>
      </c>
      <c r="E207" s="140">
        <v>0</v>
      </c>
      <c r="F207" s="140">
        <v>0</v>
      </c>
      <c r="G207" s="140">
        <v>0</v>
      </c>
      <c r="H207" s="140">
        <v>0</v>
      </c>
      <c r="I207" s="140">
        <v>0</v>
      </c>
      <c r="J207" s="140">
        <v>0</v>
      </c>
      <c r="K207" s="140">
        <v>0</v>
      </c>
      <c r="L207" s="140">
        <v>0</v>
      </c>
      <c r="M207" s="140">
        <v>0</v>
      </c>
      <c r="N207" s="140">
        <v>0</v>
      </c>
      <c r="O207" s="140">
        <v>0</v>
      </c>
      <c r="P207" s="140">
        <v>0</v>
      </c>
      <c r="Q207" s="140">
        <v>0</v>
      </c>
      <c r="R207" s="140">
        <v>764519.92</v>
      </c>
      <c r="S207" s="140">
        <v>0</v>
      </c>
      <c r="T207" s="140">
        <v>0</v>
      </c>
      <c r="U207" s="140">
        <v>0</v>
      </c>
      <c r="V207" s="140">
        <v>0</v>
      </c>
      <c r="W207" s="140">
        <v>0</v>
      </c>
      <c r="X207" s="140">
        <v>0</v>
      </c>
      <c r="Y207" s="140">
        <v>0</v>
      </c>
    </row>
    <row r="208" spans="1:25" x14ac:dyDescent="0.2">
      <c r="A208" s="140">
        <v>3339</v>
      </c>
      <c r="B208" s="140" t="s">
        <v>492</v>
      </c>
      <c r="C208" s="140">
        <v>4794063.53</v>
      </c>
      <c r="D208" s="140">
        <v>0</v>
      </c>
      <c r="E208" s="140">
        <v>0</v>
      </c>
      <c r="F208" s="140">
        <v>0</v>
      </c>
      <c r="G208" s="140">
        <v>0</v>
      </c>
      <c r="H208" s="140">
        <v>0</v>
      </c>
      <c r="I208" s="140">
        <v>0</v>
      </c>
      <c r="J208" s="140">
        <v>0</v>
      </c>
      <c r="K208" s="140">
        <v>0</v>
      </c>
      <c r="L208" s="140">
        <v>0</v>
      </c>
      <c r="M208" s="140">
        <v>0</v>
      </c>
      <c r="N208" s="140">
        <v>0</v>
      </c>
      <c r="O208" s="140">
        <v>0</v>
      </c>
      <c r="P208" s="140">
        <v>0</v>
      </c>
      <c r="Q208" s="140">
        <v>0</v>
      </c>
      <c r="R208" s="140">
        <v>4139413.71</v>
      </c>
      <c r="S208" s="140">
        <v>654649.82000000007</v>
      </c>
      <c r="T208" s="140">
        <v>0</v>
      </c>
      <c r="U208" s="140">
        <v>0</v>
      </c>
      <c r="V208" s="140">
        <v>0</v>
      </c>
      <c r="W208" s="140">
        <v>0</v>
      </c>
      <c r="X208" s="140">
        <v>0</v>
      </c>
      <c r="Y208" s="140">
        <v>0</v>
      </c>
    </row>
    <row r="209" spans="1:25" x14ac:dyDescent="0.2">
      <c r="A209" s="140">
        <v>3360</v>
      </c>
      <c r="B209" s="140" t="s">
        <v>493</v>
      </c>
      <c r="C209" s="140">
        <v>1717695.32</v>
      </c>
      <c r="D209" s="140">
        <v>0</v>
      </c>
      <c r="E209" s="140">
        <v>0</v>
      </c>
      <c r="F209" s="140">
        <v>0</v>
      </c>
      <c r="G209" s="140">
        <v>0</v>
      </c>
      <c r="H209" s="140">
        <v>0</v>
      </c>
      <c r="I209" s="140">
        <v>0</v>
      </c>
      <c r="J209" s="140">
        <v>0</v>
      </c>
      <c r="K209" s="140">
        <v>0</v>
      </c>
      <c r="L209" s="140">
        <v>0</v>
      </c>
      <c r="M209" s="140">
        <v>0</v>
      </c>
      <c r="N209" s="140">
        <v>0</v>
      </c>
      <c r="O209" s="140">
        <v>0</v>
      </c>
      <c r="P209" s="140">
        <v>0</v>
      </c>
      <c r="Q209" s="140">
        <v>0</v>
      </c>
      <c r="R209" s="140">
        <v>1540737.69</v>
      </c>
      <c r="S209" s="140">
        <v>176957.63</v>
      </c>
      <c r="T209" s="140">
        <v>0</v>
      </c>
      <c r="U209" s="140">
        <v>0</v>
      </c>
      <c r="V209" s="140">
        <v>0</v>
      </c>
      <c r="W209" s="140">
        <v>0</v>
      </c>
      <c r="X209" s="140">
        <v>0</v>
      </c>
      <c r="Y209" s="140">
        <v>0</v>
      </c>
    </row>
    <row r="210" spans="1:25" x14ac:dyDescent="0.2">
      <c r="A210" s="140">
        <v>3367</v>
      </c>
      <c r="B210" s="140" t="s">
        <v>494</v>
      </c>
      <c r="C210" s="140">
        <v>959631.52</v>
      </c>
      <c r="D210" s="140">
        <v>0</v>
      </c>
      <c r="E210" s="140">
        <v>0</v>
      </c>
      <c r="F210" s="140">
        <v>0</v>
      </c>
      <c r="G210" s="140">
        <v>0</v>
      </c>
      <c r="H210" s="140">
        <v>0</v>
      </c>
      <c r="I210" s="140">
        <v>0</v>
      </c>
      <c r="J210" s="140">
        <v>0</v>
      </c>
      <c r="K210" s="140">
        <v>0</v>
      </c>
      <c r="L210" s="140">
        <v>0</v>
      </c>
      <c r="M210" s="140">
        <v>0</v>
      </c>
      <c r="N210" s="140">
        <v>0</v>
      </c>
      <c r="O210" s="140">
        <v>0</v>
      </c>
      <c r="P210" s="140">
        <v>0</v>
      </c>
      <c r="Q210" s="140">
        <v>0</v>
      </c>
      <c r="R210" s="140">
        <v>959631.52</v>
      </c>
      <c r="S210" s="140">
        <v>0</v>
      </c>
      <c r="T210" s="140">
        <v>0</v>
      </c>
      <c r="U210" s="140">
        <v>0</v>
      </c>
      <c r="V210" s="140">
        <v>0</v>
      </c>
      <c r="W210" s="140">
        <v>0</v>
      </c>
      <c r="X210" s="140">
        <v>0</v>
      </c>
      <c r="Y210" s="140">
        <v>0</v>
      </c>
    </row>
    <row r="211" spans="1:25" x14ac:dyDescent="0.2">
      <c r="A211" s="140">
        <v>3381</v>
      </c>
      <c r="B211" s="140" t="s">
        <v>495</v>
      </c>
      <c r="C211" s="140">
        <v>2812050.18</v>
      </c>
      <c r="D211" s="140">
        <v>0</v>
      </c>
      <c r="E211" s="140">
        <v>0</v>
      </c>
      <c r="F211" s="140">
        <v>0</v>
      </c>
      <c r="G211" s="140">
        <v>0</v>
      </c>
      <c r="H211" s="140">
        <v>0</v>
      </c>
      <c r="I211" s="140">
        <v>0</v>
      </c>
      <c r="J211" s="140">
        <v>0</v>
      </c>
      <c r="K211" s="140">
        <v>0</v>
      </c>
      <c r="L211" s="140">
        <v>0</v>
      </c>
      <c r="M211" s="140">
        <v>0</v>
      </c>
      <c r="N211" s="140">
        <v>0</v>
      </c>
      <c r="O211" s="140">
        <v>0</v>
      </c>
      <c r="P211" s="140">
        <v>0</v>
      </c>
      <c r="Q211" s="140">
        <v>0</v>
      </c>
      <c r="R211" s="140">
        <v>2661304.1800000002</v>
      </c>
      <c r="S211" s="140">
        <v>150746</v>
      </c>
      <c r="T211" s="140">
        <v>0</v>
      </c>
      <c r="U211" s="140">
        <v>0</v>
      </c>
      <c r="V211" s="140">
        <v>0</v>
      </c>
      <c r="W211" s="140">
        <v>0</v>
      </c>
      <c r="X211" s="140">
        <v>0</v>
      </c>
      <c r="Y211" s="140">
        <v>0</v>
      </c>
    </row>
    <row r="212" spans="1:25" x14ac:dyDescent="0.2">
      <c r="A212" s="140">
        <v>3409</v>
      </c>
      <c r="B212" s="140" t="s">
        <v>496</v>
      </c>
      <c r="C212" s="140">
        <v>2666198.5100000002</v>
      </c>
      <c r="D212" s="140">
        <v>0</v>
      </c>
      <c r="E212" s="140">
        <v>1008.9</v>
      </c>
      <c r="F212" s="140">
        <v>0</v>
      </c>
      <c r="G212" s="140">
        <v>0</v>
      </c>
      <c r="H212" s="140">
        <v>2626</v>
      </c>
      <c r="I212" s="140">
        <v>0</v>
      </c>
      <c r="J212" s="140">
        <v>0</v>
      </c>
      <c r="K212" s="140">
        <v>0</v>
      </c>
      <c r="L212" s="140">
        <v>0</v>
      </c>
      <c r="M212" s="140">
        <v>0</v>
      </c>
      <c r="N212" s="140">
        <v>0</v>
      </c>
      <c r="O212" s="140">
        <v>0</v>
      </c>
      <c r="P212" s="140">
        <v>0</v>
      </c>
      <c r="Q212" s="140">
        <v>2626</v>
      </c>
      <c r="R212" s="140">
        <v>2117467</v>
      </c>
      <c r="S212" s="140">
        <v>1008.9</v>
      </c>
      <c r="T212" s="140">
        <v>0</v>
      </c>
      <c r="U212" s="140">
        <v>548731.51</v>
      </c>
      <c r="V212" s="140">
        <v>0</v>
      </c>
      <c r="W212" s="140">
        <v>0</v>
      </c>
      <c r="X212" s="140">
        <v>0</v>
      </c>
      <c r="Y212" s="140">
        <v>0</v>
      </c>
    </row>
    <row r="213" spans="1:25" x14ac:dyDescent="0.2">
      <c r="A213" s="140">
        <v>3427</v>
      </c>
      <c r="B213" s="140" t="s">
        <v>497</v>
      </c>
      <c r="C213" s="140">
        <v>316161.69</v>
      </c>
      <c r="D213" s="140">
        <v>0</v>
      </c>
      <c r="E213" s="140">
        <v>0</v>
      </c>
      <c r="F213" s="140">
        <v>0</v>
      </c>
      <c r="G213" s="140">
        <v>0</v>
      </c>
      <c r="H213" s="140">
        <v>0</v>
      </c>
      <c r="I213" s="140">
        <v>0</v>
      </c>
      <c r="J213" s="140">
        <v>0</v>
      </c>
      <c r="K213" s="140">
        <v>0</v>
      </c>
      <c r="L213" s="140">
        <v>0</v>
      </c>
      <c r="M213" s="140">
        <v>0</v>
      </c>
      <c r="N213" s="140">
        <v>0</v>
      </c>
      <c r="O213" s="140">
        <v>0</v>
      </c>
      <c r="P213" s="140">
        <v>0</v>
      </c>
      <c r="Q213" s="140">
        <v>0</v>
      </c>
      <c r="R213" s="140">
        <v>313007.23</v>
      </c>
      <c r="S213" s="140">
        <v>3154.46</v>
      </c>
      <c r="T213" s="140">
        <v>0</v>
      </c>
      <c r="U213" s="140">
        <v>0</v>
      </c>
      <c r="V213" s="140">
        <v>0</v>
      </c>
      <c r="W213" s="140">
        <v>0</v>
      </c>
      <c r="X213" s="140">
        <v>0</v>
      </c>
      <c r="Y213" s="140">
        <v>0</v>
      </c>
    </row>
    <row r="214" spans="1:25" x14ac:dyDescent="0.2">
      <c r="A214" s="140">
        <v>3428</v>
      </c>
      <c r="B214" s="140" t="s">
        <v>498</v>
      </c>
      <c r="C214" s="140">
        <v>727140.63</v>
      </c>
      <c r="D214" s="140">
        <v>0</v>
      </c>
      <c r="E214" s="140">
        <v>0</v>
      </c>
      <c r="F214" s="140">
        <v>0</v>
      </c>
      <c r="G214" s="140">
        <v>0</v>
      </c>
      <c r="H214" s="140">
        <v>0</v>
      </c>
      <c r="I214" s="140">
        <v>0</v>
      </c>
      <c r="J214" s="140">
        <v>0</v>
      </c>
      <c r="K214" s="140">
        <v>0</v>
      </c>
      <c r="L214" s="140">
        <v>0</v>
      </c>
      <c r="M214" s="140">
        <v>0</v>
      </c>
      <c r="N214" s="140">
        <v>0</v>
      </c>
      <c r="O214" s="140">
        <v>0</v>
      </c>
      <c r="P214" s="140">
        <v>0</v>
      </c>
      <c r="Q214" s="140">
        <v>0</v>
      </c>
      <c r="R214" s="140">
        <v>594528.63</v>
      </c>
      <c r="S214" s="140">
        <v>132612</v>
      </c>
      <c r="T214" s="140">
        <v>0</v>
      </c>
      <c r="U214" s="140">
        <v>0</v>
      </c>
      <c r="V214" s="140">
        <v>0</v>
      </c>
      <c r="W214" s="140">
        <v>0</v>
      </c>
      <c r="X214" s="140">
        <v>0</v>
      </c>
      <c r="Y214" s="140">
        <v>0</v>
      </c>
    </row>
    <row r="215" spans="1:25" x14ac:dyDescent="0.2">
      <c r="A215" s="140">
        <v>3430</v>
      </c>
      <c r="B215" s="140" t="s">
        <v>499</v>
      </c>
      <c r="C215" s="140">
        <v>5281025.03</v>
      </c>
      <c r="D215" s="140">
        <v>0</v>
      </c>
      <c r="E215" s="140">
        <v>0</v>
      </c>
      <c r="F215" s="140">
        <v>0</v>
      </c>
      <c r="G215" s="140">
        <v>0</v>
      </c>
      <c r="H215" s="140">
        <v>0</v>
      </c>
      <c r="I215" s="140">
        <v>0</v>
      </c>
      <c r="J215" s="140">
        <v>0</v>
      </c>
      <c r="K215" s="140">
        <v>0</v>
      </c>
      <c r="L215" s="140">
        <v>0</v>
      </c>
      <c r="M215" s="140">
        <v>0</v>
      </c>
      <c r="N215" s="140">
        <v>0</v>
      </c>
      <c r="O215" s="140">
        <v>0</v>
      </c>
      <c r="P215" s="140">
        <v>0</v>
      </c>
      <c r="Q215" s="140">
        <v>0</v>
      </c>
      <c r="R215" s="140">
        <v>4681192.4800000004</v>
      </c>
      <c r="S215" s="140">
        <v>599832.55000000005</v>
      </c>
      <c r="T215" s="140">
        <v>0</v>
      </c>
      <c r="U215" s="140">
        <v>0</v>
      </c>
      <c r="V215" s="140">
        <v>0</v>
      </c>
      <c r="W215" s="140">
        <v>0</v>
      </c>
      <c r="X215" s="140">
        <v>0</v>
      </c>
      <c r="Y215" s="140">
        <v>0</v>
      </c>
    </row>
    <row r="216" spans="1:25" x14ac:dyDescent="0.2">
      <c r="A216" s="140">
        <v>3434</v>
      </c>
      <c r="B216" s="140" t="s">
        <v>500</v>
      </c>
      <c r="C216" s="140">
        <v>2094162.49</v>
      </c>
      <c r="D216" s="140">
        <v>0</v>
      </c>
      <c r="E216" s="140">
        <v>0</v>
      </c>
      <c r="F216" s="140">
        <v>0</v>
      </c>
      <c r="G216" s="140">
        <v>0</v>
      </c>
      <c r="H216" s="140">
        <v>0</v>
      </c>
      <c r="I216" s="140">
        <v>0</v>
      </c>
      <c r="J216" s="140">
        <v>0</v>
      </c>
      <c r="K216" s="140">
        <v>0</v>
      </c>
      <c r="L216" s="140">
        <v>0</v>
      </c>
      <c r="M216" s="140">
        <v>0</v>
      </c>
      <c r="N216" s="140">
        <v>0</v>
      </c>
      <c r="O216" s="140">
        <v>0</v>
      </c>
      <c r="P216" s="140">
        <v>0</v>
      </c>
      <c r="Q216" s="140">
        <v>0</v>
      </c>
      <c r="R216" s="140">
        <v>1814664.3</v>
      </c>
      <c r="S216" s="140">
        <v>0</v>
      </c>
      <c r="T216" s="140">
        <v>279498.19</v>
      </c>
      <c r="U216" s="140">
        <v>0</v>
      </c>
      <c r="V216" s="140">
        <v>0</v>
      </c>
      <c r="W216" s="140">
        <v>0</v>
      </c>
      <c r="X216" s="140">
        <v>0</v>
      </c>
      <c r="Y216" s="140">
        <v>0</v>
      </c>
    </row>
    <row r="217" spans="1:25" x14ac:dyDescent="0.2">
      <c r="A217" s="140">
        <v>3437</v>
      </c>
      <c r="B217" s="140" t="s">
        <v>501</v>
      </c>
      <c r="C217" s="140">
        <v>4643556.6900000004</v>
      </c>
      <c r="D217" s="140">
        <v>0</v>
      </c>
      <c r="E217" s="140">
        <v>0</v>
      </c>
      <c r="F217" s="140">
        <v>0</v>
      </c>
      <c r="G217" s="140">
        <v>0</v>
      </c>
      <c r="H217" s="140">
        <v>0</v>
      </c>
      <c r="I217" s="140">
        <v>0</v>
      </c>
      <c r="J217" s="140">
        <v>0</v>
      </c>
      <c r="K217" s="140">
        <v>0</v>
      </c>
      <c r="L217" s="140">
        <v>0</v>
      </c>
      <c r="M217" s="140">
        <v>0</v>
      </c>
      <c r="N217" s="140">
        <v>600000</v>
      </c>
      <c r="O217" s="140">
        <v>0</v>
      </c>
      <c r="P217" s="140">
        <v>0</v>
      </c>
      <c r="Q217" s="140">
        <v>0</v>
      </c>
      <c r="R217" s="140">
        <v>4643556.6900000004</v>
      </c>
      <c r="S217" s="140">
        <v>0</v>
      </c>
      <c r="T217" s="140">
        <v>0</v>
      </c>
      <c r="U217" s="140">
        <v>0</v>
      </c>
      <c r="V217" s="140">
        <v>0</v>
      </c>
      <c r="W217" s="140">
        <v>600000</v>
      </c>
      <c r="X217" s="140">
        <v>0</v>
      </c>
      <c r="Y217" s="140">
        <v>0</v>
      </c>
    </row>
    <row r="218" spans="1:25" x14ac:dyDescent="0.2">
      <c r="A218" s="140">
        <v>3444</v>
      </c>
      <c r="B218" s="140" t="s">
        <v>502</v>
      </c>
      <c r="C218" s="140">
        <v>3073837.01</v>
      </c>
      <c r="D218" s="140">
        <v>0</v>
      </c>
      <c r="E218" s="140">
        <v>0</v>
      </c>
      <c r="F218" s="140">
        <v>16200</v>
      </c>
      <c r="G218" s="140">
        <v>0</v>
      </c>
      <c r="H218" s="140">
        <v>0</v>
      </c>
      <c r="I218" s="140">
        <v>0</v>
      </c>
      <c r="J218" s="140">
        <v>0</v>
      </c>
      <c r="K218" s="140">
        <v>0</v>
      </c>
      <c r="L218" s="140">
        <v>0</v>
      </c>
      <c r="M218" s="140">
        <v>0</v>
      </c>
      <c r="N218" s="140">
        <v>0</v>
      </c>
      <c r="O218" s="140">
        <v>0</v>
      </c>
      <c r="P218" s="140">
        <v>0</v>
      </c>
      <c r="Q218" s="140">
        <v>0</v>
      </c>
      <c r="R218" s="140">
        <v>2874574.0100000002</v>
      </c>
      <c r="S218" s="140">
        <v>215463</v>
      </c>
      <c r="T218" s="140">
        <v>0</v>
      </c>
      <c r="U218" s="140">
        <v>0</v>
      </c>
      <c r="V218" s="140">
        <v>0</v>
      </c>
      <c r="W218" s="140">
        <v>0</v>
      </c>
      <c r="X218" s="140">
        <v>0</v>
      </c>
      <c r="Y218" s="140">
        <v>0</v>
      </c>
    </row>
    <row r="219" spans="1:25" x14ac:dyDescent="0.2">
      <c r="A219" s="140">
        <v>3479</v>
      </c>
      <c r="B219" s="140" t="s">
        <v>503</v>
      </c>
      <c r="C219" s="140">
        <v>4845467.53</v>
      </c>
      <c r="D219" s="140">
        <v>0</v>
      </c>
      <c r="E219" s="140">
        <v>0</v>
      </c>
      <c r="F219" s="140">
        <v>0</v>
      </c>
      <c r="G219" s="140">
        <v>0</v>
      </c>
      <c r="H219" s="140">
        <v>0</v>
      </c>
      <c r="I219" s="140">
        <v>0</v>
      </c>
      <c r="J219" s="140">
        <v>0</v>
      </c>
      <c r="K219" s="140">
        <v>0</v>
      </c>
      <c r="L219" s="140">
        <v>0</v>
      </c>
      <c r="M219" s="140">
        <v>0</v>
      </c>
      <c r="N219" s="140">
        <v>0</v>
      </c>
      <c r="O219" s="140">
        <v>0</v>
      </c>
      <c r="P219" s="140">
        <v>0</v>
      </c>
      <c r="Q219" s="140">
        <v>0</v>
      </c>
      <c r="R219" s="140">
        <v>4501665.03</v>
      </c>
      <c r="S219" s="140">
        <v>343802.5</v>
      </c>
      <c r="T219" s="140">
        <v>0</v>
      </c>
      <c r="U219" s="140">
        <v>0</v>
      </c>
      <c r="V219" s="140">
        <v>0</v>
      </c>
      <c r="W219" s="140">
        <v>0</v>
      </c>
      <c r="X219" s="140">
        <v>0</v>
      </c>
      <c r="Y219" s="140">
        <v>0</v>
      </c>
    </row>
    <row r="220" spans="1:25" x14ac:dyDescent="0.2">
      <c r="A220" s="140">
        <v>3484</v>
      </c>
      <c r="B220" s="140" t="s">
        <v>504</v>
      </c>
      <c r="C220" s="140">
        <v>107685.86</v>
      </c>
      <c r="D220" s="140">
        <v>0</v>
      </c>
      <c r="E220" s="140">
        <v>0</v>
      </c>
      <c r="F220" s="140">
        <v>0</v>
      </c>
      <c r="G220" s="140">
        <v>0</v>
      </c>
      <c r="H220" s="140">
        <v>0</v>
      </c>
      <c r="I220" s="140">
        <v>0</v>
      </c>
      <c r="J220" s="140">
        <v>0</v>
      </c>
      <c r="K220" s="140">
        <v>0</v>
      </c>
      <c r="L220" s="140">
        <v>0</v>
      </c>
      <c r="M220" s="140">
        <v>0</v>
      </c>
      <c r="N220" s="140">
        <v>0</v>
      </c>
      <c r="O220" s="140">
        <v>0</v>
      </c>
      <c r="P220" s="140">
        <v>0</v>
      </c>
      <c r="Q220" s="140">
        <v>0</v>
      </c>
      <c r="R220" s="140">
        <v>107685.86</v>
      </c>
      <c r="S220" s="140">
        <v>0</v>
      </c>
      <c r="T220" s="140">
        <v>0</v>
      </c>
      <c r="U220" s="140">
        <v>0</v>
      </c>
      <c r="V220" s="140">
        <v>0</v>
      </c>
      <c r="W220" s="140">
        <v>0</v>
      </c>
      <c r="X220" s="140">
        <v>0</v>
      </c>
      <c r="Y220" s="140">
        <v>0</v>
      </c>
    </row>
    <row r="221" spans="1:25" x14ac:dyDescent="0.2">
      <c r="A221" s="140">
        <v>3500</v>
      </c>
      <c r="B221" s="140" t="s">
        <v>505</v>
      </c>
      <c r="C221" s="140">
        <v>2964434.59</v>
      </c>
      <c r="D221" s="140">
        <v>0</v>
      </c>
      <c r="E221" s="140">
        <v>0</v>
      </c>
      <c r="F221" s="140">
        <v>0</v>
      </c>
      <c r="G221" s="140">
        <v>0</v>
      </c>
      <c r="H221" s="140">
        <v>0</v>
      </c>
      <c r="I221" s="140">
        <v>0</v>
      </c>
      <c r="J221" s="140">
        <v>0</v>
      </c>
      <c r="K221" s="140">
        <v>0</v>
      </c>
      <c r="L221" s="140">
        <v>0</v>
      </c>
      <c r="M221" s="140">
        <v>0</v>
      </c>
      <c r="N221" s="140">
        <v>0</v>
      </c>
      <c r="O221" s="140">
        <v>0</v>
      </c>
      <c r="P221" s="140">
        <v>0</v>
      </c>
      <c r="Q221" s="140">
        <v>0</v>
      </c>
      <c r="R221" s="140">
        <v>2883121.91</v>
      </c>
      <c r="S221" s="140">
        <v>0</v>
      </c>
      <c r="T221" s="140">
        <v>50862.8</v>
      </c>
      <c r="U221" s="140">
        <v>30449.88</v>
      </c>
      <c r="V221" s="140">
        <v>0</v>
      </c>
      <c r="W221" s="140">
        <v>0</v>
      </c>
      <c r="X221" s="140">
        <v>0</v>
      </c>
      <c r="Y221" s="140">
        <v>0</v>
      </c>
    </row>
    <row r="222" spans="1:25" x14ac:dyDescent="0.2">
      <c r="A222" s="140">
        <v>3528</v>
      </c>
      <c r="B222" s="140" t="s">
        <v>506</v>
      </c>
      <c r="C222" s="140">
        <v>1041586.53</v>
      </c>
      <c r="D222" s="140">
        <v>0</v>
      </c>
      <c r="E222" s="140">
        <v>0</v>
      </c>
      <c r="F222" s="140">
        <v>0</v>
      </c>
      <c r="G222" s="140">
        <v>0</v>
      </c>
      <c r="H222" s="140">
        <v>0</v>
      </c>
      <c r="I222" s="140">
        <v>0</v>
      </c>
      <c r="J222" s="140">
        <v>0</v>
      </c>
      <c r="K222" s="140">
        <v>0</v>
      </c>
      <c r="L222" s="140">
        <v>0</v>
      </c>
      <c r="M222" s="140">
        <v>0</v>
      </c>
      <c r="N222" s="140">
        <v>0</v>
      </c>
      <c r="O222" s="140">
        <v>0</v>
      </c>
      <c r="P222" s="140">
        <v>0</v>
      </c>
      <c r="Q222" s="140">
        <v>0</v>
      </c>
      <c r="R222" s="140">
        <v>763302.68</v>
      </c>
      <c r="S222" s="140">
        <v>278283.84999999998</v>
      </c>
      <c r="T222" s="140">
        <v>0</v>
      </c>
      <c r="U222" s="140">
        <v>0</v>
      </c>
      <c r="V222" s="140">
        <v>0</v>
      </c>
      <c r="W222" s="140">
        <v>0</v>
      </c>
      <c r="X222" s="140">
        <v>0</v>
      </c>
      <c r="Y222" s="140">
        <v>0</v>
      </c>
    </row>
    <row r="223" spans="1:25" x14ac:dyDescent="0.2">
      <c r="A223" s="140">
        <v>3549</v>
      </c>
      <c r="B223" s="140" t="s">
        <v>507</v>
      </c>
      <c r="C223" s="140">
        <v>7327391.9299999997</v>
      </c>
      <c r="D223" s="140">
        <v>0</v>
      </c>
      <c r="E223" s="140">
        <v>24.67</v>
      </c>
      <c r="F223" s="140">
        <v>0</v>
      </c>
      <c r="G223" s="140">
        <v>0</v>
      </c>
      <c r="H223" s="140">
        <v>23003.39</v>
      </c>
      <c r="I223" s="140">
        <v>0</v>
      </c>
      <c r="J223" s="140">
        <v>0</v>
      </c>
      <c r="K223" s="140">
        <v>0</v>
      </c>
      <c r="L223" s="140">
        <v>0</v>
      </c>
      <c r="M223" s="140">
        <v>0</v>
      </c>
      <c r="N223" s="140">
        <v>0</v>
      </c>
      <c r="O223" s="140">
        <v>0</v>
      </c>
      <c r="P223" s="140">
        <v>0</v>
      </c>
      <c r="Q223" s="140">
        <v>23003.39</v>
      </c>
      <c r="R223" s="140">
        <v>7321167.6100000003</v>
      </c>
      <c r="S223" s="140">
        <v>24.67</v>
      </c>
      <c r="T223" s="140">
        <v>0</v>
      </c>
      <c r="U223" s="140">
        <v>6224.32</v>
      </c>
      <c r="V223" s="140">
        <v>0</v>
      </c>
      <c r="W223" s="140">
        <v>0</v>
      </c>
      <c r="X223" s="140">
        <v>0</v>
      </c>
      <c r="Y223" s="140">
        <v>0</v>
      </c>
    </row>
    <row r="224" spans="1:25" x14ac:dyDescent="0.2">
      <c r="A224" s="140">
        <v>3612</v>
      </c>
      <c r="B224" s="140" t="s">
        <v>508</v>
      </c>
      <c r="C224" s="140">
        <v>3177178.82</v>
      </c>
      <c r="D224" s="140">
        <v>0</v>
      </c>
      <c r="E224" s="140">
        <v>0</v>
      </c>
      <c r="F224" s="140">
        <v>0</v>
      </c>
      <c r="G224" s="140">
        <v>0</v>
      </c>
      <c r="H224" s="140">
        <v>0</v>
      </c>
      <c r="I224" s="140">
        <v>0</v>
      </c>
      <c r="J224" s="140">
        <v>0</v>
      </c>
      <c r="K224" s="140">
        <v>0</v>
      </c>
      <c r="L224" s="140">
        <v>0</v>
      </c>
      <c r="M224" s="140">
        <v>0</v>
      </c>
      <c r="N224" s="140">
        <v>0</v>
      </c>
      <c r="O224" s="140">
        <v>0</v>
      </c>
      <c r="P224" s="140">
        <v>0</v>
      </c>
      <c r="Q224" s="140">
        <v>0</v>
      </c>
      <c r="R224" s="140">
        <v>3057358.24</v>
      </c>
      <c r="S224" s="140">
        <v>0</v>
      </c>
      <c r="T224" s="140">
        <v>0</v>
      </c>
      <c r="U224" s="140">
        <v>119820.58</v>
      </c>
      <c r="V224" s="140">
        <v>0</v>
      </c>
      <c r="W224" s="140">
        <v>0</v>
      </c>
      <c r="X224" s="140">
        <v>0</v>
      </c>
      <c r="Y224" s="140">
        <v>0</v>
      </c>
    </row>
    <row r="225" spans="1:25" x14ac:dyDescent="0.2">
      <c r="A225" s="140">
        <v>3619</v>
      </c>
      <c r="B225" s="140" t="s">
        <v>509</v>
      </c>
      <c r="C225" s="140">
        <v>161737306</v>
      </c>
      <c r="D225" s="140">
        <v>0</v>
      </c>
      <c r="E225" s="140">
        <v>0</v>
      </c>
      <c r="F225" s="140">
        <v>0</v>
      </c>
      <c r="G225" s="140">
        <v>0</v>
      </c>
      <c r="H225" s="140">
        <v>0</v>
      </c>
      <c r="I225" s="140">
        <v>815653</v>
      </c>
      <c r="J225" s="140">
        <v>3805</v>
      </c>
      <c r="K225" s="140">
        <v>0</v>
      </c>
      <c r="L225" s="140">
        <v>0</v>
      </c>
      <c r="M225" s="140">
        <v>0</v>
      </c>
      <c r="N225" s="140">
        <v>0</v>
      </c>
      <c r="O225" s="140">
        <v>0</v>
      </c>
      <c r="P225" s="140">
        <v>0</v>
      </c>
      <c r="Q225" s="140">
        <v>0</v>
      </c>
      <c r="R225" s="140">
        <v>149607569</v>
      </c>
      <c r="S225" s="140">
        <v>10983097</v>
      </c>
      <c r="T225" s="140">
        <v>1146640</v>
      </c>
      <c r="U225" s="140">
        <v>0</v>
      </c>
      <c r="V225" s="140">
        <v>819458</v>
      </c>
      <c r="W225" s="140">
        <v>0</v>
      </c>
      <c r="X225" s="140">
        <v>0</v>
      </c>
      <c r="Y225" s="140">
        <v>0</v>
      </c>
    </row>
    <row r="226" spans="1:25" x14ac:dyDescent="0.2">
      <c r="A226" s="140">
        <v>3633</v>
      </c>
      <c r="B226" s="140" t="s">
        <v>510</v>
      </c>
      <c r="C226" s="140">
        <v>1304055.25</v>
      </c>
      <c r="D226" s="140">
        <v>0</v>
      </c>
      <c r="E226" s="140">
        <v>0</v>
      </c>
      <c r="F226" s="140">
        <v>0</v>
      </c>
      <c r="G226" s="140">
        <v>0</v>
      </c>
      <c r="H226" s="140">
        <v>0</v>
      </c>
      <c r="I226" s="140">
        <v>0</v>
      </c>
      <c r="J226" s="140">
        <v>0</v>
      </c>
      <c r="K226" s="140">
        <v>0</v>
      </c>
      <c r="L226" s="140">
        <v>0</v>
      </c>
      <c r="M226" s="140">
        <v>0</v>
      </c>
      <c r="N226" s="140">
        <v>0</v>
      </c>
      <c r="O226" s="140">
        <v>0</v>
      </c>
      <c r="P226" s="140">
        <v>0</v>
      </c>
      <c r="Q226" s="140">
        <v>0</v>
      </c>
      <c r="R226" s="140">
        <v>1275375.7</v>
      </c>
      <c r="S226" s="140">
        <v>0</v>
      </c>
      <c r="T226" s="140">
        <v>28679.55</v>
      </c>
      <c r="U226" s="140">
        <v>0</v>
      </c>
      <c r="V226" s="140">
        <v>0</v>
      </c>
      <c r="W226" s="140">
        <v>0</v>
      </c>
      <c r="X226" s="140">
        <v>0</v>
      </c>
      <c r="Y226" s="140">
        <v>0</v>
      </c>
    </row>
    <row r="227" spans="1:25" x14ac:dyDescent="0.2">
      <c r="A227" s="140">
        <v>3640</v>
      </c>
      <c r="B227" s="140" t="s">
        <v>511</v>
      </c>
      <c r="C227" s="140">
        <v>543548.15</v>
      </c>
      <c r="D227" s="140">
        <v>0</v>
      </c>
      <c r="E227" s="140">
        <v>0</v>
      </c>
      <c r="F227" s="140">
        <v>0</v>
      </c>
      <c r="G227" s="140">
        <v>0</v>
      </c>
      <c r="H227" s="140">
        <v>0</v>
      </c>
      <c r="I227" s="140">
        <v>0</v>
      </c>
      <c r="J227" s="140">
        <v>0</v>
      </c>
      <c r="K227" s="140">
        <v>0</v>
      </c>
      <c r="L227" s="140">
        <v>0</v>
      </c>
      <c r="M227" s="140">
        <v>0</v>
      </c>
      <c r="N227" s="140">
        <v>0</v>
      </c>
      <c r="O227" s="140">
        <v>0</v>
      </c>
      <c r="P227" s="140">
        <v>0</v>
      </c>
      <c r="Q227" s="140">
        <v>0</v>
      </c>
      <c r="R227" s="140">
        <v>543548.15</v>
      </c>
      <c r="S227" s="140">
        <v>0</v>
      </c>
      <c r="T227" s="140">
        <v>0</v>
      </c>
      <c r="U227" s="140">
        <v>0</v>
      </c>
      <c r="V227" s="140">
        <v>0</v>
      </c>
      <c r="W227" s="140">
        <v>0</v>
      </c>
      <c r="X227" s="140">
        <v>0</v>
      </c>
      <c r="Y227" s="140">
        <v>0</v>
      </c>
    </row>
    <row r="228" spans="1:25" x14ac:dyDescent="0.2">
      <c r="A228" s="140">
        <v>3661</v>
      </c>
      <c r="B228" s="140" t="s">
        <v>512</v>
      </c>
      <c r="C228" s="140">
        <v>886024.73</v>
      </c>
      <c r="D228" s="140">
        <v>0</v>
      </c>
      <c r="E228" s="140">
        <v>0</v>
      </c>
      <c r="F228" s="140">
        <v>0</v>
      </c>
      <c r="G228" s="140">
        <v>0</v>
      </c>
      <c r="H228" s="140">
        <v>0</v>
      </c>
      <c r="I228" s="140">
        <v>0</v>
      </c>
      <c r="J228" s="140">
        <v>0</v>
      </c>
      <c r="K228" s="140">
        <v>0</v>
      </c>
      <c r="L228" s="140">
        <v>0</v>
      </c>
      <c r="M228" s="140">
        <v>0</v>
      </c>
      <c r="N228" s="140">
        <v>0</v>
      </c>
      <c r="O228" s="140">
        <v>0</v>
      </c>
      <c r="P228" s="140">
        <v>0</v>
      </c>
      <c r="Q228" s="140">
        <v>0</v>
      </c>
      <c r="R228" s="140">
        <v>709717.54</v>
      </c>
      <c r="S228" s="140">
        <v>176307.19</v>
      </c>
      <c r="T228" s="140">
        <v>0</v>
      </c>
      <c r="U228" s="140">
        <v>0</v>
      </c>
      <c r="V228" s="140">
        <v>0</v>
      </c>
      <c r="W228" s="140">
        <v>0</v>
      </c>
      <c r="X228" s="140">
        <v>0</v>
      </c>
      <c r="Y228" s="140">
        <v>0</v>
      </c>
    </row>
    <row r="229" spans="1:25" x14ac:dyDescent="0.2">
      <c r="A229" s="140">
        <v>3668</v>
      </c>
      <c r="B229" s="140" t="s">
        <v>513</v>
      </c>
      <c r="C229" s="140">
        <v>899200.38</v>
      </c>
      <c r="D229" s="140">
        <v>0</v>
      </c>
      <c r="E229" s="140">
        <v>0</v>
      </c>
      <c r="F229" s="140">
        <v>0</v>
      </c>
      <c r="G229" s="140">
        <v>0</v>
      </c>
      <c r="H229" s="140">
        <v>0</v>
      </c>
      <c r="I229" s="140">
        <v>0</v>
      </c>
      <c r="J229" s="140">
        <v>0</v>
      </c>
      <c r="K229" s="140">
        <v>0</v>
      </c>
      <c r="L229" s="140">
        <v>0</v>
      </c>
      <c r="M229" s="140">
        <v>0</v>
      </c>
      <c r="N229" s="140">
        <v>0</v>
      </c>
      <c r="O229" s="140">
        <v>0</v>
      </c>
      <c r="P229" s="140">
        <v>0</v>
      </c>
      <c r="Q229" s="140">
        <v>0</v>
      </c>
      <c r="R229" s="140">
        <v>790770.98</v>
      </c>
      <c r="S229" s="140">
        <v>100000</v>
      </c>
      <c r="T229" s="140">
        <v>0</v>
      </c>
      <c r="U229" s="140">
        <v>8429.4</v>
      </c>
      <c r="V229" s="140">
        <v>0</v>
      </c>
      <c r="W229" s="140">
        <v>0</v>
      </c>
      <c r="X229" s="140">
        <v>0</v>
      </c>
      <c r="Y229" s="140">
        <v>0</v>
      </c>
    </row>
    <row r="230" spans="1:25" x14ac:dyDescent="0.2">
      <c r="A230" s="140">
        <v>3675</v>
      </c>
      <c r="B230" s="140" t="s">
        <v>514</v>
      </c>
      <c r="C230" s="140">
        <v>3114886.11</v>
      </c>
      <c r="D230" s="140">
        <v>0</v>
      </c>
      <c r="E230" s="140">
        <v>0</v>
      </c>
      <c r="F230" s="140">
        <v>0</v>
      </c>
      <c r="G230" s="140">
        <v>0</v>
      </c>
      <c r="H230" s="140">
        <v>0</v>
      </c>
      <c r="I230" s="140">
        <v>0</v>
      </c>
      <c r="J230" s="140">
        <v>0</v>
      </c>
      <c r="K230" s="140">
        <v>0</v>
      </c>
      <c r="L230" s="140">
        <v>0</v>
      </c>
      <c r="M230" s="140">
        <v>0</v>
      </c>
      <c r="N230" s="140">
        <v>0</v>
      </c>
      <c r="O230" s="140">
        <v>0</v>
      </c>
      <c r="P230" s="140">
        <v>0</v>
      </c>
      <c r="Q230" s="140">
        <v>0</v>
      </c>
      <c r="R230" s="140">
        <v>3114886.11</v>
      </c>
      <c r="S230" s="140">
        <v>0</v>
      </c>
      <c r="T230" s="140">
        <v>0</v>
      </c>
      <c r="U230" s="140">
        <v>0</v>
      </c>
      <c r="V230" s="140">
        <v>0</v>
      </c>
      <c r="W230" s="140">
        <v>0</v>
      </c>
      <c r="X230" s="140">
        <v>0</v>
      </c>
      <c r="Y230" s="140">
        <v>0</v>
      </c>
    </row>
    <row r="231" spans="1:25" x14ac:dyDescent="0.2">
      <c r="A231" s="140">
        <v>3682</v>
      </c>
      <c r="B231" s="140" t="s">
        <v>515</v>
      </c>
      <c r="C231" s="140">
        <v>4334363.3499999996</v>
      </c>
      <c r="D231" s="140">
        <v>0</v>
      </c>
      <c r="E231" s="140">
        <v>0</v>
      </c>
      <c r="F231" s="140">
        <v>0</v>
      </c>
      <c r="G231" s="140">
        <v>0</v>
      </c>
      <c r="H231" s="140">
        <v>0</v>
      </c>
      <c r="I231" s="140">
        <v>0</v>
      </c>
      <c r="J231" s="140">
        <v>0</v>
      </c>
      <c r="K231" s="140">
        <v>0</v>
      </c>
      <c r="L231" s="140">
        <v>0</v>
      </c>
      <c r="M231" s="140">
        <v>0</v>
      </c>
      <c r="N231" s="140">
        <v>0</v>
      </c>
      <c r="O231" s="140">
        <v>0</v>
      </c>
      <c r="P231" s="140">
        <v>0</v>
      </c>
      <c r="Q231" s="140">
        <v>0</v>
      </c>
      <c r="R231" s="140">
        <v>3332668.76</v>
      </c>
      <c r="S231" s="140">
        <v>0</v>
      </c>
      <c r="T231" s="140">
        <v>0</v>
      </c>
      <c r="U231" s="140">
        <v>1001694.59</v>
      </c>
      <c r="V231" s="140">
        <v>0</v>
      </c>
      <c r="W231" s="140">
        <v>0</v>
      </c>
      <c r="X231" s="140">
        <v>0</v>
      </c>
      <c r="Y231" s="140">
        <v>0</v>
      </c>
    </row>
    <row r="232" spans="1:25" x14ac:dyDescent="0.2">
      <c r="A232" s="140">
        <v>3689</v>
      </c>
      <c r="B232" s="140" t="s">
        <v>516</v>
      </c>
      <c r="C232" s="140">
        <v>551808.4</v>
      </c>
      <c r="D232" s="140">
        <v>0</v>
      </c>
      <c r="E232" s="140">
        <v>0</v>
      </c>
      <c r="F232" s="140">
        <v>0</v>
      </c>
      <c r="G232" s="140">
        <v>0</v>
      </c>
      <c r="H232" s="140">
        <v>0</v>
      </c>
      <c r="I232" s="140">
        <v>0</v>
      </c>
      <c r="J232" s="140">
        <v>0</v>
      </c>
      <c r="K232" s="140">
        <v>0</v>
      </c>
      <c r="L232" s="140">
        <v>0</v>
      </c>
      <c r="M232" s="140">
        <v>0</v>
      </c>
      <c r="N232" s="140">
        <v>0</v>
      </c>
      <c r="O232" s="140">
        <v>0</v>
      </c>
      <c r="P232" s="140">
        <v>0</v>
      </c>
      <c r="Q232" s="140">
        <v>0</v>
      </c>
      <c r="R232" s="140">
        <v>551808.4</v>
      </c>
      <c r="S232" s="140">
        <v>0</v>
      </c>
      <c r="T232" s="140">
        <v>0</v>
      </c>
      <c r="U232" s="140">
        <v>0</v>
      </c>
      <c r="V232" s="140">
        <v>0</v>
      </c>
      <c r="W232" s="140">
        <v>0</v>
      </c>
      <c r="X232" s="140">
        <v>0</v>
      </c>
      <c r="Y232" s="140">
        <v>0</v>
      </c>
    </row>
    <row r="233" spans="1:25" x14ac:dyDescent="0.2">
      <c r="A233" s="140">
        <v>3696</v>
      </c>
      <c r="B233" s="140" t="s">
        <v>517</v>
      </c>
      <c r="C233" s="140">
        <v>418646.41000000003</v>
      </c>
      <c r="D233" s="140">
        <v>0</v>
      </c>
      <c r="E233" s="140">
        <v>0</v>
      </c>
      <c r="F233" s="140">
        <v>0</v>
      </c>
      <c r="G233" s="140">
        <v>0</v>
      </c>
      <c r="H233" s="140">
        <v>0</v>
      </c>
      <c r="I233" s="140">
        <v>0</v>
      </c>
      <c r="J233" s="140">
        <v>0</v>
      </c>
      <c r="K233" s="140">
        <v>0</v>
      </c>
      <c r="L233" s="140">
        <v>0</v>
      </c>
      <c r="M233" s="140">
        <v>0</v>
      </c>
      <c r="N233" s="140">
        <v>0</v>
      </c>
      <c r="O233" s="140">
        <v>0</v>
      </c>
      <c r="P233" s="140">
        <v>0</v>
      </c>
      <c r="Q233" s="140">
        <v>0</v>
      </c>
      <c r="R233" s="140">
        <v>411379.43</v>
      </c>
      <c r="S233" s="140">
        <v>0</v>
      </c>
      <c r="T233" s="140">
        <v>7266.9800000000005</v>
      </c>
      <c r="U233" s="140">
        <v>0</v>
      </c>
      <c r="V233" s="140">
        <v>0</v>
      </c>
      <c r="W233" s="140">
        <v>0</v>
      </c>
      <c r="X233" s="140">
        <v>0</v>
      </c>
      <c r="Y233" s="140">
        <v>0</v>
      </c>
    </row>
    <row r="234" spans="1:25" x14ac:dyDescent="0.2">
      <c r="A234" s="140">
        <v>3787</v>
      </c>
      <c r="B234" s="140" t="s">
        <v>518</v>
      </c>
      <c r="C234" s="140">
        <v>2323320.9300000002</v>
      </c>
      <c r="D234" s="140">
        <v>0</v>
      </c>
      <c r="E234" s="140">
        <v>0</v>
      </c>
      <c r="F234" s="140">
        <v>0</v>
      </c>
      <c r="G234" s="140">
        <v>0</v>
      </c>
      <c r="H234" s="140">
        <v>0</v>
      </c>
      <c r="I234" s="140">
        <v>10404.6</v>
      </c>
      <c r="J234" s="140">
        <v>0</v>
      </c>
      <c r="K234" s="140">
        <v>0</v>
      </c>
      <c r="L234" s="140">
        <v>0</v>
      </c>
      <c r="M234" s="140">
        <v>0</v>
      </c>
      <c r="N234" s="140">
        <v>0</v>
      </c>
      <c r="O234" s="140">
        <v>0</v>
      </c>
      <c r="P234" s="140">
        <v>0</v>
      </c>
      <c r="Q234" s="140">
        <v>0</v>
      </c>
      <c r="R234" s="140">
        <v>1973320.93</v>
      </c>
      <c r="S234" s="140">
        <v>350000</v>
      </c>
      <c r="T234" s="140">
        <v>0</v>
      </c>
      <c r="U234" s="140">
        <v>0</v>
      </c>
      <c r="V234" s="140">
        <v>10404.6</v>
      </c>
      <c r="W234" s="140">
        <v>0</v>
      </c>
      <c r="X234" s="140">
        <v>0</v>
      </c>
      <c r="Y234" s="140">
        <v>0</v>
      </c>
    </row>
    <row r="235" spans="1:25" x14ac:dyDescent="0.2">
      <c r="A235" s="140">
        <v>3794</v>
      </c>
      <c r="B235" s="140" t="s">
        <v>519</v>
      </c>
      <c r="C235" s="140">
        <v>2020785.02</v>
      </c>
      <c r="D235" s="140">
        <v>0</v>
      </c>
      <c r="E235" s="140">
        <v>0</v>
      </c>
      <c r="F235" s="140">
        <v>0</v>
      </c>
      <c r="G235" s="140">
        <v>0</v>
      </c>
      <c r="H235" s="140">
        <v>0</v>
      </c>
      <c r="I235" s="140">
        <v>0</v>
      </c>
      <c r="J235" s="140">
        <v>0</v>
      </c>
      <c r="K235" s="140">
        <v>0</v>
      </c>
      <c r="L235" s="140">
        <v>0</v>
      </c>
      <c r="M235" s="140">
        <v>0</v>
      </c>
      <c r="N235" s="140">
        <v>0</v>
      </c>
      <c r="O235" s="140">
        <v>0</v>
      </c>
      <c r="P235" s="140">
        <v>0</v>
      </c>
      <c r="Q235" s="140">
        <v>0</v>
      </c>
      <c r="R235" s="140">
        <v>1964430.54</v>
      </c>
      <c r="S235" s="140">
        <v>0</v>
      </c>
      <c r="T235" s="140">
        <v>0</v>
      </c>
      <c r="U235" s="140">
        <v>56354.48</v>
      </c>
      <c r="V235" s="140">
        <v>0</v>
      </c>
      <c r="W235" s="140">
        <v>0</v>
      </c>
      <c r="X235" s="140">
        <v>0</v>
      </c>
      <c r="Y235" s="140">
        <v>0</v>
      </c>
    </row>
    <row r="236" spans="1:25" x14ac:dyDescent="0.2">
      <c r="A236" s="140">
        <v>3822</v>
      </c>
      <c r="B236" s="140" t="s">
        <v>520</v>
      </c>
      <c r="C236" s="140">
        <v>6063672.2599999998</v>
      </c>
      <c r="D236" s="140">
        <v>0</v>
      </c>
      <c r="E236" s="140">
        <v>0</v>
      </c>
      <c r="F236" s="140">
        <v>0</v>
      </c>
      <c r="G236" s="140">
        <v>0</v>
      </c>
      <c r="H236" s="140">
        <v>0</v>
      </c>
      <c r="I236" s="140">
        <v>0</v>
      </c>
      <c r="J236" s="140">
        <v>0</v>
      </c>
      <c r="K236" s="140">
        <v>0</v>
      </c>
      <c r="L236" s="140">
        <v>0</v>
      </c>
      <c r="M236" s="140">
        <v>0</v>
      </c>
      <c r="N236" s="140">
        <v>0</v>
      </c>
      <c r="O236" s="140">
        <v>0</v>
      </c>
      <c r="P236" s="140">
        <v>0</v>
      </c>
      <c r="Q236" s="140">
        <v>0</v>
      </c>
      <c r="R236" s="140">
        <v>5475918.2599999998</v>
      </c>
      <c r="S236" s="140">
        <v>587754</v>
      </c>
      <c r="T236" s="140">
        <v>0</v>
      </c>
      <c r="U236" s="140">
        <v>0</v>
      </c>
      <c r="V236" s="140">
        <v>0</v>
      </c>
      <c r="W236" s="140">
        <v>0</v>
      </c>
      <c r="X236" s="140">
        <v>0</v>
      </c>
      <c r="Y236" s="140">
        <v>0</v>
      </c>
    </row>
    <row r="237" spans="1:25" x14ac:dyDescent="0.2">
      <c r="A237" s="140">
        <v>3857</v>
      </c>
      <c r="B237" s="140" t="s">
        <v>521</v>
      </c>
      <c r="C237" s="140">
        <v>5586160.7300000004</v>
      </c>
      <c r="D237" s="140">
        <v>0</v>
      </c>
      <c r="E237" s="140">
        <v>0</v>
      </c>
      <c r="F237" s="140">
        <v>0</v>
      </c>
      <c r="G237" s="140">
        <v>0</v>
      </c>
      <c r="H237" s="140">
        <v>0</v>
      </c>
      <c r="I237" s="140">
        <v>0</v>
      </c>
      <c r="J237" s="140">
        <v>0</v>
      </c>
      <c r="K237" s="140">
        <v>0</v>
      </c>
      <c r="L237" s="140">
        <v>0</v>
      </c>
      <c r="M237" s="140">
        <v>0</v>
      </c>
      <c r="N237" s="140">
        <v>0</v>
      </c>
      <c r="O237" s="140">
        <v>0</v>
      </c>
      <c r="P237" s="140">
        <v>0</v>
      </c>
      <c r="Q237" s="140">
        <v>0</v>
      </c>
      <c r="R237" s="140">
        <v>4129846.69</v>
      </c>
      <c r="S237" s="140">
        <v>1456314.04</v>
      </c>
      <c r="T237" s="140">
        <v>0</v>
      </c>
      <c r="U237" s="140">
        <v>0</v>
      </c>
      <c r="V237" s="140">
        <v>0</v>
      </c>
      <c r="W237" s="140">
        <v>0</v>
      </c>
      <c r="X237" s="140">
        <v>0</v>
      </c>
      <c r="Y237" s="140">
        <v>0</v>
      </c>
    </row>
    <row r="238" spans="1:25" x14ac:dyDescent="0.2">
      <c r="A238" s="140">
        <v>3871</v>
      </c>
      <c r="B238" s="140" t="s">
        <v>522</v>
      </c>
      <c r="C238" s="140">
        <v>855623.3</v>
      </c>
      <c r="D238" s="140">
        <v>0</v>
      </c>
      <c r="E238" s="140">
        <v>0</v>
      </c>
      <c r="F238" s="140">
        <v>0</v>
      </c>
      <c r="G238" s="140">
        <v>0</v>
      </c>
      <c r="H238" s="140">
        <v>0</v>
      </c>
      <c r="I238" s="140">
        <v>0</v>
      </c>
      <c r="J238" s="140">
        <v>0</v>
      </c>
      <c r="K238" s="140">
        <v>0</v>
      </c>
      <c r="L238" s="140">
        <v>0</v>
      </c>
      <c r="M238" s="140">
        <v>0</v>
      </c>
      <c r="N238" s="140">
        <v>0</v>
      </c>
      <c r="O238" s="140">
        <v>0</v>
      </c>
      <c r="P238" s="140">
        <v>0</v>
      </c>
      <c r="Q238" s="140">
        <v>0</v>
      </c>
      <c r="R238" s="140">
        <v>812024.57000000007</v>
      </c>
      <c r="S238" s="140">
        <v>0</v>
      </c>
      <c r="T238" s="140">
        <v>43598.73</v>
      </c>
      <c r="U238" s="140">
        <v>0</v>
      </c>
      <c r="V238" s="140">
        <v>0</v>
      </c>
      <c r="W238" s="140">
        <v>0</v>
      </c>
      <c r="X238" s="140">
        <v>0</v>
      </c>
      <c r="Y238" s="140">
        <v>0</v>
      </c>
    </row>
    <row r="239" spans="1:25" x14ac:dyDescent="0.2">
      <c r="A239" s="140">
        <v>3892</v>
      </c>
      <c r="B239" s="140" t="s">
        <v>523</v>
      </c>
      <c r="C239" s="140">
        <v>8295004.2199999997</v>
      </c>
      <c r="D239" s="140">
        <v>0</v>
      </c>
      <c r="E239" s="140">
        <v>0</v>
      </c>
      <c r="F239" s="140">
        <v>0</v>
      </c>
      <c r="G239" s="140">
        <v>0</v>
      </c>
      <c r="H239" s="140">
        <v>0</v>
      </c>
      <c r="I239" s="140">
        <v>0</v>
      </c>
      <c r="J239" s="140">
        <v>0</v>
      </c>
      <c r="K239" s="140">
        <v>0</v>
      </c>
      <c r="L239" s="140">
        <v>0</v>
      </c>
      <c r="M239" s="140">
        <v>0</v>
      </c>
      <c r="N239" s="140">
        <v>0</v>
      </c>
      <c r="O239" s="140">
        <v>0</v>
      </c>
      <c r="P239" s="140">
        <v>0</v>
      </c>
      <c r="Q239" s="140">
        <v>0</v>
      </c>
      <c r="R239" s="140">
        <v>6966004.2199999997</v>
      </c>
      <c r="S239" s="140">
        <v>1329000</v>
      </c>
      <c r="T239" s="140">
        <v>0</v>
      </c>
      <c r="U239" s="140">
        <v>0</v>
      </c>
      <c r="V239" s="140">
        <v>0</v>
      </c>
      <c r="W239" s="140">
        <v>0</v>
      </c>
      <c r="X239" s="140">
        <v>0</v>
      </c>
      <c r="Y239" s="140">
        <v>0</v>
      </c>
    </row>
    <row r="240" spans="1:25" x14ac:dyDescent="0.2">
      <c r="A240" s="140">
        <v>3899</v>
      </c>
      <c r="B240" s="140" t="s">
        <v>524</v>
      </c>
      <c r="C240" s="140">
        <v>689975.48</v>
      </c>
      <c r="D240" s="140">
        <v>0</v>
      </c>
      <c r="E240" s="140">
        <v>0</v>
      </c>
      <c r="F240" s="140">
        <v>0</v>
      </c>
      <c r="G240" s="140">
        <v>0</v>
      </c>
      <c r="H240" s="140">
        <v>0</v>
      </c>
      <c r="I240" s="140">
        <v>0</v>
      </c>
      <c r="J240" s="140">
        <v>0</v>
      </c>
      <c r="K240" s="140">
        <v>0</v>
      </c>
      <c r="L240" s="140">
        <v>0</v>
      </c>
      <c r="M240" s="140">
        <v>0</v>
      </c>
      <c r="N240" s="140">
        <v>0</v>
      </c>
      <c r="O240" s="140">
        <v>0</v>
      </c>
      <c r="P240" s="140">
        <v>0</v>
      </c>
      <c r="Q240" s="140">
        <v>0</v>
      </c>
      <c r="R240" s="140">
        <v>689975.48</v>
      </c>
      <c r="S240" s="140">
        <v>0</v>
      </c>
      <c r="T240" s="140">
        <v>0</v>
      </c>
      <c r="U240" s="140">
        <v>0</v>
      </c>
      <c r="V240" s="140">
        <v>0</v>
      </c>
      <c r="W240" s="140">
        <v>0</v>
      </c>
      <c r="X240" s="140">
        <v>0</v>
      </c>
      <c r="Y240" s="140">
        <v>0</v>
      </c>
    </row>
    <row r="241" spans="1:25" x14ac:dyDescent="0.2">
      <c r="A241" s="140">
        <v>3906</v>
      </c>
      <c r="B241" s="140" t="s">
        <v>525</v>
      </c>
      <c r="C241" s="140">
        <v>1266954.48</v>
      </c>
      <c r="D241" s="140">
        <v>0</v>
      </c>
      <c r="E241" s="140">
        <v>0</v>
      </c>
      <c r="F241" s="140">
        <v>0</v>
      </c>
      <c r="G241" s="140">
        <v>0</v>
      </c>
      <c r="H241" s="140">
        <v>0</v>
      </c>
      <c r="I241" s="140">
        <v>0</v>
      </c>
      <c r="J241" s="140">
        <v>0</v>
      </c>
      <c r="K241" s="140">
        <v>0</v>
      </c>
      <c r="L241" s="140">
        <v>0</v>
      </c>
      <c r="M241" s="140">
        <v>0</v>
      </c>
      <c r="N241" s="140">
        <v>0</v>
      </c>
      <c r="O241" s="140">
        <v>0</v>
      </c>
      <c r="P241" s="140">
        <v>0</v>
      </c>
      <c r="Q241" s="140">
        <v>0</v>
      </c>
      <c r="R241" s="140">
        <v>1266954.48</v>
      </c>
      <c r="S241" s="140">
        <v>0</v>
      </c>
      <c r="T241" s="140">
        <v>0</v>
      </c>
      <c r="U241" s="140">
        <v>0</v>
      </c>
      <c r="V241" s="140">
        <v>0</v>
      </c>
      <c r="W241" s="140">
        <v>0</v>
      </c>
      <c r="X241" s="140">
        <v>0</v>
      </c>
      <c r="Y241" s="140">
        <v>0</v>
      </c>
    </row>
    <row r="242" spans="1:25" x14ac:dyDescent="0.2">
      <c r="A242" s="140">
        <v>3913</v>
      </c>
      <c r="B242" s="140" t="s">
        <v>526</v>
      </c>
      <c r="C242" s="140">
        <v>144811.83000000002</v>
      </c>
      <c r="D242" s="140">
        <v>0</v>
      </c>
      <c r="E242" s="140">
        <v>0</v>
      </c>
      <c r="F242" s="140">
        <v>0</v>
      </c>
      <c r="G242" s="140">
        <v>0</v>
      </c>
      <c r="H242" s="140">
        <v>0</v>
      </c>
      <c r="I242" s="140">
        <v>0</v>
      </c>
      <c r="J242" s="140">
        <v>0</v>
      </c>
      <c r="K242" s="140">
        <v>0</v>
      </c>
      <c r="L242" s="140">
        <v>0</v>
      </c>
      <c r="M242" s="140">
        <v>0</v>
      </c>
      <c r="N242" s="140">
        <v>0</v>
      </c>
      <c r="O242" s="140">
        <v>0</v>
      </c>
      <c r="P242" s="140">
        <v>0</v>
      </c>
      <c r="Q242" s="140">
        <v>0</v>
      </c>
      <c r="R242" s="140">
        <v>140893.81</v>
      </c>
      <c r="S242" s="140">
        <v>0</v>
      </c>
      <c r="T242" s="140">
        <v>3918.02</v>
      </c>
      <c r="U242" s="140">
        <v>0</v>
      </c>
      <c r="V242" s="140">
        <v>0</v>
      </c>
      <c r="W242" s="140">
        <v>0</v>
      </c>
      <c r="X242" s="140">
        <v>0</v>
      </c>
      <c r="Y242" s="140">
        <v>0</v>
      </c>
    </row>
    <row r="243" spans="1:25" x14ac:dyDescent="0.2">
      <c r="A243" s="140">
        <v>3920</v>
      </c>
      <c r="B243" s="140" t="s">
        <v>527</v>
      </c>
      <c r="C243" s="140">
        <v>320027.68</v>
      </c>
      <c r="D243" s="140">
        <v>0</v>
      </c>
      <c r="E243" s="140">
        <v>0</v>
      </c>
      <c r="F243" s="140">
        <v>0</v>
      </c>
      <c r="G243" s="140">
        <v>0</v>
      </c>
      <c r="H243" s="140">
        <v>0</v>
      </c>
      <c r="I243" s="140">
        <v>0</v>
      </c>
      <c r="J243" s="140">
        <v>0</v>
      </c>
      <c r="K243" s="140">
        <v>0</v>
      </c>
      <c r="L243" s="140">
        <v>0</v>
      </c>
      <c r="M243" s="140">
        <v>0</v>
      </c>
      <c r="N243" s="140">
        <v>0</v>
      </c>
      <c r="O243" s="140">
        <v>0</v>
      </c>
      <c r="P243" s="140">
        <v>0</v>
      </c>
      <c r="Q243" s="140">
        <v>0</v>
      </c>
      <c r="R243" s="140">
        <v>313556.26</v>
      </c>
      <c r="S243" s="140">
        <v>0</v>
      </c>
      <c r="T243" s="140">
        <v>6471.42</v>
      </c>
      <c r="U243" s="140">
        <v>0</v>
      </c>
      <c r="V243" s="140">
        <v>0</v>
      </c>
      <c r="W243" s="140">
        <v>0</v>
      </c>
      <c r="X243" s="140">
        <v>0</v>
      </c>
      <c r="Y243" s="140">
        <v>0</v>
      </c>
    </row>
    <row r="244" spans="1:25" x14ac:dyDescent="0.2">
      <c r="A244" s="140">
        <v>3925</v>
      </c>
      <c r="B244" s="140" t="s">
        <v>528</v>
      </c>
      <c r="C244" s="140">
        <v>3738830.3</v>
      </c>
      <c r="D244" s="140">
        <v>0</v>
      </c>
      <c r="E244" s="140">
        <v>0</v>
      </c>
      <c r="F244" s="140">
        <v>0</v>
      </c>
      <c r="G244" s="140">
        <v>0</v>
      </c>
      <c r="H244" s="140">
        <v>0</v>
      </c>
      <c r="I244" s="140">
        <v>0</v>
      </c>
      <c r="J244" s="140">
        <v>0</v>
      </c>
      <c r="K244" s="140">
        <v>0</v>
      </c>
      <c r="L244" s="140">
        <v>0</v>
      </c>
      <c r="M244" s="140">
        <v>0</v>
      </c>
      <c r="N244" s="140">
        <v>0</v>
      </c>
      <c r="O244" s="140">
        <v>0</v>
      </c>
      <c r="P244" s="140">
        <v>0</v>
      </c>
      <c r="Q244" s="140">
        <v>0</v>
      </c>
      <c r="R244" s="140">
        <v>3738830.3</v>
      </c>
      <c r="S244" s="140">
        <v>0</v>
      </c>
      <c r="T244" s="140">
        <v>0</v>
      </c>
      <c r="U244" s="140">
        <v>0</v>
      </c>
      <c r="V244" s="140">
        <v>0</v>
      </c>
      <c r="W244" s="140">
        <v>0</v>
      </c>
      <c r="X244" s="140">
        <v>0</v>
      </c>
      <c r="Y244" s="140">
        <v>0</v>
      </c>
    </row>
    <row r="245" spans="1:25" x14ac:dyDescent="0.2">
      <c r="A245" s="140">
        <v>3934</v>
      </c>
      <c r="B245" s="140" t="s">
        <v>529</v>
      </c>
      <c r="C245" s="140">
        <v>773901.9</v>
      </c>
      <c r="D245" s="140">
        <v>0</v>
      </c>
      <c r="E245" s="140">
        <v>0</v>
      </c>
      <c r="F245" s="140">
        <v>0</v>
      </c>
      <c r="G245" s="140">
        <v>0</v>
      </c>
      <c r="H245" s="140">
        <v>0</v>
      </c>
      <c r="I245" s="140">
        <v>0</v>
      </c>
      <c r="J245" s="140">
        <v>0</v>
      </c>
      <c r="K245" s="140">
        <v>0</v>
      </c>
      <c r="L245" s="140">
        <v>0</v>
      </c>
      <c r="M245" s="140">
        <v>0</v>
      </c>
      <c r="N245" s="140">
        <v>0</v>
      </c>
      <c r="O245" s="140">
        <v>0</v>
      </c>
      <c r="P245" s="140">
        <v>0</v>
      </c>
      <c r="Q245" s="140">
        <v>0</v>
      </c>
      <c r="R245" s="140">
        <v>773901.9</v>
      </c>
      <c r="S245" s="140">
        <v>0</v>
      </c>
      <c r="T245" s="140">
        <v>0</v>
      </c>
      <c r="U245" s="140">
        <v>0</v>
      </c>
      <c r="V245" s="140">
        <v>0</v>
      </c>
      <c r="W245" s="140">
        <v>0</v>
      </c>
      <c r="X245" s="140">
        <v>0</v>
      </c>
      <c r="Y245" s="140">
        <v>0</v>
      </c>
    </row>
    <row r="246" spans="1:25" x14ac:dyDescent="0.2">
      <c r="A246" s="140">
        <v>3941</v>
      </c>
      <c r="B246" s="140" t="s">
        <v>530</v>
      </c>
      <c r="C246" s="140">
        <v>917802.28</v>
      </c>
      <c r="D246" s="140">
        <v>0</v>
      </c>
      <c r="E246" s="140">
        <v>0</v>
      </c>
      <c r="F246" s="140">
        <v>0</v>
      </c>
      <c r="G246" s="140">
        <v>0</v>
      </c>
      <c r="H246" s="140">
        <v>0</v>
      </c>
      <c r="I246" s="140">
        <v>0</v>
      </c>
      <c r="J246" s="140">
        <v>0</v>
      </c>
      <c r="K246" s="140">
        <v>0</v>
      </c>
      <c r="L246" s="140">
        <v>0</v>
      </c>
      <c r="M246" s="140">
        <v>0</v>
      </c>
      <c r="N246" s="140">
        <v>0</v>
      </c>
      <c r="O246" s="140">
        <v>0</v>
      </c>
      <c r="P246" s="140">
        <v>0</v>
      </c>
      <c r="Q246" s="140">
        <v>0</v>
      </c>
      <c r="R246" s="140">
        <v>617802.28</v>
      </c>
      <c r="S246" s="140">
        <v>300000</v>
      </c>
      <c r="T246" s="140">
        <v>0</v>
      </c>
      <c r="U246" s="140">
        <v>0</v>
      </c>
      <c r="V246" s="140">
        <v>0</v>
      </c>
      <c r="W246" s="140">
        <v>0</v>
      </c>
      <c r="X246" s="140">
        <v>0</v>
      </c>
      <c r="Y246" s="140">
        <v>0</v>
      </c>
    </row>
    <row r="247" spans="1:25" x14ac:dyDescent="0.2">
      <c r="A247" s="140">
        <v>3948</v>
      </c>
      <c r="B247" s="140" t="s">
        <v>531</v>
      </c>
      <c r="C247" s="140">
        <v>705310.35</v>
      </c>
      <c r="D247" s="140">
        <v>0</v>
      </c>
      <c r="E247" s="140">
        <v>0</v>
      </c>
      <c r="F247" s="140">
        <v>0</v>
      </c>
      <c r="G247" s="140">
        <v>0</v>
      </c>
      <c r="H247" s="140">
        <v>0</v>
      </c>
      <c r="I247" s="140">
        <v>0</v>
      </c>
      <c r="J247" s="140">
        <v>0</v>
      </c>
      <c r="K247" s="140">
        <v>0</v>
      </c>
      <c r="L247" s="140">
        <v>0</v>
      </c>
      <c r="M247" s="140">
        <v>0</v>
      </c>
      <c r="N247" s="140">
        <v>0</v>
      </c>
      <c r="O247" s="140">
        <v>0</v>
      </c>
      <c r="P247" s="140">
        <v>0</v>
      </c>
      <c r="Q247" s="140">
        <v>0</v>
      </c>
      <c r="R247" s="140">
        <v>705310.35</v>
      </c>
      <c r="S247" s="140">
        <v>0</v>
      </c>
      <c r="T247" s="140">
        <v>0</v>
      </c>
      <c r="U247" s="140">
        <v>0</v>
      </c>
      <c r="V247" s="140">
        <v>0</v>
      </c>
      <c r="W247" s="140">
        <v>0</v>
      </c>
      <c r="X247" s="140">
        <v>0</v>
      </c>
      <c r="Y247" s="140">
        <v>0</v>
      </c>
    </row>
    <row r="248" spans="1:25" x14ac:dyDescent="0.2">
      <c r="A248" s="140">
        <v>3955</v>
      </c>
      <c r="B248" s="140" t="s">
        <v>532</v>
      </c>
      <c r="C248" s="140">
        <v>2217366.6800000002</v>
      </c>
      <c r="D248" s="140">
        <v>0</v>
      </c>
      <c r="E248" s="140">
        <v>0</v>
      </c>
      <c r="F248" s="140">
        <v>0</v>
      </c>
      <c r="G248" s="140">
        <v>0</v>
      </c>
      <c r="H248" s="140">
        <v>0</v>
      </c>
      <c r="I248" s="140">
        <v>0</v>
      </c>
      <c r="J248" s="140">
        <v>0</v>
      </c>
      <c r="K248" s="140">
        <v>0</v>
      </c>
      <c r="L248" s="140">
        <v>0</v>
      </c>
      <c r="M248" s="140">
        <v>0</v>
      </c>
      <c r="N248" s="140">
        <v>0</v>
      </c>
      <c r="O248" s="140">
        <v>0</v>
      </c>
      <c r="P248" s="140">
        <v>0</v>
      </c>
      <c r="Q248" s="140">
        <v>0</v>
      </c>
      <c r="R248" s="140">
        <v>2217366.6800000002</v>
      </c>
      <c r="S248" s="140">
        <v>0</v>
      </c>
      <c r="T248" s="140">
        <v>0</v>
      </c>
      <c r="U248" s="140">
        <v>0</v>
      </c>
      <c r="V248" s="140">
        <v>0</v>
      </c>
      <c r="W248" s="140">
        <v>0</v>
      </c>
      <c r="X248" s="140">
        <v>0</v>
      </c>
      <c r="Y248" s="140">
        <v>0</v>
      </c>
    </row>
    <row r="249" spans="1:25" x14ac:dyDescent="0.2">
      <c r="A249" s="140">
        <v>3962</v>
      </c>
      <c r="B249" s="140" t="s">
        <v>533</v>
      </c>
      <c r="C249" s="140">
        <v>2295729.2000000002</v>
      </c>
      <c r="D249" s="140">
        <v>0</v>
      </c>
      <c r="E249" s="140">
        <v>0</v>
      </c>
      <c r="F249" s="140">
        <v>0</v>
      </c>
      <c r="G249" s="140">
        <v>0</v>
      </c>
      <c r="H249" s="140">
        <v>0</v>
      </c>
      <c r="I249" s="140">
        <v>0</v>
      </c>
      <c r="J249" s="140">
        <v>0</v>
      </c>
      <c r="K249" s="140">
        <v>0</v>
      </c>
      <c r="L249" s="140">
        <v>0</v>
      </c>
      <c r="M249" s="140">
        <v>0</v>
      </c>
      <c r="N249" s="140">
        <v>0</v>
      </c>
      <c r="O249" s="140">
        <v>0</v>
      </c>
      <c r="P249" s="140">
        <v>0</v>
      </c>
      <c r="Q249" s="140">
        <v>0</v>
      </c>
      <c r="R249" s="140">
        <v>2295729.2000000002</v>
      </c>
      <c r="S249" s="140">
        <v>0</v>
      </c>
      <c r="T249" s="140">
        <v>0</v>
      </c>
      <c r="U249" s="140">
        <v>0</v>
      </c>
      <c r="V249" s="140">
        <v>0</v>
      </c>
      <c r="W249" s="140">
        <v>0</v>
      </c>
      <c r="X249" s="140">
        <v>0</v>
      </c>
      <c r="Y249" s="140">
        <v>0</v>
      </c>
    </row>
    <row r="250" spans="1:25" x14ac:dyDescent="0.2">
      <c r="A250" s="140">
        <v>3969</v>
      </c>
      <c r="B250" s="140" t="s">
        <v>534</v>
      </c>
      <c r="C250" s="140">
        <v>401648.15</v>
      </c>
      <c r="D250" s="140">
        <v>0</v>
      </c>
      <c r="E250" s="140">
        <v>0</v>
      </c>
      <c r="F250" s="140">
        <v>0</v>
      </c>
      <c r="G250" s="140">
        <v>0</v>
      </c>
      <c r="H250" s="140">
        <v>0</v>
      </c>
      <c r="I250" s="140">
        <v>0</v>
      </c>
      <c r="J250" s="140">
        <v>0</v>
      </c>
      <c r="K250" s="140">
        <v>0</v>
      </c>
      <c r="L250" s="140">
        <v>0</v>
      </c>
      <c r="M250" s="140">
        <v>0</v>
      </c>
      <c r="N250" s="140">
        <v>0</v>
      </c>
      <c r="O250" s="140">
        <v>0</v>
      </c>
      <c r="P250" s="140">
        <v>0</v>
      </c>
      <c r="Q250" s="140">
        <v>0</v>
      </c>
      <c r="R250" s="140">
        <v>390721.94</v>
      </c>
      <c r="S250" s="140">
        <v>0</v>
      </c>
      <c r="T250" s="140">
        <v>10926.210000000001</v>
      </c>
      <c r="U250" s="140">
        <v>0</v>
      </c>
      <c r="V250" s="140">
        <v>0</v>
      </c>
      <c r="W250" s="140">
        <v>0</v>
      </c>
      <c r="X250" s="140">
        <v>0</v>
      </c>
      <c r="Y250" s="140">
        <v>0</v>
      </c>
    </row>
    <row r="251" spans="1:25" x14ac:dyDescent="0.2">
      <c r="A251" s="140">
        <v>2177</v>
      </c>
      <c r="B251" s="140" t="s">
        <v>535</v>
      </c>
      <c r="C251" s="140">
        <v>1773466.22</v>
      </c>
      <c r="D251" s="140">
        <v>0</v>
      </c>
      <c r="E251" s="140">
        <v>0</v>
      </c>
      <c r="F251" s="140">
        <v>0</v>
      </c>
      <c r="G251" s="140">
        <v>0</v>
      </c>
      <c r="H251" s="140">
        <v>0</v>
      </c>
      <c r="I251" s="140">
        <v>0</v>
      </c>
      <c r="J251" s="140">
        <v>0</v>
      </c>
      <c r="K251" s="140">
        <v>0</v>
      </c>
      <c r="L251" s="140">
        <v>0</v>
      </c>
      <c r="M251" s="140">
        <v>0</v>
      </c>
      <c r="N251" s="140">
        <v>0</v>
      </c>
      <c r="O251" s="140">
        <v>0</v>
      </c>
      <c r="P251" s="140">
        <v>0</v>
      </c>
      <c r="Q251" s="140">
        <v>0</v>
      </c>
      <c r="R251" s="140">
        <v>1654574.51</v>
      </c>
      <c r="S251" s="140">
        <v>0</v>
      </c>
      <c r="T251" s="140">
        <v>0</v>
      </c>
      <c r="U251" s="140">
        <v>118891.71</v>
      </c>
      <c r="V251" s="140">
        <v>0</v>
      </c>
      <c r="W251" s="140">
        <v>0</v>
      </c>
      <c r="X251" s="140">
        <v>0</v>
      </c>
      <c r="Y251" s="140">
        <v>0</v>
      </c>
    </row>
    <row r="252" spans="1:25" x14ac:dyDescent="0.2">
      <c r="A252" s="140">
        <v>3976</v>
      </c>
      <c r="B252" s="140" t="s">
        <v>536</v>
      </c>
      <c r="C252" s="140">
        <v>0</v>
      </c>
      <c r="D252" s="140">
        <v>0</v>
      </c>
      <c r="E252" s="140">
        <v>0</v>
      </c>
      <c r="F252" s="140">
        <v>0</v>
      </c>
      <c r="G252" s="140">
        <v>0</v>
      </c>
      <c r="H252" s="140">
        <v>0</v>
      </c>
      <c r="I252" s="140">
        <v>1278460.3</v>
      </c>
      <c r="J252" s="140">
        <v>0</v>
      </c>
      <c r="K252" s="140">
        <v>0</v>
      </c>
      <c r="L252" s="140">
        <v>0</v>
      </c>
      <c r="M252" s="140">
        <v>0</v>
      </c>
      <c r="N252" s="140">
        <v>0</v>
      </c>
      <c r="O252" s="140">
        <v>0</v>
      </c>
      <c r="P252" s="140">
        <v>0</v>
      </c>
      <c r="Q252" s="140">
        <v>0</v>
      </c>
      <c r="R252" s="140">
        <v>0</v>
      </c>
      <c r="S252" s="140">
        <v>0</v>
      </c>
      <c r="T252" s="140">
        <v>0</v>
      </c>
      <c r="U252" s="140">
        <v>0</v>
      </c>
      <c r="V252" s="140">
        <v>1278460.3</v>
      </c>
      <c r="W252" s="140">
        <v>0</v>
      </c>
      <c r="X252" s="140">
        <v>0</v>
      </c>
      <c r="Y252" s="140">
        <v>0</v>
      </c>
    </row>
    <row r="253" spans="1:25" x14ac:dyDescent="0.2">
      <c r="A253" s="140">
        <v>4690</v>
      </c>
      <c r="B253" s="140" t="s">
        <v>537</v>
      </c>
      <c r="C253" s="140">
        <v>294249.42</v>
      </c>
      <c r="D253" s="140">
        <v>0</v>
      </c>
      <c r="E253" s="140">
        <v>0</v>
      </c>
      <c r="F253" s="140">
        <v>0</v>
      </c>
      <c r="G253" s="140">
        <v>0</v>
      </c>
      <c r="H253" s="140">
        <v>0</v>
      </c>
      <c r="I253" s="140">
        <v>0</v>
      </c>
      <c r="J253" s="140">
        <v>0</v>
      </c>
      <c r="K253" s="140">
        <v>0</v>
      </c>
      <c r="L253" s="140">
        <v>0</v>
      </c>
      <c r="M253" s="140">
        <v>0</v>
      </c>
      <c r="N253" s="140">
        <v>0</v>
      </c>
      <c r="O253" s="140">
        <v>0</v>
      </c>
      <c r="P253" s="140">
        <v>0</v>
      </c>
      <c r="Q253" s="140">
        <v>0</v>
      </c>
      <c r="R253" s="140">
        <v>294249.42</v>
      </c>
      <c r="S253" s="140">
        <v>0</v>
      </c>
      <c r="T253" s="140">
        <v>0</v>
      </c>
      <c r="U253" s="140">
        <v>0</v>
      </c>
      <c r="V253" s="140">
        <v>0</v>
      </c>
      <c r="W253" s="140">
        <v>0</v>
      </c>
      <c r="X253" s="140">
        <v>0</v>
      </c>
      <c r="Y253" s="140">
        <v>0</v>
      </c>
    </row>
    <row r="254" spans="1:25" x14ac:dyDescent="0.2">
      <c r="A254" s="140">
        <v>2016</v>
      </c>
      <c r="B254" s="140" t="s">
        <v>538</v>
      </c>
      <c r="C254" s="140">
        <v>555625.69999999995</v>
      </c>
      <c r="D254" s="140">
        <v>0</v>
      </c>
      <c r="E254" s="140">
        <v>0</v>
      </c>
      <c r="F254" s="140">
        <v>0</v>
      </c>
      <c r="G254" s="140">
        <v>0</v>
      </c>
      <c r="H254" s="140">
        <v>0</v>
      </c>
      <c r="I254" s="140">
        <v>0</v>
      </c>
      <c r="J254" s="140">
        <v>0</v>
      </c>
      <c r="K254" s="140">
        <v>0</v>
      </c>
      <c r="L254" s="140">
        <v>0</v>
      </c>
      <c r="M254" s="140">
        <v>0</v>
      </c>
      <c r="N254" s="140">
        <v>0</v>
      </c>
      <c r="O254" s="140">
        <v>0</v>
      </c>
      <c r="P254" s="140">
        <v>0</v>
      </c>
      <c r="Q254" s="140">
        <v>0</v>
      </c>
      <c r="R254" s="140">
        <v>455546.95</v>
      </c>
      <c r="S254" s="140">
        <v>100078.75</v>
      </c>
      <c r="T254" s="140">
        <v>0</v>
      </c>
      <c r="U254" s="140">
        <v>0</v>
      </c>
      <c r="V254" s="140">
        <v>0</v>
      </c>
      <c r="W254" s="140">
        <v>0</v>
      </c>
      <c r="X254" s="140">
        <v>0</v>
      </c>
      <c r="Y254" s="140">
        <v>0</v>
      </c>
    </row>
    <row r="255" spans="1:25" x14ac:dyDescent="0.2">
      <c r="A255" s="140">
        <v>3983</v>
      </c>
      <c r="B255" s="140" t="s">
        <v>539</v>
      </c>
      <c r="C255" s="140">
        <v>1343594.46</v>
      </c>
      <c r="D255" s="140">
        <v>0</v>
      </c>
      <c r="E255" s="140">
        <v>0</v>
      </c>
      <c r="F255" s="140">
        <v>0</v>
      </c>
      <c r="G255" s="140">
        <v>0</v>
      </c>
      <c r="H255" s="140">
        <v>0</v>
      </c>
      <c r="I255" s="140">
        <v>0</v>
      </c>
      <c r="J255" s="140">
        <v>0</v>
      </c>
      <c r="K255" s="140">
        <v>0</v>
      </c>
      <c r="L255" s="140">
        <v>0</v>
      </c>
      <c r="M255" s="140">
        <v>0</v>
      </c>
      <c r="N255" s="140">
        <v>0</v>
      </c>
      <c r="O255" s="140">
        <v>0</v>
      </c>
      <c r="P255" s="140">
        <v>0</v>
      </c>
      <c r="Q255" s="140">
        <v>0</v>
      </c>
      <c r="R255" s="140">
        <v>1343594.46</v>
      </c>
      <c r="S255" s="140">
        <v>0</v>
      </c>
      <c r="T255" s="140">
        <v>0</v>
      </c>
      <c r="U255" s="140">
        <v>0</v>
      </c>
      <c r="V255" s="140">
        <v>0</v>
      </c>
      <c r="W255" s="140">
        <v>0</v>
      </c>
      <c r="X255" s="140">
        <v>0</v>
      </c>
      <c r="Y255" s="140">
        <v>0</v>
      </c>
    </row>
    <row r="256" spans="1:25" x14ac:dyDescent="0.2">
      <c r="A256" s="140">
        <v>3514</v>
      </c>
      <c r="B256" s="140" t="s">
        <v>540</v>
      </c>
      <c r="C256" s="140">
        <v>291226.05</v>
      </c>
      <c r="D256" s="140">
        <v>0</v>
      </c>
      <c r="E256" s="140">
        <v>0</v>
      </c>
      <c r="F256" s="140">
        <v>0</v>
      </c>
      <c r="G256" s="140">
        <v>0</v>
      </c>
      <c r="H256" s="140">
        <v>0</v>
      </c>
      <c r="I256" s="140">
        <v>0</v>
      </c>
      <c r="J256" s="140">
        <v>0</v>
      </c>
      <c r="K256" s="140">
        <v>0</v>
      </c>
      <c r="L256" s="140">
        <v>0</v>
      </c>
      <c r="M256" s="140">
        <v>0</v>
      </c>
      <c r="N256" s="140">
        <v>0</v>
      </c>
      <c r="O256" s="140">
        <v>0</v>
      </c>
      <c r="P256" s="140">
        <v>0</v>
      </c>
      <c r="Q256" s="140">
        <v>0</v>
      </c>
      <c r="R256" s="140">
        <v>288067.88</v>
      </c>
      <c r="S256" s="140">
        <v>0</v>
      </c>
      <c r="T256" s="140">
        <v>0</v>
      </c>
      <c r="U256" s="140">
        <v>3158.17</v>
      </c>
      <c r="V256" s="140">
        <v>0</v>
      </c>
      <c r="W256" s="140">
        <v>0</v>
      </c>
      <c r="X256" s="140">
        <v>0</v>
      </c>
      <c r="Y256" s="140">
        <v>0</v>
      </c>
    </row>
    <row r="257" spans="1:25" x14ac:dyDescent="0.2">
      <c r="A257" s="140">
        <v>616</v>
      </c>
      <c r="B257" s="140" t="s">
        <v>541</v>
      </c>
      <c r="C257" s="140">
        <v>394994.83</v>
      </c>
      <c r="D257" s="140">
        <v>0</v>
      </c>
      <c r="E257" s="140">
        <v>0</v>
      </c>
      <c r="F257" s="140">
        <v>0</v>
      </c>
      <c r="G257" s="140">
        <v>0</v>
      </c>
      <c r="H257" s="140">
        <v>0</v>
      </c>
      <c r="I257" s="140">
        <v>0</v>
      </c>
      <c r="J257" s="140">
        <v>0</v>
      </c>
      <c r="K257" s="140">
        <v>0</v>
      </c>
      <c r="L257" s="140">
        <v>0</v>
      </c>
      <c r="M257" s="140">
        <v>0</v>
      </c>
      <c r="N257" s="140">
        <v>0</v>
      </c>
      <c r="O257" s="140">
        <v>0</v>
      </c>
      <c r="P257" s="140">
        <v>0</v>
      </c>
      <c r="Q257" s="140">
        <v>0</v>
      </c>
      <c r="R257" s="140">
        <v>327718.96000000002</v>
      </c>
      <c r="S257" s="140">
        <v>34852.53</v>
      </c>
      <c r="T257" s="140">
        <v>32423.34</v>
      </c>
      <c r="U257" s="140">
        <v>0</v>
      </c>
      <c r="V257" s="140">
        <v>0</v>
      </c>
      <c r="W257" s="140">
        <v>0</v>
      </c>
      <c r="X257" s="140">
        <v>0</v>
      </c>
      <c r="Y257" s="140">
        <v>0</v>
      </c>
    </row>
    <row r="258" spans="1:25" x14ac:dyDescent="0.2">
      <c r="A258" s="140">
        <v>1945</v>
      </c>
      <c r="B258" s="140" t="s">
        <v>542</v>
      </c>
      <c r="C258" s="140">
        <v>1036184.09</v>
      </c>
      <c r="D258" s="140">
        <v>0</v>
      </c>
      <c r="E258" s="140">
        <v>0</v>
      </c>
      <c r="F258" s="140">
        <v>0</v>
      </c>
      <c r="G258" s="140">
        <v>0</v>
      </c>
      <c r="H258" s="140">
        <v>0</v>
      </c>
      <c r="I258" s="140">
        <v>0</v>
      </c>
      <c r="J258" s="140">
        <v>0</v>
      </c>
      <c r="K258" s="140">
        <v>0</v>
      </c>
      <c r="L258" s="140">
        <v>0</v>
      </c>
      <c r="M258" s="140">
        <v>0</v>
      </c>
      <c r="N258" s="140">
        <v>0</v>
      </c>
      <c r="O258" s="140">
        <v>0</v>
      </c>
      <c r="P258" s="140">
        <v>0</v>
      </c>
      <c r="Q258" s="140">
        <v>0</v>
      </c>
      <c r="R258" s="140">
        <v>1025462.38</v>
      </c>
      <c r="S258" s="140">
        <v>0</v>
      </c>
      <c r="T258" s="140">
        <v>10721.710000000001</v>
      </c>
      <c r="U258" s="140">
        <v>0</v>
      </c>
      <c r="V258" s="140">
        <v>0</v>
      </c>
      <c r="W258" s="140">
        <v>0</v>
      </c>
      <c r="X258" s="140">
        <v>0</v>
      </c>
      <c r="Y258" s="140">
        <v>0</v>
      </c>
    </row>
    <row r="259" spans="1:25" x14ac:dyDescent="0.2">
      <c r="A259" s="140">
        <v>1526</v>
      </c>
      <c r="B259" s="140" t="s">
        <v>543</v>
      </c>
      <c r="C259" s="140">
        <v>1752541.34</v>
      </c>
      <c r="D259" s="140">
        <v>0</v>
      </c>
      <c r="E259" s="140">
        <v>0</v>
      </c>
      <c r="F259" s="140">
        <v>0</v>
      </c>
      <c r="G259" s="140">
        <v>0</v>
      </c>
      <c r="H259" s="140">
        <v>0</v>
      </c>
      <c r="I259" s="140">
        <v>0</v>
      </c>
      <c r="J259" s="140">
        <v>0</v>
      </c>
      <c r="K259" s="140">
        <v>0</v>
      </c>
      <c r="L259" s="140">
        <v>0</v>
      </c>
      <c r="M259" s="140">
        <v>0</v>
      </c>
      <c r="N259" s="140">
        <v>0</v>
      </c>
      <c r="O259" s="140">
        <v>0</v>
      </c>
      <c r="P259" s="140">
        <v>0</v>
      </c>
      <c r="Q259" s="140">
        <v>0</v>
      </c>
      <c r="R259" s="140">
        <v>1736640.79</v>
      </c>
      <c r="S259" s="140">
        <v>0</v>
      </c>
      <c r="T259" s="140">
        <v>15900.550000000001</v>
      </c>
      <c r="U259" s="140">
        <v>0</v>
      </c>
      <c r="V259" s="140">
        <v>0</v>
      </c>
      <c r="W259" s="140">
        <v>0</v>
      </c>
      <c r="X259" s="140">
        <v>0</v>
      </c>
      <c r="Y259" s="140">
        <v>0</v>
      </c>
    </row>
    <row r="260" spans="1:25" x14ac:dyDescent="0.2">
      <c r="A260" s="140">
        <v>3654</v>
      </c>
      <c r="B260" s="140" t="s">
        <v>544</v>
      </c>
      <c r="C260" s="140">
        <v>358948.60000000003</v>
      </c>
      <c r="D260" s="140">
        <v>0</v>
      </c>
      <c r="E260" s="140">
        <v>0</v>
      </c>
      <c r="F260" s="140">
        <v>0</v>
      </c>
      <c r="G260" s="140">
        <v>0</v>
      </c>
      <c r="H260" s="140">
        <v>0</v>
      </c>
      <c r="I260" s="140">
        <v>0</v>
      </c>
      <c r="J260" s="140">
        <v>0</v>
      </c>
      <c r="K260" s="140">
        <v>0</v>
      </c>
      <c r="L260" s="140">
        <v>0</v>
      </c>
      <c r="M260" s="140">
        <v>0</v>
      </c>
      <c r="N260" s="140">
        <v>0</v>
      </c>
      <c r="O260" s="140">
        <v>0</v>
      </c>
      <c r="P260" s="140">
        <v>0</v>
      </c>
      <c r="Q260" s="140">
        <v>0</v>
      </c>
      <c r="R260" s="140">
        <v>348187.54</v>
      </c>
      <c r="S260" s="140">
        <v>0</v>
      </c>
      <c r="T260" s="140">
        <v>10761.06</v>
      </c>
      <c r="U260" s="140">
        <v>0</v>
      </c>
      <c r="V260" s="140">
        <v>0</v>
      </c>
      <c r="W260" s="140">
        <v>0</v>
      </c>
      <c r="X260" s="140">
        <v>0</v>
      </c>
      <c r="Y260" s="140">
        <v>0</v>
      </c>
    </row>
    <row r="261" spans="1:25" x14ac:dyDescent="0.2">
      <c r="A261" s="140">
        <v>3990</v>
      </c>
      <c r="B261" s="140" t="s">
        <v>545</v>
      </c>
      <c r="C261" s="140">
        <v>573823.61</v>
      </c>
      <c r="D261" s="140">
        <v>0</v>
      </c>
      <c r="E261" s="140">
        <v>0</v>
      </c>
      <c r="F261" s="140">
        <v>0</v>
      </c>
      <c r="G261" s="140">
        <v>0</v>
      </c>
      <c r="H261" s="140">
        <v>0</v>
      </c>
      <c r="I261" s="140">
        <v>0</v>
      </c>
      <c r="J261" s="140">
        <v>0</v>
      </c>
      <c r="K261" s="140">
        <v>0</v>
      </c>
      <c r="L261" s="140">
        <v>0</v>
      </c>
      <c r="M261" s="140">
        <v>0</v>
      </c>
      <c r="N261" s="140">
        <v>0</v>
      </c>
      <c r="O261" s="140">
        <v>0</v>
      </c>
      <c r="P261" s="140">
        <v>0</v>
      </c>
      <c r="Q261" s="140">
        <v>0</v>
      </c>
      <c r="R261" s="140">
        <v>556987.63</v>
      </c>
      <c r="S261" s="140">
        <v>0</v>
      </c>
      <c r="T261" s="140">
        <v>16835.98</v>
      </c>
      <c r="U261" s="140">
        <v>0</v>
      </c>
      <c r="V261" s="140">
        <v>0</v>
      </c>
      <c r="W261" s="140">
        <v>0</v>
      </c>
      <c r="X261" s="140">
        <v>0</v>
      </c>
      <c r="Y261" s="140">
        <v>0</v>
      </c>
    </row>
    <row r="262" spans="1:25" x14ac:dyDescent="0.2">
      <c r="A262" s="140">
        <v>4011</v>
      </c>
      <c r="B262" s="140" t="s">
        <v>546</v>
      </c>
      <c r="C262" s="140">
        <v>70432.45</v>
      </c>
      <c r="D262" s="140">
        <v>0</v>
      </c>
      <c r="E262" s="140">
        <v>0</v>
      </c>
      <c r="F262" s="140">
        <v>0</v>
      </c>
      <c r="G262" s="140">
        <v>0</v>
      </c>
      <c r="H262" s="140">
        <v>0</v>
      </c>
      <c r="I262" s="140">
        <v>0</v>
      </c>
      <c r="J262" s="140">
        <v>0</v>
      </c>
      <c r="K262" s="140">
        <v>0</v>
      </c>
      <c r="L262" s="140">
        <v>0</v>
      </c>
      <c r="M262" s="140">
        <v>0</v>
      </c>
      <c r="N262" s="140">
        <v>0</v>
      </c>
      <c r="O262" s="140">
        <v>0</v>
      </c>
      <c r="P262" s="140">
        <v>0</v>
      </c>
      <c r="Q262" s="140">
        <v>0</v>
      </c>
      <c r="R262" s="140">
        <v>70432.45</v>
      </c>
      <c r="S262" s="140">
        <v>0</v>
      </c>
      <c r="T262" s="140">
        <v>0</v>
      </c>
      <c r="U262" s="140">
        <v>0</v>
      </c>
      <c r="V262" s="140">
        <v>0</v>
      </c>
      <c r="W262" s="140">
        <v>0</v>
      </c>
      <c r="X262" s="140">
        <v>0</v>
      </c>
      <c r="Y262" s="140">
        <v>0</v>
      </c>
    </row>
    <row r="263" spans="1:25" x14ac:dyDescent="0.2">
      <c r="A263" s="140">
        <v>4018</v>
      </c>
      <c r="B263" s="140" t="s">
        <v>547</v>
      </c>
      <c r="C263" s="140">
        <v>5458679.6900000004</v>
      </c>
      <c r="D263" s="140">
        <v>0</v>
      </c>
      <c r="E263" s="140">
        <v>0</v>
      </c>
      <c r="F263" s="140">
        <v>0</v>
      </c>
      <c r="G263" s="140">
        <v>0</v>
      </c>
      <c r="H263" s="140">
        <v>0</v>
      </c>
      <c r="I263" s="140">
        <v>0</v>
      </c>
      <c r="J263" s="140">
        <v>0</v>
      </c>
      <c r="K263" s="140">
        <v>0</v>
      </c>
      <c r="L263" s="140">
        <v>0</v>
      </c>
      <c r="M263" s="140">
        <v>0</v>
      </c>
      <c r="N263" s="140">
        <v>0</v>
      </c>
      <c r="O263" s="140">
        <v>0</v>
      </c>
      <c r="P263" s="140">
        <v>0</v>
      </c>
      <c r="Q263" s="140">
        <v>0</v>
      </c>
      <c r="R263" s="140">
        <v>4659229.6900000004</v>
      </c>
      <c r="S263" s="140">
        <v>799450</v>
      </c>
      <c r="T263" s="140">
        <v>0</v>
      </c>
      <c r="U263" s="140">
        <v>0</v>
      </c>
      <c r="V263" s="140">
        <v>0</v>
      </c>
      <c r="W263" s="140">
        <v>0</v>
      </c>
      <c r="X263" s="140">
        <v>0</v>
      </c>
      <c r="Y263" s="140">
        <v>0</v>
      </c>
    </row>
    <row r="264" spans="1:25" x14ac:dyDescent="0.2">
      <c r="A264" s="140">
        <v>4025</v>
      </c>
      <c r="B264" s="140" t="s">
        <v>548</v>
      </c>
      <c r="C264" s="140">
        <v>453401.41000000003</v>
      </c>
      <c r="D264" s="140">
        <v>0</v>
      </c>
      <c r="E264" s="140">
        <v>0</v>
      </c>
      <c r="F264" s="140">
        <v>0</v>
      </c>
      <c r="G264" s="140">
        <v>0</v>
      </c>
      <c r="H264" s="140">
        <v>0</v>
      </c>
      <c r="I264" s="140">
        <v>0</v>
      </c>
      <c r="J264" s="140">
        <v>0</v>
      </c>
      <c r="K264" s="140">
        <v>0</v>
      </c>
      <c r="L264" s="140">
        <v>0</v>
      </c>
      <c r="M264" s="140">
        <v>0</v>
      </c>
      <c r="N264" s="140">
        <v>0</v>
      </c>
      <c r="O264" s="140">
        <v>0</v>
      </c>
      <c r="P264" s="140">
        <v>0</v>
      </c>
      <c r="Q264" s="140">
        <v>0</v>
      </c>
      <c r="R264" s="140">
        <v>303414.74</v>
      </c>
      <c r="S264" s="140">
        <v>145168.21</v>
      </c>
      <c r="T264" s="140">
        <v>4818.46</v>
      </c>
      <c r="U264" s="140">
        <v>0</v>
      </c>
      <c r="V264" s="140">
        <v>0</v>
      </c>
      <c r="W264" s="140">
        <v>0</v>
      </c>
      <c r="X264" s="140">
        <v>0</v>
      </c>
      <c r="Y264" s="140">
        <v>0</v>
      </c>
    </row>
    <row r="265" spans="1:25" x14ac:dyDescent="0.2">
      <c r="A265" s="140">
        <v>4060</v>
      </c>
      <c r="B265" s="140" t="s">
        <v>549</v>
      </c>
      <c r="C265" s="140">
        <v>5345256.7300000004</v>
      </c>
      <c r="D265" s="140">
        <v>0</v>
      </c>
      <c r="E265" s="140">
        <v>0.32</v>
      </c>
      <c r="F265" s="140">
        <v>0</v>
      </c>
      <c r="G265" s="140">
        <v>0</v>
      </c>
      <c r="H265" s="140">
        <v>0</v>
      </c>
      <c r="I265" s="140">
        <v>0</v>
      </c>
      <c r="J265" s="140">
        <v>0</v>
      </c>
      <c r="K265" s="140">
        <v>0</v>
      </c>
      <c r="L265" s="140">
        <v>0</v>
      </c>
      <c r="M265" s="140">
        <v>0</v>
      </c>
      <c r="N265" s="140">
        <v>0</v>
      </c>
      <c r="O265" s="140">
        <v>0</v>
      </c>
      <c r="P265" s="140">
        <v>0</v>
      </c>
      <c r="Q265" s="140">
        <v>0</v>
      </c>
      <c r="R265" s="140">
        <v>4584999.7300000004</v>
      </c>
      <c r="S265" s="140">
        <v>760257.32</v>
      </c>
      <c r="T265" s="140">
        <v>0</v>
      </c>
      <c r="U265" s="140">
        <v>0</v>
      </c>
      <c r="V265" s="140">
        <v>0</v>
      </c>
      <c r="W265" s="140">
        <v>0</v>
      </c>
      <c r="X265" s="140">
        <v>0</v>
      </c>
      <c r="Y265" s="140">
        <v>0</v>
      </c>
    </row>
    <row r="266" spans="1:25" x14ac:dyDescent="0.2">
      <c r="A266" s="140">
        <v>4067</v>
      </c>
      <c r="B266" s="140" t="s">
        <v>550</v>
      </c>
      <c r="C266" s="140">
        <v>1391749.37</v>
      </c>
      <c r="D266" s="140">
        <v>0</v>
      </c>
      <c r="E266" s="140">
        <v>0</v>
      </c>
      <c r="F266" s="140">
        <v>0</v>
      </c>
      <c r="G266" s="140">
        <v>0</v>
      </c>
      <c r="H266" s="140">
        <v>0</v>
      </c>
      <c r="I266" s="140">
        <v>0</v>
      </c>
      <c r="J266" s="140">
        <v>0</v>
      </c>
      <c r="K266" s="140">
        <v>0</v>
      </c>
      <c r="L266" s="140">
        <v>0</v>
      </c>
      <c r="M266" s="140">
        <v>0</v>
      </c>
      <c r="N266" s="140">
        <v>0</v>
      </c>
      <c r="O266" s="140">
        <v>0</v>
      </c>
      <c r="P266" s="140">
        <v>0</v>
      </c>
      <c r="Q266" s="140">
        <v>0</v>
      </c>
      <c r="R266" s="140">
        <v>1219627.1200000001</v>
      </c>
      <c r="S266" s="140">
        <v>103763.86</v>
      </c>
      <c r="T266" s="140">
        <v>68358.39</v>
      </c>
      <c r="U266" s="140">
        <v>0</v>
      </c>
      <c r="V266" s="140">
        <v>0</v>
      </c>
      <c r="W266" s="140">
        <v>0</v>
      </c>
      <c r="X266" s="140">
        <v>0</v>
      </c>
      <c r="Y266" s="140">
        <v>0</v>
      </c>
    </row>
    <row r="267" spans="1:25" x14ac:dyDescent="0.2">
      <c r="A267" s="140">
        <v>4074</v>
      </c>
      <c r="B267" s="140" t="s">
        <v>551</v>
      </c>
      <c r="C267" s="140">
        <v>1715263.21</v>
      </c>
      <c r="D267" s="140">
        <v>0</v>
      </c>
      <c r="E267" s="140">
        <v>0</v>
      </c>
      <c r="F267" s="140">
        <v>0</v>
      </c>
      <c r="G267" s="140">
        <v>0</v>
      </c>
      <c r="H267" s="140">
        <v>0</v>
      </c>
      <c r="I267" s="140">
        <v>0</v>
      </c>
      <c r="J267" s="140">
        <v>0</v>
      </c>
      <c r="K267" s="140">
        <v>0</v>
      </c>
      <c r="L267" s="140">
        <v>0</v>
      </c>
      <c r="M267" s="140">
        <v>0</v>
      </c>
      <c r="N267" s="140">
        <v>0</v>
      </c>
      <c r="O267" s="140">
        <v>0</v>
      </c>
      <c r="P267" s="140">
        <v>0</v>
      </c>
      <c r="Q267" s="140">
        <v>0</v>
      </c>
      <c r="R267" s="140">
        <v>1712385.17</v>
      </c>
      <c r="S267" s="140">
        <v>0</v>
      </c>
      <c r="T267" s="140">
        <v>0</v>
      </c>
      <c r="U267" s="140">
        <v>2878.04</v>
      </c>
      <c r="V267" s="140">
        <v>0</v>
      </c>
      <c r="W267" s="140">
        <v>0</v>
      </c>
      <c r="X267" s="140">
        <v>0</v>
      </c>
      <c r="Y267" s="140">
        <v>0</v>
      </c>
    </row>
    <row r="268" spans="1:25" x14ac:dyDescent="0.2">
      <c r="A268" s="140">
        <v>4088</v>
      </c>
      <c r="B268" s="140" t="s">
        <v>552</v>
      </c>
      <c r="C268" s="140">
        <v>1140246.7</v>
      </c>
      <c r="D268" s="140">
        <v>0</v>
      </c>
      <c r="E268" s="140">
        <v>0</v>
      </c>
      <c r="F268" s="140">
        <v>0</v>
      </c>
      <c r="G268" s="140">
        <v>0</v>
      </c>
      <c r="H268" s="140">
        <v>0</v>
      </c>
      <c r="I268" s="140">
        <v>0</v>
      </c>
      <c r="J268" s="140">
        <v>0</v>
      </c>
      <c r="K268" s="140">
        <v>0</v>
      </c>
      <c r="L268" s="140">
        <v>0</v>
      </c>
      <c r="M268" s="140">
        <v>0</v>
      </c>
      <c r="N268" s="140">
        <v>0</v>
      </c>
      <c r="O268" s="140">
        <v>0</v>
      </c>
      <c r="P268" s="140">
        <v>0</v>
      </c>
      <c r="Q268" s="140">
        <v>0</v>
      </c>
      <c r="R268" s="140">
        <v>1043516.7</v>
      </c>
      <c r="S268" s="140">
        <v>96730</v>
      </c>
      <c r="T268" s="140">
        <v>0</v>
      </c>
      <c r="U268" s="140">
        <v>0</v>
      </c>
      <c r="V268" s="140">
        <v>0</v>
      </c>
      <c r="W268" s="140">
        <v>0</v>
      </c>
      <c r="X268" s="140">
        <v>0</v>
      </c>
      <c r="Y268" s="140">
        <v>0</v>
      </c>
    </row>
    <row r="269" spans="1:25" x14ac:dyDescent="0.2">
      <c r="A269" s="140">
        <v>4095</v>
      </c>
      <c r="B269" s="140" t="s">
        <v>553</v>
      </c>
      <c r="C269" s="140">
        <v>2563292.44</v>
      </c>
      <c r="D269" s="140">
        <v>0</v>
      </c>
      <c r="E269" s="140">
        <v>0</v>
      </c>
      <c r="F269" s="140">
        <v>0</v>
      </c>
      <c r="G269" s="140">
        <v>0</v>
      </c>
      <c r="H269" s="140">
        <v>0</v>
      </c>
      <c r="I269" s="140">
        <v>0</v>
      </c>
      <c r="J269" s="140">
        <v>0</v>
      </c>
      <c r="K269" s="140">
        <v>0</v>
      </c>
      <c r="L269" s="140">
        <v>0</v>
      </c>
      <c r="M269" s="140">
        <v>0</v>
      </c>
      <c r="N269" s="140">
        <v>0</v>
      </c>
      <c r="O269" s="140">
        <v>0</v>
      </c>
      <c r="P269" s="140">
        <v>0</v>
      </c>
      <c r="Q269" s="140">
        <v>0</v>
      </c>
      <c r="R269" s="140">
        <v>2563292.44</v>
      </c>
      <c r="S269" s="140">
        <v>0</v>
      </c>
      <c r="T269" s="140">
        <v>0</v>
      </c>
      <c r="U269" s="140">
        <v>0</v>
      </c>
      <c r="V269" s="140">
        <v>0</v>
      </c>
      <c r="W269" s="140">
        <v>0</v>
      </c>
      <c r="X269" s="140">
        <v>0</v>
      </c>
      <c r="Y269" s="140">
        <v>0</v>
      </c>
    </row>
    <row r="270" spans="1:25" x14ac:dyDescent="0.2">
      <c r="A270" s="140">
        <v>4137</v>
      </c>
      <c r="B270" s="140" t="s">
        <v>554</v>
      </c>
      <c r="C270" s="140">
        <v>1140030.33</v>
      </c>
      <c r="D270" s="140">
        <v>0</v>
      </c>
      <c r="E270" s="140">
        <v>0</v>
      </c>
      <c r="F270" s="140">
        <v>0</v>
      </c>
      <c r="G270" s="140">
        <v>0</v>
      </c>
      <c r="H270" s="140">
        <v>0</v>
      </c>
      <c r="I270" s="140">
        <v>0</v>
      </c>
      <c r="J270" s="140">
        <v>0</v>
      </c>
      <c r="K270" s="140">
        <v>0</v>
      </c>
      <c r="L270" s="140">
        <v>0</v>
      </c>
      <c r="M270" s="140">
        <v>0</v>
      </c>
      <c r="N270" s="140">
        <v>0</v>
      </c>
      <c r="O270" s="140">
        <v>0</v>
      </c>
      <c r="P270" s="140">
        <v>0</v>
      </c>
      <c r="Q270" s="140">
        <v>0</v>
      </c>
      <c r="R270" s="140">
        <v>655230.32999999996</v>
      </c>
      <c r="S270" s="140">
        <v>484800</v>
      </c>
      <c r="T270" s="140">
        <v>0</v>
      </c>
      <c r="U270" s="140">
        <v>0</v>
      </c>
      <c r="V270" s="140">
        <v>0</v>
      </c>
      <c r="W270" s="140">
        <v>0</v>
      </c>
      <c r="X270" s="140">
        <v>0</v>
      </c>
      <c r="Y270" s="140">
        <v>0</v>
      </c>
    </row>
    <row r="271" spans="1:25" x14ac:dyDescent="0.2">
      <c r="A271" s="140">
        <v>4144</v>
      </c>
      <c r="B271" s="140" t="s">
        <v>555</v>
      </c>
      <c r="C271" s="140">
        <v>4324624.18</v>
      </c>
      <c r="D271" s="140">
        <v>0</v>
      </c>
      <c r="E271" s="140">
        <v>0</v>
      </c>
      <c r="F271" s="140">
        <v>0</v>
      </c>
      <c r="G271" s="140">
        <v>0</v>
      </c>
      <c r="H271" s="140">
        <v>0</v>
      </c>
      <c r="I271" s="140">
        <v>0</v>
      </c>
      <c r="J271" s="140">
        <v>0</v>
      </c>
      <c r="K271" s="140">
        <v>3019</v>
      </c>
      <c r="L271" s="140">
        <v>0</v>
      </c>
      <c r="M271" s="140">
        <v>0</v>
      </c>
      <c r="N271" s="140">
        <v>0</v>
      </c>
      <c r="O271" s="140">
        <v>0</v>
      </c>
      <c r="P271" s="140">
        <v>0</v>
      </c>
      <c r="Q271" s="140">
        <v>0</v>
      </c>
      <c r="R271" s="140">
        <v>4324624.18</v>
      </c>
      <c r="S271" s="140">
        <v>0</v>
      </c>
      <c r="T271" s="140">
        <v>0</v>
      </c>
      <c r="U271" s="140">
        <v>0</v>
      </c>
      <c r="V271" s="140">
        <v>3019</v>
      </c>
      <c r="W271" s="140">
        <v>0</v>
      </c>
      <c r="X271" s="140">
        <v>0</v>
      </c>
      <c r="Y271" s="140">
        <v>0</v>
      </c>
    </row>
    <row r="272" spans="1:25" x14ac:dyDescent="0.2">
      <c r="A272" s="140">
        <v>4165</v>
      </c>
      <c r="B272" s="140" t="s">
        <v>556</v>
      </c>
      <c r="C272" s="140">
        <v>1593375</v>
      </c>
      <c r="D272" s="140">
        <v>0</v>
      </c>
      <c r="E272" s="140">
        <v>0</v>
      </c>
      <c r="F272" s="140">
        <v>0</v>
      </c>
      <c r="G272" s="140">
        <v>0</v>
      </c>
      <c r="H272" s="140">
        <v>0</v>
      </c>
      <c r="I272" s="140">
        <v>0</v>
      </c>
      <c r="J272" s="140">
        <v>0</v>
      </c>
      <c r="K272" s="140">
        <v>0</v>
      </c>
      <c r="L272" s="140">
        <v>0</v>
      </c>
      <c r="M272" s="140">
        <v>0</v>
      </c>
      <c r="N272" s="140">
        <v>0</v>
      </c>
      <c r="O272" s="140">
        <v>0</v>
      </c>
      <c r="P272" s="140">
        <v>0</v>
      </c>
      <c r="Q272" s="140">
        <v>0</v>
      </c>
      <c r="R272" s="140">
        <v>1593375</v>
      </c>
      <c r="S272" s="140">
        <v>0</v>
      </c>
      <c r="T272" s="140">
        <v>0</v>
      </c>
      <c r="U272" s="140">
        <v>0</v>
      </c>
      <c r="V272" s="140">
        <v>0</v>
      </c>
      <c r="W272" s="140">
        <v>0</v>
      </c>
      <c r="X272" s="140">
        <v>0</v>
      </c>
      <c r="Y272" s="140">
        <v>0</v>
      </c>
    </row>
    <row r="273" spans="1:25" x14ac:dyDescent="0.2">
      <c r="A273" s="140">
        <v>4179</v>
      </c>
      <c r="B273" s="140" t="s">
        <v>557</v>
      </c>
      <c r="C273" s="140">
        <v>15189880.060000001</v>
      </c>
      <c r="D273" s="140">
        <v>0</v>
      </c>
      <c r="E273" s="140">
        <v>0</v>
      </c>
      <c r="F273" s="140">
        <v>0</v>
      </c>
      <c r="G273" s="140">
        <v>0</v>
      </c>
      <c r="H273" s="140">
        <v>0</v>
      </c>
      <c r="I273" s="140">
        <v>0</v>
      </c>
      <c r="J273" s="140">
        <v>0</v>
      </c>
      <c r="K273" s="140">
        <v>0</v>
      </c>
      <c r="L273" s="140">
        <v>0</v>
      </c>
      <c r="M273" s="140">
        <v>0</v>
      </c>
      <c r="N273" s="140">
        <v>0</v>
      </c>
      <c r="O273" s="140">
        <v>0</v>
      </c>
      <c r="P273" s="140">
        <v>0</v>
      </c>
      <c r="Q273" s="140">
        <v>0</v>
      </c>
      <c r="R273" s="140">
        <v>13981943.75</v>
      </c>
      <c r="S273" s="140">
        <v>1186296</v>
      </c>
      <c r="T273" s="140">
        <v>21640.31</v>
      </c>
      <c r="U273" s="140">
        <v>0</v>
      </c>
      <c r="V273" s="140">
        <v>0</v>
      </c>
      <c r="W273" s="140">
        <v>0</v>
      </c>
      <c r="X273" s="140">
        <v>0</v>
      </c>
      <c r="Y273" s="140">
        <v>0</v>
      </c>
    </row>
    <row r="274" spans="1:25" x14ac:dyDescent="0.2">
      <c r="A274" s="140">
        <v>4186</v>
      </c>
      <c r="B274" s="140" t="s">
        <v>558</v>
      </c>
      <c r="C274" s="140">
        <v>720010.49</v>
      </c>
      <c r="D274" s="140">
        <v>0</v>
      </c>
      <c r="E274" s="140">
        <v>0</v>
      </c>
      <c r="F274" s="140">
        <v>0</v>
      </c>
      <c r="G274" s="140">
        <v>0</v>
      </c>
      <c r="H274" s="140">
        <v>0</v>
      </c>
      <c r="I274" s="140">
        <v>0</v>
      </c>
      <c r="J274" s="140">
        <v>0</v>
      </c>
      <c r="K274" s="140">
        <v>0</v>
      </c>
      <c r="L274" s="140">
        <v>0</v>
      </c>
      <c r="M274" s="140">
        <v>0</v>
      </c>
      <c r="N274" s="140">
        <v>0</v>
      </c>
      <c r="O274" s="140">
        <v>0</v>
      </c>
      <c r="P274" s="140">
        <v>0</v>
      </c>
      <c r="Q274" s="140">
        <v>0</v>
      </c>
      <c r="R274" s="140">
        <v>720010.49</v>
      </c>
      <c r="S274" s="140">
        <v>0</v>
      </c>
      <c r="T274" s="140">
        <v>0</v>
      </c>
      <c r="U274" s="140">
        <v>0</v>
      </c>
      <c r="V274" s="140">
        <v>0</v>
      </c>
      <c r="W274" s="140">
        <v>0</v>
      </c>
      <c r="X274" s="140">
        <v>0</v>
      </c>
      <c r="Y274" s="140">
        <v>0</v>
      </c>
    </row>
    <row r="275" spans="1:25" x14ac:dyDescent="0.2">
      <c r="A275" s="140">
        <v>4207</v>
      </c>
      <c r="B275" s="140" t="s">
        <v>559</v>
      </c>
      <c r="C275" s="140">
        <v>365613.49</v>
      </c>
      <c r="D275" s="140">
        <v>0</v>
      </c>
      <c r="E275" s="140">
        <v>0</v>
      </c>
      <c r="F275" s="140">
        <v>0</v>
      </c>
      <c r="G275" s="140">
        <v>0</v>
      </c>
      <c r="H275" s="140">
        <v>0</v>
      </c>
      <c r="I275" s="140">
        <v>0</v>
      </c>
      <c r="J275" s="140">
        <v>0</v>
      </c>
      <c r="K275" s="140">
        <v>0</v>
      </c>
      <c r="L275" s="140">
        <v>0</v>
      </c>
      <c r="M275" s="140">
        <v>0</v>
      </c>
      <c r="N275" s="140">
        <v>0</v>
      </c>
      <c r="O275" s="140">
        <v>0</v>
      </c>
      <c r="P275" s="140">
        <v>0</v>
      </c>
      <c r="Q275" s="140">
        <v>0</v>
      </c>
      <c r="R275" s="140">
        <v>363266.13</v>
      </c>
      <c r="S275" s="140">
        <v>0</v>
      </c>
      <c r="T275" s="140">
        <v>2347.36</v>
      </c>
      <c r="U275" s="140">
        <v>0</v>
      </c>
      <c r="V275" s="140">
        <v>0</v>
      </c>
      <c r="W275" s="140">
        <v>0</v>
      </c>
      <c r="X275" s="140">
        <v>0</v>
      </c>
      <c r="Y275" s="140">
        <v>0</v>
      </c>
    </row>
    <row r="276" spans="1:25" x14ac:dyDescent="0.2">
      <c r="A276" s="140">
        <v>4221</v>
      </c>
      <c r="B276" s="140" t="s">
        <v>560</v>
      </c>
      <c r="C276" s="140">
        <v>1343065.37</v>
      </c>
      <c r="D276" s="140">
        <v>0</v>
      </c>
      <c r="E276" s="140">
        <v>0</v>
      </c>
      <c r="F276" s="140">
        <v>0</v>
      </c>
      <c r="G276" s="140">
        <v>0</v>
      </c>
      <c r="H276" s="140">
        <v>0</v>
      </c>
      <c r="I276" s="140">
        <v>0</v>
      </c>
      <c r="J276" s="140">
        <v>0</v>
      </c>
      <c r="K276" s="140">
        <v>0</v>
      </c>
      <c r="L276" s="140">
        <v>0</v>
      </c>
      <c r="M276" s="140">
        <v>0</v>
      </c>
      <c r="N276" s="140">
        <v>0</v>
      </c>
      <c r="O276" s="140">
        <v>0</v>
      </c>
      <c r="P276" s="140">
        <v>0</v>
      </c>
      <c r="Q276" s="140">
        <v>0</v>
      </c>
      <c r="R276" s="140">
        <v>1343065.37</v>
      </c>
      <c r="S276" s="140">
        <v>0</v>
      </c>
      <c r="T276" s="140">
        <v>0</v>
      </c>
      <c r="U276" s="140">
        <v>0</v>
      </c>
      <c r="V276" s="140">
        <v>0</v>
      </c>
      <c r="W276" s="140">
        <v>0</v>
      </c>
      <c r="X276" s="140">
        <v>0</v>
      </c>
      <c r="Y276" s="140">
        <v>0</v>
      </c>
    </row>
    <row r="277" spans="1:25" x14ac:dyDescent="0.2">
      <c r="A277" s="140">
        <v>4228</v>
      </c>
      <c r="B277" s="140" t="s">
        <v>561</v>
      </c>
      <c r="C277" s="140">
        <v>763561.32000000007</v>
      </c>
      <c r="D277" s="140">
        <v>0</v>
      </c>
      <c r="E277" s="140">
        <v>0</v>
      </c>
      <c r="F277" s="140">
        <v>0</v>
      </c>
      <c r="G277" s="140">
        <v>0</v>
      </c>
      <c r="H277" s="140">
        <v>0</v>
      </c>
      <c r="I277" s="140">
        <v>0</v>
      </c>
      <c r="J277" s="140">
        <v>0</v>
      </c>
      <c r="K277" s="140">
        <v>0</v>
      </c>
      <c r="L277" s="140">
        <v>0</v>
      </c>
      <c r="M277" s="140">
        <v>0</v>
      </c>
      <c r="N277" s="140">
        <v>0</v>
      </c>
      <c r="O277" s="140">
        <v>0</v>
      </c>
      <c r="P277" s="140">
        <v>0</v>
      </c>
      <c r="Q277" s="140">
        <v>0</v>
      </c>
      <c r="R277" s="140">
        <v>741443.5</v>
      </c>
      <c r="S277" s="140">
        <v>0</v>
      </c>
      <c r="T277" s="140">
        <v>22117.82</v>
      </c>
      <c r="U277" s="140">
        <v>0</v>
      </c>
      <c r="V277" s="140">
        <v>0</v>
      </c>
      <c r="W277" s="140">
        <v>0</v>
      </c>
      <c r="X277" s="140">
        <v>0</v>
      </c>
      <c r="Y277" s="140">
        <v>0</v>
      </c>
    </row>
    <row r="278" spans="1:25" x14ac:dyDescent="0.2">
      <c r="A278" s="140">
        <v>4235</v>
      </c>
      <c r="B278" s="140" t="s">
        <v>562</v>
      </c>
      <c r="C278" s="140">
        <v>266867.26</v>
      </c>
      <c r="D278" s="140">
        <v>0</v>
      </c>
      <c r="E278" s="140">
        <v>0</v>
      </c>
      <c r="F278" s="140">
        <v>0</v>
      </c>
      <c r="G278" s="140">
        <v>0</v>
      </c>
      <c r="H278" s="140">
        <v>0</v>
      </c>
      <c r="I278" s="140">
        <v>0</v>
      </c>
      <c r="J278" s="140">
        <v>0</v>
      </c>
      <c r="K278" s="140">
        <v>0</v>
      </c>
      <c r="L278" s="140">
        <v>0</v>
      </c>
      <c r="M278" s="140">
        <v>0</v>
      </c>
      <c r="N278" s="140">
        <v>0</v>
      </c>
      <c r="O278" s="140">
        <v>0</v>
      </c>
      <c r="P278" s="140">
        <v>0</v>
      </c>
      <c r="Q278" s="140">
        <v>0</v>
      </c>
      <c r="R278" s="140">
        <v>185452.92</v>
      </c>
      <c r="S278" s="140">
        <v>81414.34</v>
      </c>
      <c r="T278" s="140">
        <v>0</v>
      </c>
      <c r="U278" s="140">
        <v>0</v>
      </c>
      <c r="V278" s="140">
        <v>0</v>
      </c>
      <c r="W278" s="140">
        <v>0</v>
      </c>
      <c r="X278" s="140">
        <v>0</v>
      </c>
      <c r="Y278" s="140">
        <v>0</v>
      </c>
    </row>
    <row r="279" spans="1:25" x14ac:dyDescent="0.2">
      <c r="A279" s="140">
        <v>4151</v>
      </c>
      <c r="B279" s="140" t="s">
        <v>563</v>
      </c>
      <c r="C279" s="140">
        <v>1018690.66</v>
      </c>
      <c r="D279" s="140">
        <v>0</v>
      </c>
      <c r="E279" s="140">
        <v>0</v>
      </c>
      <c r="F279" s="140">
        <v>0</v>
      </c>
      <c r="G279" s="140">
        <v>0</v>
      </c>
      <c r="H279" s="140">
        <v>0</v>
      </c>
      <c r="I279" s="140">
        <v>0</v>
      </c>
      <c r="J279" s="140">
        <v>0</v>
      </c>
      <c r="K279" s="140">
        <v>0</v>
      </c>
      <c r="L279" s="140">
        <v>0</v>
      </c>
      <c r="M279" s="140">
        <v>0</v>
      </c>
      <c r="N279" s="140">
        <v>0</v>
      </c>
      <c r="O279" s="140">
        <v>0</v>
      </c>
      <c r="P279" s="140">
        <v>0</v>
      </c>
      <c r="Q279" s="140">
        <v>0</v>
      </c>
      <c r="R279" s="140">
        <v>1018690.66</v>
      </c>
      <c r="S279" s="140">
        <v>0</v>
      </c>
      <c r="T279" s="140">
        <v>0</v>
      </c>
      <c r="U279" s="140">
        <v>0</v>
      </c>
      <c r="V279" s="140">
        <v>0</v>
      </c>
      <c r="W279" s="140">
        <v>0</v>
      </c>
      <c r="X279" s="140">
        <v>0</v>
      </c>
      <c r="Y279" s="140">
        <v>0</v>
      </c>
    </row>
    <row r="280" spans="1:25" x14ac:dyDescent="0.2">
      <c r="A280" s="140">
        <v>490</v>
      </c>
      <c r="B280" s="140" t="s">
        <v>564</v>
      </c>
      <c r="C280" s="140">
        <v>602775.84</v>
      </c>
      <c r="D280" s="140">
        <v>0</v>
      </c>
      <c r="E280" s="140">
        <v>0</v>
      </c>
      <c r="F280" s="140">
        <v>0</v>
      </c>
      <c r="G280" s="140">
        <v>0</v>
      </c>
      <c r="H280" s="140">
        <v>0</v>
      </c>
      <c r="I280" s="140">
        <v>0</v>
      </c>
      <c r="J280" s="140">
        <v>0</v>
      </c>
      <c r="K280" s="140">
        <v>0</v>
      </c>
      <c r="L280" s="140">
        <v>0</v>
      </c>
      <c r="M280" s="140">
        <v>2742.88</v>
      </c>
      <c r="N280" s="140">
        <v>0</v>
      </c>
      <c r="O280" s="140">
        <v>0</v>
      </c>
      <c r="P280" s="140">
        <v>0</v>
      </c>
      <c r="Q280" s="140">
        <v>0</v>
      </c>
      <c r="R280" s="140">
        <v>527146.19000000006</v>
      </c>
      <c r="S280" s="140">
        <v>63000</v>
      </c>
      <c r="T280" s="140">
        <v>12629.65</v>
      </c>
      <c r="U280" s="140">
        <v>0</v>
      </c>
      <c r="V280" s="140">
        <v>0</v>
      </c>
      <c r="W280" s="140">
        <v>2742.88</v>
      </c>
      <c r="X280" s="140">
        <v>0</v>
      </c>
      <c r="Y280" s="140">
        <v>0</v>
      </c>
    </row>
    <row r="281" spans="1:25" x14ac:dyDescent="0.2">
      <c r="A281" s="140">
        <v>4270</v>
      </c>
      <c r="B281" s="140" t="s">
        <v>565</v>
      </c>
      <c r="C281" s="140">
        <v>376327.9</v>
      </c>
      <c r="D281" s="140">
        <v>0</v>
      </c>
      <c r="E281" s="140">
        <v>0</v>
      </c>
      <c r="F281" s="140">
        <v>0</v>
      </c>
      <c r="G281" s="140">
        <v>0</v>
      </c>
      <c r="H281" s="140">
        <v>0</v>
      </c>
      <c r="I281" s="140">
        <v>0</v>
      </c>
      <c r="J281" s="140">
        <v>0</v>
      </c>
      <c r="K281" s="140">
        <v>0</v>
      </c>
      <c r="L281" s="140">
        <v>0</v>
      </c>
      <c r="M281" s="140">
        <v>0</v>
      </c>
      <c r="N281" s="140">
        <v>0</v>
      </c>
      <c r="O281" s="140">
        <v>0</v>
      </c>
      <c r="P281" s="140">
        <v>0</v>
      </c>
      <c r="Q281" s="140">
        <v>0</v>
      </c>
      <c r="R281" s="140">
        <v>355589.85000000003</v>
      </c>
      <c r="S281" s="140">
        <v>0</v>
      </c>
      <c r="T281" s="140">
        <v>20738.05</v>
      </c>
      <c r="U281" s="140">
        <v>0</v>
      </c>
      <c r="V281" s="140">
        <v>0</v>
      </c>
      <c r="W281" s="140">
        <v>0</v>
      </c>
      <c r="X281" s="140">
        <v>0</v>
      </c>
      <c r="Y281" s="140">
        <v>0</v>
      </c>
    </row>
    <row r="282" spans="1:25" x14ac:dyDescent="0.2">
      <c r="A282" s="140">
        <v>4305</v>
      </c>
      <c r="B282" s="140" t="s">
        <v>566</v>
      </c>
      <c r="C282" s="140">
        <v>1121597.04</v>
      </c>
      <c r="D282" s="140">
        <v>0</v>
      </c>
      <c r="E282" s="140">
        <v>0</v>
      </c>
      <c r="F282" s="140">
        <v>0</v>
      </c>
      <c r="G282" s="140">
        <v>0</v>
      </c>
      <c r="H282" s="140">
        <v>0</v>
      </c>
      <c r="I282" s="140">
        <v>0</v>
      </c>
      <c r="J282" s="140">
        <v>0</v>
      </c>
      <c r="K282" s="140">
        <v>0</v>
      </c>
      <c r="L282" s="140">
        <v>0</v>
      </c>
      <c r="M282" s="140">
        <v>0</v>
      </c>
      <c r="N282" s="140">
        <v>0</v>
      </c>
      <c r="O282" s="140">
        <v>0</v>
      </c>
      <c r="P282" s="140">
        <v>0</v>
      </c>
      <c r="Q282" s="140">
        <v>0</v>
      </c>
      <c r="R282" s="140">
        <v>1121597.04</v>
      </c>
      <c r="S282" s="140">
        <v>0</v>
      </c>
      <c r="T282" s="140">
        <v>0</v>
      </c>
      <c r="U282" s="140">
        <v>0</v>
      </c>
      <c r="V282" s="140">
        <v>0</v>
      </c>
      <c r="W282" s="140">
        <v>0</v>
      </c>
      <c r="X282" s="140">
        <v>0</v>
      </c>
      <c r="Y282" s="140">
        <v>0</v>
      </c>
    </row>
    <row r="283" spans="1:25" x14ac:dyDescent="0.2">
      <c r="A283" s="140">
        <v>4312</v>
      </c>
      <c r="B283" s="140" t="s">
        <v>567</v>
      </c>
      <c r="C283" s="140">
        <v>1925327.8</v>
      </c>
      <c r="D283" s="140">
        <v>0</v>
      </c>
      <c r="E283" s="140">
        <v>0</v>
      </c>
      <c r="F283" s="140">
        <v>0</v>
      </c>
      <c r="G283" s="140">
        <v>0</v>
      </c>
      <c r="H283" s="140">
        <v>0</v>
      </c>
      <c r="I283" s="140">
        <v>0</v>
      </c>
      <c r="J283" s="140">
        <v>0</v>
      </c>
      <c r="K283" s="140">
        <v>0</v>
      </c>
      <c r="L283" s="140">
        <v>0</v>
      </c>
      <c r="M283" s="140">
        <v>0</v>
      </c>
      <c r="N283" s="140">
        <v>0</v>
      </c>
      <c r="O283" s="140">
        <v>0</v>
      </c>
      <c r="P283" s="140">
        <v>0</v>
      </c>
      <c r="Q283" s="140">
        <v>0</v>
      </c>
      <c r="R283" s="140">
        <v>1925137.52</v>
      </c>
      <c r="S283" s="140">
        <v>0</v>
      </c>
      <c r="T283" s="140">
        <v>0</v>
      </c>
      <c r="U283" s="140">
        <v>190.28</v>
      </c>
      <c r="V283" s="140">
        <v>0</v>
      </c>
      <c r="W283" s="140">
        <v>0</v>
      </c>
      <c r="X283" s="140">
        <v>0</v>
      </c>
      <c r="Y283" s="140">
        <v>0</v>
      </c>
    </row>
    <row r="284" spans="1:25" x14ac:dyDescent="0.2">
      <c r="A284" s="140">
        <v>4330</v>
      </c>
      <c r="B284" s="140" t="s">
        <v>568</v>
      </c>
      <c r="C284" s="140">
        <v>149929.54</v>
      </c>
      <c r="D284" s="140">
        <v>0</v>
      </c>
      <c r="E284" s="140">
        <v>0</v>
      </c>
      <c r="F284" s="140">
        <v>0</v>
      </c>
      <c r="G284" s="140">
        <v>0</v>
      </c>
      <c r="H284" s="140">
        <v>0</v>
      </c>
      <c r="I284" s="140">
        <v>0</v>
      </c>
      <c r="J284" s="140">
        <v>0</v>
      </c>
      <c r="K284" s="140">
        <v>0</v>
      </c>
      <c r="L284" s="140">
        <v>0</v>
      </c>
      <c r="M284" s="140">
        <v>0</v>
      </c>
      <c r="N284" s="140">
        <v>0</v>
      </c>
      <c r="O284" s="140">
        <v>0</v>
      </c>
      <c r="P284" s="140">
        <v>0</v>
      </c>
      <c r="Q284" s="140">
        <v>0</v>
      </c>
      <c r="R284" s="140">
        <v>103102.19</v>
      </c>
      <c r="S284" s="140">
        <v>0</v>
      </c>
      <c r="T284" s="140">
        <v>46827.35</v>
      </c>
      <c r="U284" s="140">
        <v>0</v>
      </c>
      <c r="V284" s="140">
        <v>0</v>
      </c>
      <c r="W284" s="140">
        <v>0</v>
      </c>
      <c r="X284" s="140">
        <v>0</v>
      </c>
      <c r="Y284" s="140">
        <v>0</v>
      </c>
    </row>
    <row r="285" spans="1:25" x14ac:dyDescent="0.2">
      <c r="A285" s="140">
        <v>4347</v>
      </c>
      <c r="B285" s="140" t="s">
        <v>569</v>
      </c>
      <c r="C285" s="140">
        <v>675313.17</v>
      </c>
      <c r="D285" s="140">
        <v>0</v>
      </c>
      <c r="E285" s="140">
        <v>0</v>
      </c>
      <c r="F285" s="140">
        <v>0</v>
      </c>
      <c r="G285" s="140">
        <v>0</v>
      </c>
      <c r="H285" s="140">
        <v>0</v>
      </c>
      <c r="I285" s="140">
        <v>0</v>
      </c>
      <c r="J285" s="140">
        <v>0</v>
      </c>
      <c r="K285" s="140">
        <v>0</v>
      </c>
      <c r="L285" s="140">
        <v>0</v>
      </c>
      <c r="M285" s="140">
        <v>0</v>
      </c>
      <c r="N285" s="140">
        <v>0</v>
      </c>
      <c r="O285" s="140">
        <v>0</v>
      </c>
      <c r="P285" s="140">
        <v>0</v>
      </c>
      <c r="Q285" s="140">
        <v>0</v>
      </c>
      <c r="R285" s="140">
        <v>675128.23</v>
      </c>
      <c r="S285" s="140">
        <v>184.94</v>
      </c>
      <c r="T285" s="140">
        <v>0</v>
      </c>
      <c r="U285" s="140">
        <v>0</v>
      </c>
      <c r="V285" s="140">
        <v>0</v>
      </c>
      <c r="W285" s="140">
        <v>0</v>
      </c>
      <c r="X285" s="140">
        <v>0</v>
      </c>
      <c r="Y285" s="140">
        <v>0</v>
      </c>
    </row>
    <row r="286" spans="1:25" x14ac:dyDescent="0.2">
      <c r="A286" s="140">
        <v>4368</v>
      </c>
      <c r="B286" s="140" t="s">
        <v>570</v>
      </c>
      <c r="C286" s="140">
        <v>461637.87</v>
      </c>
      <c r="D286" s="140">
        <v>0</v>
      </c>
      <c r="E286" s="140">
        <v>0</v>
      </c>
      <c r="F286" s="140">
        <v>0</v>
      </c>
      <c r="G286" s="140">
        <v>0</v>
      </c>
      <c r="H286" s="140">
        <v>0</v>
      </c>
      <c r="I286" s="140">
        <v>0</v>
      </c>
      <c r="J286" s="140">
        <v>0</v>
      </c>
      <c r="K286" s="140">
        <v>0</v>
      </c>
      <c r="L286" s="140">
        <v>0</v>
      </c>
      <c r="M286" s="140">
        <v>0</v>
      </c>
      <c r="N286" s="140">
        <v>0</v>
      </c>
      <c r="O286" s="140">
        <v>0</v>
      </c>
      <c r="P286" s="140">
        <v>0</v>
      </c>
      <c r="Q286" s="140">
        <v>0</v>
      </c>
      <c r="R286" s="140">
        <v>461637.87</v>
      </c>
      <c r="S286" s="140">
        <v>0</v>
      </c>
      <c r="T286" s="140">
        <v>0</v>
      </c>
      <c r="U286" s="140">
        <v>0</v>
      </c>
      <c r="V286" s="140">
        <v>0</v>
      </c>
      <c r="W286" s="140">
        <v>0</v>
      </c>
      <c r="X286" s="140">
        <v>0</v>
      </c>
      <c r="Y286" s="140">
        <v>0</v>
      </c>
    </row>
    <row r="287" spans="1:25" x14ac:dyDescent="0.2">
      <c r="A287" s="140">
        <v>4389</v>
      </c>
      <c r="B287" s="140" t="s">
        <v>571</v>
      </c>
      <c r="C287" s="140">
        <v>1322432.19</v>
      </c>
      <c r="D287" s="140">
        <v>0</v>
      </c>
      <c r="E287" s="140">
        <v>0</v>
      </c>
      <c r="F287" s="140">
        <v>0</v>
      </c>
      <c r="G287" s="140">
        <v>0</v>
      </c>
      <c r="H287" s="140">
        <v>0</v>
      </c>
      <c r="I287" s="140">
        <v>0</v>
      </c>
      <c r="J287" s="140">
        <v>0</v>
      </c>
      <c r="K287" s="140">
        <v>0</v>
      </c>
      <c r="L287" s="140">
        <v>0</v>
      </c>
      <c r="M287" s="140">
        <v>0</v>
      </c>
      <c r="N287" s="140">
        <v>0</v>
      </c>
      <c r="O287" s="140">
        <v>0</v>
      </c>
      <c r="P287" s="140">
        <v>0</v>
      </c>
      <c r="Q287" s="140">
        <v>0</v>
      </c>
      <c r="R287" s="140">
        <v>1187612.19</v>
      </c>
      <c r="S287" s="140">
        <v>134820</v>
      </c>
      <c r="T287" s="140">
        <v>0</v>
      </c>
      <c r="U287" s="140">
        <v>0</v>
      </c>
      <c r="V287" s="140">
        <v>0</v>
      </c>
      <c r="W287" s="140">
        <v>0</v>
      </c>
      <c r="X287" s="140">
        <v>0</v>
      </c>
      <c r="Y287" s="140">
        <v>0</v>
      </c>
    </row>
    <row r="288" spans="1:25" x14ac:dyDescent="0.2">
      <c r="A288" s="140">
        <v>4459</v>
      </c>
      <c r="B288" s="140" t="s">
        <v>572</v>
      </c>
      <c r="C288" s="140">
        <v>175501.85</v>
      </c>
      <c r="D288" s="140">
        <v>0</v>
      </c>
      <c r="E288" s="140">
        <v>0</v>
      </c>
      <c r="F288" s="140">
        <v>0</v>
      </c>
      <c r="G288" s="140">
        <v>0</v>
      </c>
      <c r="H288" s="140">
        <v>0</v>
      </c>
      <c r="I288" s="140">
        <v>0</v>
      </c>
      <c r="J288" s="140">
        <v>0</v>
      </c>
      <c r="K288" s="140">
        <v>0</v>
      </c>
      <c r="L288" s="140">
        <v>0</v>
      </c>
      <c r="M288" s="140">
        <v>0</v>
      </c>
      <c r="N288" s="140">
        <v>0</v>
      </c>
      <c r="O288" s="140">
        <v>0</v>
      </c>
      <c r="P288" s="140">
        <v>4759.32</v>
      </c>
      <c r="Q288" s="140">
        <v>0</v>
      </c>
      <c r="R288" s="140">
        <v>172612.93</v>
      </c>
      <c r="S288" s="140">
        <v>0</v>
      </c>
      <c r="T288" s="140">
        <v>2888.92</v>
      </c>
      <c r="U288" s="140">
        <v>0</v>
      </c>
      <c r="V288" s="140">
        <v>0</v>
      </c>
      <c r="W288" s="140">
        <v>4759.32</v>
      </c>
      <c r="X288" s="140">
        <v>0</v>
      </c>
      <c r="Y288" s="140">
        <v>0</v>
      </c>
    </row>
    <row r="289" spans="1:25" x14ac:dyDescent="0.2">
      <c r="A289" s="140">
        <v>4473</v>
      </c>
      <c r="B289" s="140" t="s">
        <v>573</v>
      </c>
      <c r="C289" s="140">
        <v>2891338.2600000002</v>
      </c>
      <c r="D289" s="140">
        <v>0</v>
      </c>
      <c r="E289" s="140">
        <v>0</v>
      </c>
      <c r="F289" s="140">
        <v>0</v>
      </c>
      <c r="G289" s="140">
        <v>0</v>
      </c>
      <c r="H289" s="140">
        <v>0</v>
      </c>
      <c r="I289" s="140">
        <v>0</v>
      </c>
      <c r="J289" s="140">
        <v>0</v>
      </c>
      <c r="K289" s="140">
        <v>0</v>
      </c>
      <c r="L289" s="140">
        <v>0</v>
      </c>
      <c r="M289" s="140">
        <v>0</v>
      </c>
      <c r="N289" s="140">
        <v>0</v>
      </c>
      <c r="O289" s="140">
        <v>0</v>
      </c>
      <c r="P289" s="140">
        <v>0</v>
      </c>
      <c r="Q289" s="140">
        <v>0</v>
      </c>
      <c r="R289" s="140">
        <v>2891338.2600000002</v>
      </c>
      <c r="S289" s="140">
        <v>0</v>
      </c>
      <c r="T289" s="140">
        <v>0</v>
      </c>
      <c r="U289" s="140">
        <v>0</v>
      </c>
      <c r="V289" s="140">
        <v>0</v>
      </c>
      <c r="W289" s="140">
        <v>0</v>
      </c>
      <c r="X289" s="140">
        <v>0</v>
      </c>
      <c r="Y289" s="140">
        <v>0</v>
      </c>
    </row>
    <row r="290" spans="1:25" x14ac:dyDescent="0.2">
      <c r="A290" s="140">
        <v>4508</v>
      </c>
      <c r="B290" s="140" t="s">
        <v>574</v>
      </c>
      <c r="C290" s="140">
        <v>346808.55</v>
      </c>
      <c r="D290" s="140">
        <v>0</v>
      </c>
      <c r="E290" s="140">
        <v>0</v>
      </c>
      <c r="F290" s="140">
        <v>0</v>
      </c>
      <c r="G290" s="140">
        <v>0</v>
      </c>
      <c r="H290" s="140">
        <v>0</v>
      </c>
      <c r="I290" s="140">
        <v>0</v>
      </c>
      <c r="J290" s="140">
        <v>0</v>
      </c>
      <c r="K290" s="140">
        <v>0</v>
      </c>
      <c r="L290" s="140">
        <v>0</v>
      </c>
      <c r="M290" s="140">
        <v>0</v>
      </c>
      <c r="N290" s="140">
        <v>0</v>
      </c>
      <c r="O290" s="140">
        <v>0</v>
      </c>
      <c r="P290" s="140">
        <v>0</v>
      </c>
      <c r="Q290" s="140">
        <v>0</v>
      </c>
      <c r="R290" s="140">
        <v>327778.7</v>
      </c>
      <c r="S290" s="140">
        <v>30.1</v>
      </c>
      <c r="T290" s="140">
        <v>18999.75</v>
      </c>
      <c r="U290" s="140">
        <v>0</v>
      </c>
      <c r="V290" s="140">
        <v>0</v>
      </c>
      <c r="W290" s="140">
        <v>0</v>
      </c>
      <c r="X290" s="140">
        <v>0</v>
      </c>
      <c r="Y290" s="140">
        <v>0</v>
      </c>
    </row>
    <row r="291" spans="1:25" x14ac:dyDescent="0.2">
      <c r="A291" s="140">
        <v>4515</v>
      </c>
      <c r="B291" s="140" t="s">
        <v>575</v>
      </c>
      <c r="C291" s="140">
        <v>2796658.68</v>
      </c>
      <c r="D291" s="140">
        <v>0</v>
      </c>
      <c r="E291" s="140">
        <v>0</v>
      </c>
      <c r="F291" s="140">
        <v>0</v>
      </c>
      <c r="G291" s="140">
        <v>0</v>
      </c>
      <c r="H291" s="140">
        <v>0</v>
      </c>
      <c r="I291" s="140">
        <v>0</v>
      </c>
      <c r="J291" s="140">
        <v>0</v>
      </c>
      <c r="K291" s="140">
        <v>200</v>
      </c>
      <c r="L291" s="140">
        <v>0</v>
      </c>
      <c r="M291" s="140">
        <v>0</v>
      </c>
      <c r="N291" s="140">
        <v>0</v>
      </c>
      <c r="O291" s="140">
        <v>0</v>
      </c>
      <c r="P291" s="140">
        <v>0</v>
      </c>
      <c r="Q291" s="140">
        <v>0</v>
      </c>
      <c r="R291" s="140">
        <v>2545852.0100000002</v>
      </c>
      <c r="S291" s="140">
        <v>248806.67</v>
      </c>
      <c r="T291" s="140">
        <v>0</v>
      </c>
      <c r="U291" s="140">
        <v>2000</v>
      </c>
      <c r="V291" s="140">
        <v>200</v>
      </c>
      <c r="W291" s="140">
        <v>0</v>
      </c>
      <c r="X291" s="140">
        <v>0</v>
      </c>
      <c r="Y291" s="140">
        <v>0</v>
      </c>
    </row>
    <row r="292" spans="1:25" x14ac:dyDescent="0.2">
      <c r="A292" s="140">
        <v>4501</v>
      </c>
      <c r="B292" s="140" t="s">
        <v>576</v>
      </c>
      <c r="C292" s="140">
        <v>2602829.11</v>
      </c>
      <c r="D292" s="140">
        <v>0</v>
      </c>
      <c r="E292" s="140">
        <v>8.120000000000001</v>
      </c>
      <c r="F292" s="140">
        <v>0</v>
      </c>
      <c r="G292" s="140">
        <v>0</v>
      </c>
      <c r="H292" s="140">
        <v>0</v>
      </c>
      <c r="I292" s="140">
        <v>12500</v>
      </c>
      <c r="J292" s="140">
        <v>0</v>
      </c>
      <c r="K292" s="140">
        <v>0</v>
      </c>
      <c r="L292" s="140">
        <v>0</v>
      </c>
      <c r="M292" s="140">
        <v>0</v>
      </c>
      <c r="N292" s="140">
        <v>0</v>
      </c>
      <c r="O292" s="140">
        <v>0</v>
      </c>
      <c r="P292" s="140">
        <v>0</v>
      </c>
      <c r="Q292" s="140">
        <v>8.120000000000001</v>
      </c>
      <c r="R292" s="140">
        <v>2285129.11</v>
      </c>
      <c r="S292" s="140">
        <v>317700</v>
      </c>
      <c r="T292" s="140">
        <v>0</v>
      </c>
      <c r="U292" s="140">
        <v>0</v>
      </c>
      <c r="V292" s="140">
        <v>12500</v>
      </c>
      <c r="W292" s="140">
        <v>0</v>
      </c>
      <c r="X292" s="140">
        <v>0</v>
      </c>
      <c r="Y292" s="140">
        <v>0</v>
      </c>
    </row>
    <row r="293" spans="1:25" x14ac:dyDescent="0.2">
      <c r="A293" s="140">
        <v>4529</v>
      </c>
      <c r="B293" s="140" t="s">
        <v>577</v>
      </c>
      <c r="C293" s="140">
        <v>637203.82000000007</v>
      </c>
      <c r="D293" s="140">
        <v>0</v>
      </c>
      <c r="E293" s="140">
        <v>0</v>
      </c>
      <c r="F293" s="140">
        <v>0</v>
      </c>
      <c r="G293" s="140">
        <v>0</v>
      </c>
      <c r="H293" s="140">
        <v>0</v>
      </c>
      <c r="I293" s="140">
        <v>0</v>
      </c>
      <c r="J293" s="140">
        <v>0</v>
      </c>
      <c r="K293" s="140">
        <v>0</v>
      </c>
      <c r="L293" s="140">
        <v>0</v>
      </c>
      <c r="M293" s="140">
        <v>0</v>
      </c>
      <c r="N293" s="140">
        <v>0</v>
      </c>
      <c r="O293" s="140">
        <v>0</v>
      </c>
      <c r="P293" s="140">
        <v>0</v>
      </c>
      <c r="Q293" s="140">
        <v>0</v>
      </c>
      <c r="R293" s="140">
        <v>364579.01</v>
      </c>
      <c r="S293" s="140">
        <v>259888.53</v>
      </c>
      <c r="T293" s="140">
        <v>12736.28</v>
      </c>
      <c r="U293" s="140">
        <v>0</v>
      </c>
      <c r="V293" s="140">
        <v>0</v>
      </c>
      <c r="W293" s="140">
        <v>0</v>
      </c>
      <c r="X293" s="140">
        <v>0</v>
      </c>
      <c r="Y293" s="140">
        <v>0</v>
      </c>
    </row>
    <row r="294" spans="1:25" x14ac:dyDescent="0.2">
      <c r="A294" s="140">
        <v>4536</v>
      </c>
      <c r="B294" s="140" t="s">
        <v>578</v>
      </c>
      <c r="C294" s="140">
        <v>822622.21</v>
      </c>
      <c r="D294" s="140">
        <v>0</v>
      </c>
      <c r="E294" s="140">
        <v>0</v>
      </c>
      <c r="F294" s="140">
        <v>0</v>
      </c>
      <c r="G294" s="140">
        <v>0</v>
      </c>
      <c r="H294" s="140">
        <v>0</v>
      </c>
      <c r="I294" s="140">
        <v>0</v>
      </c>
      <c r="J294" s="140">
        <v>0</v>
      </c>
      <c r="K294" s="140">
        <v>0</v>
      </c>
      <c r="L294" s="140">
        <v>0</v>
      </c>
      <c r="M294" s="140">
        <v>0</v>
      </c>
      <c r="N294" s="140">
        <v>0</v>
      </c>
      <c r="O294" s="140">
        <v>0</v>
      </c>
      <c r="P294" s="140">
        <v>0</v>
      </c>
      <c r="Q294" s="140">
        <v>0</v>
      </c>
      <c r="R294" s="140">
        <v>716323.21</v>
      </c>
      <c r="S294" s="140">
        <v>106299</v>
      </c>
      <c r="T294" s="140">
        <v>0</v>
      </c>
      <c r="U294" s="140">
        <v>0</v>
      </c>
      <c r="V294" s="140">
        <v>0</v>
      </c>
      <c r="W294" s="140">
        <v>0</v>
      </c>
      <c r="X294" s="140">
        <v>0</v>
      </c>
      <c r="Y294" s="140">
        <v>0</v>
      </c>
    </row>
    <row r="295" spans="1:25" x14ac:dyDescent="0.2">
      <c r="A295" s="140">
        <v>4543</v>
      </c>
      <c r="B295" s="140" t="s">
        <v>579</v>
      </c>
      <c r="C295" s="140">
        <v>1038177.01</v>
      </c>
      <c r="D295" s="140">
        <v>0</v>
      </c>
      <c r="E295" s="140">
        <v>0</v>
      </c>
      <c r="F295" s="140">
        <v>0</v>
      </c>
      <c r="G295" s="140">
        <v>0</v>
      </c>
      <c r="H295" s="140">
        <v>0</v>
      </c>
      <c r="I295" s="140">
        <v>0</v>
      </c>
      <c r="J295" s="140">
        <v>0</v>
      </c>
      <c r="K295" s="140">
        <v>0</v>
      </c>
      <c r="L295" s="140">
        <v>0</v>
      </c>
      <c r="M295" s="140">
        <v>0</v>
      </c>
      <c r="N295" s="140">
        <v>0</v>
      </c>
      <c r="O295" s="140">
        <v>0</v>
      </c>
      <c r="P295" s="140">
        <v>0</v>
      </c>
      <c r="Q295" s="140">
        <v>0</v>
      </c>
      <c r="R295" s="140">
        <v>1038177.01</v>
      </c>
      <c r="S295" s="140">
        <v>0</v>
      </c>
      <c r="T295" s="140">
        <v>0</v>
      </c>
      <c r="U295" s="140">
        <v>0</v>
      </c>
      <c r="V295" s="140">
        <v>0</v>
      </c>
      <c r="W295" s="140">
        <v>0</v>
      </c>
      <c r="X295" s="140">
        <v>0</v>
      </c>
      <c r="Y295" s="140">
        <v>0</v>
      </c>
    </row>
    <row r="296" spans="1:25" x14ac:dyDescent="0.2">
      <c r="A296" s="140">
        <v>4557</v>
      </c>
      <c r="B296" s="140" t="s">
        <v>580</v>
      </c>
      <c r="C296" s="140">
        <v>320659.51</v>
      </c>
      <c r="D296" s="140">
        <v>0</v>
      </c>
      <c r="E296" s="140">
        <v>0</v>
      </c>
      <c r="F296" s="140">
        <v>0</v>
      </c>
      <c r="G296" s="140">
        <v>0</v>
      </c>
      <c r="H296" s="140">
        <v>0</v>
      </c>
      <c r="I296" s="140">
        <v>0</v>
      </c>
      <c r="J296" s="140">
        <v>0</v>
      </c>
      <c r="K296" s="140">
        <v>0</v>
      </c>
      <c r="L296" s="140">
        <v>0</v>
      </c>
      <c r="M296" s="140">
        <v>0</v>
      </c>
      <c r="N296" s="140">
        <v>0</v>
      </c>
      <c r="O296" s="140">
        <v>0</v>
      </c>
      <c r="P296" s="140">
        <v>0</v>
      </c>
      <c r="Q296" s="140">
        <v>0</v>
      </c>
      <c r="R296" s="140">
        <v>263479.27</v>
      </c>
      <c r="S296" s="140">
        <v>29621.91</v>
      </c>
      <c r="T296" s="140">
        <v>0</v>
      </c>
      <c r="U296" s="140">
        <v>27558.33</v>
      </c>
      <c r="V296" s="140">
        <v>0</v>
      </c>
      <c r="W296" s="140">
        <v>0</v>
      </c>
      <c r="X296" s="140">
        <v>0</v>
      </c>
      <c r="Y296" s="140">
        <v>0</v>
      </c>
    </row>
    <row r="297" spans="1:25" x14ac:dyDescent="0.2">
      <c r="A297" s="140">
        <v>4571</v>
      </c>
      <c r="B297" s="140" t="s">
        <v>581</v>
      </c>
      <c r="C297" s="140">
        <v>553441.36</v>
      </c>
      <c r="D297" s="140">
        <v>0</v>
      </c>
      <c r="E297" s="140">
        <v>0</v>
      </c>
      <c r="F297" s="140">
        <v>0</v>
      </c>
      <c r="G297" s="140">
        <v>0</v>
      </c>
      <c r="H297" s="140">
        <v>0</v>
      </c>
      <c r="I297" s="140">
        <v>0</v>
      </c>
      <c r="J297" s="140">
        <v>0</v>
      </c>
      <c r="K297" s="140">
        <v>0</v>
      </c>
      <c r="L297" s="140">
        <v>0</v>
      </c>
      <c r="M297" s="140">
        <v>0</v>
      </c>
      <c r="N297" s="140">
        <v>0</v>
      </c>
      <c r="O297" s="140">
        <v>0</v>
      </c>
      <c r="P297" s="140">
        <v>0</v>
      </c>
      <c r="Q297" s="140">
        <v>0</v>
      </c>
      <c r="R297" s="140">
        <v>360560.36</v>
      </c>
      <c r="S297" s="140">
        <v>146379.74</v>
      </c>
      <c r="T297" s="140">
        <v>46501.26</v>
      </c>
      <c r="U297" s="140">
        <v>0</v>
      </c>
      <c r="V297" s="140">
        <v>0</v>
      </c>
      <c r="W297" s="140">
        <v>0</v>
      </c>
      <c r="X297" s="140">
        <v>0</v>
      </c>
      <c r="Y297" s="140">
        <v>0</v>
      </c>
    </row>
    <row r="298" spans="1:25" x14ac:dyDescent="0.2">
      <c r="A298" s="140">
        <v>4578</v>
      </c>
      <c r="B298" s="140" t="s">
        <v>582</v>
      </c>
      <c r="C298" s="140">
        <v>1343630.82</v>
      </c>
      <c r="D298" s="140">
        <v>0</v>
      </c>
      <c r="E298" s="140">
        <v>0</v>
      </c>
      <c r="F298" s="140">
        <v>0</v>
      </c>
      <c r="G298" s="140">
        <v>0</v>
      </c>
      <c r="H298" s="140">
        <v>0</v>
      </c>
      <c r="I298" s="140">
        <v>0</v>
      </c>
      <c r="J298" s="140">
        <v>0</v>
      </c>
      <c r="K298" s="140">
        <v>0</v>
      </c>
      <c r="L298" s="140">
        <v>0</v>
      </c>
      <c r="M298" s="140">
        <v>0</v>
      </c>
      <c r="N298" s="140">
        <v>0</v>
      </c>
      <c r="O298" s="140">
        <v>0</v>
      </c>
      <c r="P298" s="140">
        <v>0</v>
      </c>
      <c r="Q298" s="140">
        <v>0</v>
      </c>
      <c r="R298" s="140">
        <v>1299926.82</v>
      </c>
      <c r="S298" s="140">
        <v>43704</v>
      </c>
      <c r="T298" s="140">
        <v>0</v>
      </c>
      <c r="U298" s="140">
        <v>0</v>
      </c>
      <c r="V298" s="140">
        <v>0</v>
      </c>
      <c r="W298" s="140">
        <v>0</v>
      </c>
      <c r="X298" s="140">
        <v>0</v>
      </c>
      <c r="Y298" s="140">
        <v>0</v>
      </c>
    </row>
    <row r="299" spans="1:25" x14ac:dyDescent="0.2">
      <c r="A299" s="140">
        <v>4606</v>
      </c>
      <c r="B299" s="140" t="s">
        <v>583</v>
      </c>
      <c r="C299" s="140">
        <v>399953.95</v>
      </c>
      <c r="D299" s="140">
        <v>0</v>
      </c>
      <c r="E299" s="140">
        <v>0</v>
      </c>
      <c r="F299" s="140">
        <v>0</v>
      </c>
      <c r="G299" s="140">
        <v>0</v>
      </c>
      <c r="H299" s="140">
        <v>0</v>
      </c>
      <c r="I299" s="140">
        <v>0</v>
      </c>
      <c r="J299" s="140">
        <v>0</v>
      </c>
      <c r="K299" s="140">
        <v>0</v>
      </c>
      <c r="L299" s="140">
        <v>0</v>
      </c>
      <c r="M299" s="140">
        <v>0</v>
      </c>
      <c r="N299" s="140">
        <v>0</v>
      </c>
      <c r="O299" s="140">
        <v>0</v>
      </c>
      <c r="P299" s="140">
        <v>0</v>
      </c>
      <c r="Q299" s="140">
        <v>0</v>
      </c>
      <c r="R299" s="140">
        <v>392222.67</v>
      </c>
      <c r="S299" s="140">
        <v>0</v>
      </c>
      <c r="T299" s="140">
        <v>7731.28</v>
      </c>
      <c r="U299" s="140">
        <v>0</v>
      </c>
      <c r="V299" s="140">
        <v>0</v>
      </c>
      <c r="W299" s="140">
        <v>0</v>
      </c>
      <c r="X299" s="140">
        <v>0</v>
      </c>
      <c r="Y299" s="140">
        <v>0</v>
      </c>
    </row>
    <row r="300" spans="1:25" x14ac:dyDescent="0.2">
      <c r="A300" s="140">
        <v>4613</v>
      </c>
      <c r="B300" s="140" t="s">
        <v>584</v>
      </c>
      <c r="C300" s="140">
        <v>4021054.88</v>
      </c>
      <c r="D300" s="140">
        <v>0</v>
      </c>
      <c r="E300" s="140">
        <v>0</v>
      </c>
      <c r="F300" s="140">
        <v>0</v>
      </c>
      <c r="G300" s="140">
        <v>0</v>
      </c>
      <c r="H300" s="140">
        <v>3123.63</v>
      </c>
      <c r="I300" s="140">
        <v>0</v>
      </c>
      <c r="J300" s="140">
        <v>0</v>
      </c>
      <c r="K300" s="140">
        <v>0</v>
      </c>
      <c r="L300" s="140">
        <v>0</v>
      </c>
      <c r="M300" s="140">
        <v>0</v>
      </c>
      <c r="N300" s="140">
        <v>0</v>
      </c>
      <c r="O300" s="140">
        <v>0</v>
      </c>
      <c r="P300" s="140">
        <v>0</v>
      </c>
      <c r="Q300" s="140">
        <v>3123.63</v>
      </c>
      <c r="R300" s="140">
        <v>4021054.88</v>
      </c>
      <c r="S300" s="140">
        <v>0</v>
      </c>
      <c r="T300" s="140">
        <v>0</v>
      </c>
      <c r="U300" s="140">
        <v>0</v>
      </c>
      <c r="V300" s="140">
        <v>0</v>
      </c>
      <c r="W300" s="140">
        <v>0</v>
      </c>
      <c r="X300" s="140">
        <v>0</v>
      </c>
      <c r="Y300" s="140">
        <v>0</v>
      </c>
    </row>
    <row r="301" spans="1:25" x14ac:dyDescent="0.2">
      <c r="A301" s="140">
        <v>4620</v>
      </c>
      <c r="B301" s="140" t="s">
        <v>585</v>
      </c>
      <c r="C301" s="140">
        <v>31643762.579999998</v>
      </c>
      <c r="D301" s="140">
        <v>0</v>
      </c>
      <c r="E301" s="140">
        <v>0</v>
      </c>
      <c r="F301" s="140">
        <v>0</v>
      </c>
      <c r="G301" s="140">
        <v>0</v>
      </c>
      <c r="H301" s="140">
        <v>0</v>
      </c>
      <c r="I301" s="140">
        <v>179677.16</v>
      </c>
      <c r="J301" s="140">
        <v>0</v>
      </c>
      <c r="K301" s="140">
        <v>0</v>
      </c>
      <c r="L301" s="140">
        <v>0</v>
      </c>
      <c r="M301" s="140">
        <v>0</v>
      </c>
      <c r="N301" s="140">
        <v>0</v>
      </c>
      <c r="O301" s="140">
        <v>0</v>
      </c>
      <c r="P301" s="140">
        <v>0</v>
      </c>
      <c r="Q301" s="140">
        <v>0</v>
      </c>
      <c r="R301" s="140">
        <v>31643762.579999998</v>
      </c>
      <c r="S301" s="140">
        <v>0</v>
      </c>
      <c r="T301" s="140">
        <v>0</v>
      </c>
      <c r="U301" s="140">
        <v>0</v>
      </c>
      <c r="V301" s="140">
        <v>179677.16</v>
      </c>
      <c r="W301" s="140">
        <v>0</v>
      </c>
      <c r="X301" s="140">
        <v>0</v>
      </c>
      <c r="Y301" s="140">
        <v>0</v>
      </c>
    </row>
    <row r="302" spans="1:25" x14ac:dyDescent="0.2">
      <c r="A302" s="140">
        <v>4627</v>
      </c>
      <c r="B302" s="140" t="s">
        <v>586</v>
      </c>
      <c r="C302" s="140">
        <v>434234.77</v>
      </c>
      <c r="D302" s="140">
        <v>0</v>
      </c>
      <c r="E302" s="140">
        <v>0</v>
      </c>
      <c r="F302" s="140">
        <v>0</v>
      </c>
      <c r="G302" s="140">
        <v>0</v>
      </c>
      <c r="H302" s="140">
        <v>0</v>
      </c>
      <c r="I302" s="140">
        <v>0</v>
      </c>
      <c r="J302" s="140">
        <v>0</v>
      </c>
      <c r="K302" s="140">
        <v>0</v>
      </c>
      <c r="L302" s="140">
        <v>0</v>
      </c>
      <c r="M302" s="140">
        <v>0</v>
      </c>
      <c r="N302" s="140">
        <v>0</v>
      </c>
      <c r="O302" s="140">
        <v>0</v>
      </c>
      <c r="P302" s="140">
        <v>0</v>
      </c>
      <c r="Q302" s="140">
        <v>0</v>
      </c>
      <c r="R302" s="140">
        <v>423287.93</v>
      </c>
      <c r="S302" s="140">
        <v>0</v>
      </c>
      <c r="T302" s="140">
        <v>10946.84</v>
      </c>
      <c r="U302" s="140">
        <v>0</v>
      </c>
      <c r="V302" s="140">
        <v>0</v>
      </c>
      <c r="W302" s="140">
        <v>0</v>
      </c>
      <c r="X302" s="140">
        <v>0</v>
      </c>
      <c r="Y302" s="140">
        <v>0</v>
      </c>
    </row>
    <row r="303" spans="1:25" x14ac:dyDescent="0.2">
      <c r="A303" s="140">
        <v>4634</v>
      </c>
      <c r="B303" s="140" t="s">
        <v>587</v>
      </c>
      <c r="C303" s="140">
        <v>371852.07</v>
      </c>
      <c r="D303" s="140">
        <v>0</v>
      </c>
      <c r="E303" s="140">
        <v>0</v>
      </c>
      <c r="F303" s="140">
        <v>0</v>
      </c>
      <c r="G303" s="140">
        <v>0</v>
      </c>
      <c r="H303" s="140">
        <v>0</v>
      </c>
      <c r="I303" s="140">
        <v>0</v>
      </c>
      <c r="J303" s="140">
        <v>0</v>
      </c>
      <c r="K303" s="140">
        <v>0</v>
      </c>
      <c r="L303" s="140">
        <v>0</v>
      </c>
      <c r="M303" s="140">
        <v>0</v>
      </c>
      <c r="N303" s="140">
        <v>0</v>
      </c>
      <c r="O303" s="140">
        <v>0</v>
      </c>
      <c r="P303" s="140">
        <v>0</v>
      </c>
      <c r="Q303" s="140">
        <v>0</v>
      </c>
      <c r="R303" s="140">
        <v>371852.07</v>
      </c>
      <c r="S303" s="140">
        <v>0</v>
      </c>
      <c r="T303" s="140">
        <v>0</v>
      </c>
      <c r="U303" s="140">
        <v>0</v>
      </c>
      <c r="V303" s="140">
        <v>0</v>
      </c>
      <c r="W303" s="140">
        <v>0</v>
      </c>
      <c r="X303" s="140">
        <v>0</v>
      </c>
      <c r="Y303" s="140">
        <v>0</v>
      </c>
    </row>
    <row r="304" spans="1:25" x14ac:dyDescent="0.2">
      <c r="A304" s="140">
        <v>4641</v>
      </c>
      <c r="B304" s="140" t="s">
        <v>588</v>
      </c>
      <c r="C304" s="140">
        <v>836089.35</v>
      </c>
      <c r="D304" s="140">
        <v>0</v>
      </c>
      <c r="E304" s="140">
        <v>0</v>
      </c>
      <c r="F304" s="140">
        <v>0</v>
      </c>
      <c r="G304" s="140">
        <v>0</v>
      </c>
      <c r="H304" s="140">
        <v>0</v>
      </c>
      <c r="I304" s="140">
        <v>0</v>
      </c>
      <c r="J304" s="140">
        <v>0</v>
      </c>
      <c r="K304" s="140">
        <v>0</v>
      </c>
      <c r="L304" s="140">
        <v>0</v>
      </c>
      <c r="M304" s="140">
        <v>0</v>
      </c>
      <c r="N304" s="140">
        <v>0</v>
      </c>
      <c r="O304" s="140">
        <v>0</v>
      </c>
      <c r="P304" s="140">
        <v>0</v>
      </c>
      <c r="Q304" s="140">
        <v>0</v>
      </c>
      <c r="R304" s="140">
        <v>825243.73</v>
      </c>
      <c r="S304" s="140">
        <v>0</v>
      </c>
      <c r="T304" s="140">
        <v>10845.62</v>
      </c>
      <c r="U304" s="140">
        <v>0</v>
      </c>
      <c r="V304" s="140">
        <v>0</v>
      </c>
      <c r="W304" s="140">
        <v>0</v>
      </c>
      <c r="X304" s="140">
        <v>0</v>
      </c>
      <c r="Y304" s="140">
        <v>0</v>
      </c>
    </row>
    <row r="305" spans="1:25" x14ac:dyDescent="0.2">
      <c r="A305" s="140">
        <v>4686</v>
      </c>
      <c r="B305" s="140" t="s">
        <v>589</v>
      </c>
      <c r="C305" s="140">
        <v>500364.60000000003</v>
      </c>
      <c r="D305" s="140">
        <v>0</v>
      </c>
      <c r="E305" s="140">
        <v>0</v>
      </c>
      <c r="F305" s="140">
        <v>0</v>
      </c>
      <c r="G305" s="140">
        <v>0</v>
      </c>
      <c r="H305" s="140">
        <v>0</v>
      </c>
      <c r="I305" s="140">
        <v>0</v>
      </c>
      <c r="J305" s="140">
        <v>0</v>
      </c>
      <c r="K305" s="140">
        <v>0</v>
      </c>
      <c r="L305" s="140">
        <v>0</v>
      </c>
      <c r="M305" s="140">
        <v>0</v>
      </c>
      <c r="N305" s="140">
        <v>0</v>
      </c>
      <c r="O305" s="140">
        <v>0</v>
      </c>
      <c r="P305" s="140">
        <v>0</v>
      </c>
      <c r="Q305" s="140">
        <v>0</v>
      </c>
      <c r="R305" s="140">
        <v>494315.60000000003</v>
      </c>
      <c r="S305" s="140">
        <v>0</v>
      </c>
      <c r="T305" s="140">
        <v>6049</v>
      </c>
      <c r="U305" s="140">
        <v>0</v>
      </c>
      <c r="V305" s="140">
        <v>0</v>
      </c>
      <c r="W305" s="140">
        <v>0</v>
      </c>
      <c r="X305" s="140">
        <v>0</v>
      </c>
      <c r="Y305" s="140">
        <v>0</v>
      </c>
    </row>
    <row r="306" spans="1:25" x14ac:dyDescent="0.2">
      <c r="A306" s="140">
        <v>4753</v>
      </c>
      <c r="B306" s="140" t="s">
        <v>590</v>
      </c>
      <c r="C306" s="140">
        <v>3421172.64</v>
      </c>
      <c r="D306" s="140">
        <v>0</v>
      </c>
      <c r="E306" s="140">
        <v>0</v>
      </c>
      <c r="F306" s="140">
        <v>0</v>
      </c>
      <c r="G306" s="140">
        <v>0</v>
      </c>
      <c r="H306" s="140">
        <v>0</v>
      </c>
      <c r="I306" s="140">
        <v>0</v>
      </c>
      <c r="J306" s="140">
        <v>0</v>
      </c>
      <c r="K306" s="140">
        <v>0</v>
      </c>
      <c r="L306" s="140">
        <v>0</v>
      </c>
      <c r="M306" s="140">
        <v>0</v>
      </c>
      <c r="N306" s="140">
        <v>0</v>
      </c>
      <c r="O306" s="140">
        <v>0</v>
      </c>
      <c r="P306" s="140">
        <v>0</v>
      </c>
      <c r="Q306" s="140">
        <v>0</v>
      </c>
      <c r="R306" s="140">
        <v>3341832.54</v>
      </c>
      <c r="S306" s="140">
        <v>0</v>
      </c>
      <c r="T306" s="140">
        <v>79340.100000000006</v>
      </c>
      <c r="U306" s="140">
        <v>0</v>
      </c>
      <c r="V306" s="140">
        <v>0</v>
      </c>
      <c r="W306" s="140">
        <v>0</v>
      </c>
      <c r="X306" s="140">
        <v>0</v>
      </c>
      <c r="Y306" s="140">
        <v>0</v>
      </c>
    </row>
    <row r="307" spans="1:25" x14ac:dyDescent="0.2">
      <c r="A307" s="140">
        <v>4760</v>
      </c>
      <c r="B307" s="140" t="s">
        <v>591</v>
      </c>
      <c r="C307" s="140">
        <v>526721.54</v>
      </c>
      <c r="D307" s="140">
        <v>0</v>
      </c>
      <c r="E307" s="140">
        <v>0</v>
      </c>
      <c r="F307" s="140">
        <v>0</v>
      </c>
      <c r="G307" s="140">
        <v>0</v>
      </c>
      <c r="H307" s="140">
        <v>0</v>
      </c>
      <c r="I307" s="140">
        <v>0</v>
      </c>
      <c r="J307" s="140">
        <v>0</v>
      </c>
      <c r="K307" s="140">
        <v>0</v>
      </c>
      <c r="L307" s="140">
        <v>0</v>
      </c>
      <c r="M307" s="140">
        <v>0</v>
      </c>
      <c r="N307" s="140">
        <v>0</v>
      </c>
      <c r="O307" s="140">
        <v>0</v>
      </c>
      <c r="P307" s="140">
        <v>0</v>
      </c>
      <c r="Q307" s="140">
        <v>0</v>
      </c>
      <c r="R307" s="140">
        <v>476822.91000000003</v>
      </c>
      <c r="S307" s="140">
        <v>49898.630000000005</v>
      </c>
      <c r="T307" s="140">
        <v>0</v>
      </c>
      <c r="U307" s="140">
        <v>0</v>
      </c>
      <c r="V307" s="140">
        <v>0</v>
      </c>
      <c r="W307" s="140">
        <v>0</v>
      </c>
      <c r="X307" s="140">
        <v>0</v>
      </c>
      <c r="Y307" s="140">
        <v>0</v>
      </c>
    </row>
    <row r="308" spans="1:25" x14ac:dyDescent="0.2">
      <c r="A308" s="140">
        <v>4781</v>
      </c>
      <c r="B308" s="140" t="s">
        <v>592</v>
      </c>
      <c r="C308" s="140">
        <v>2560867.5499999998</v>
      </c>
      <c r="D308" s="140">
        <v>0</v>
      </c>
      <c r="E308" s="140">
        <v>0</v>
      </c>
      <c r="F308" s="140">
        <v>0</v>
      </c>
      <c r="G308" s="140">
        <v>0</v>
      </c>
      <c r="H308" s="140">
        <v>0</v>
      </c>
      <c r="I308" s="140">
        <v>0</v>
      </c>
      <c r="J308" s="140">
        <v>0</v>
      </c>
      <c r="K308" s="140">
        <v>0</v>
      </c>
      <c r="L308" s="140">
        <v>0</v>
      </c>
      <c r="M308" s="140">
        <v>0</v>
      </c>
      <c r="N308" s="140">
        <v>0</v>
      </c>
      <c r="O308" s="140">
        <v>0</v>
      </c>
      <c r="P308" s="140">
        <v>0</v>
      </c>
      <c r="Q308" s="140">
        <v>0</v>
      </c>
      <c r="R308" s="140">
        <v>2530481.7200000002</v>
      </c>
      <c r="S308" s="140">
        <v>30385.83</v>
      </c>
      <c r="T308" s="140">
        <v>0</v>
      </c>
      <c r="U308" s="140">
        <v>0</v>
      </c>
      <c r="V308" s="140">
        <v>0</v>
      </c>
      <c r="W308" s="140">
        <v>0</v>
      </c>
      <c r="X308" s="140">
        <v>0</v>
      </c>
      <c r="Y308" s="140">
        <v>0</v>
      </c>
    </row>
    <row r="309" spans="1:25" x14ac:dyDescent="0.2">
      <c r="A309" s="140">
        <v>4795</v>
      </c>
      <c r="B309" s="140" t="s">
        <v>593</v>
      </c>
      <c r="C309" s="140">
        <v>357546.84</v>
      </c>
      <c r="D309" s="140">
        <v>0</v>
      </c>
      <c r="E309" s="140">
        <v>0</v>
      </c>
      <c r="F309" s="140">
        <v>0</v>
      </c>
      <c r="G309" s="140">
        <v>0</v>
      </c>
      <c r="H309" s="140">
        <v>0</v>
      </c>
      <c r="I309" s="140">
        <v>0</v>
      </c>
      <c r="J309" s="140">
        <v>0</v>
      </c>
      <c r="K309" s="140">
        <v>0</v>
      </c>
      <c r="L309" s="140">
        <v>0</v>
      </c>
      <c r="M309" s="140">
        <v>0</v>
      </c>
      <c r="N309" s="140">
        <v>0</v>
      </c>
      <c r="O309" s="140">
        <v>0</v>
      </c>
      <c r="P309" s="140">
        <v>0</v>
      </c>
      <c r="Q309" s="140">
        <v>0</v>
      </c>
      <c r="R309" s="140">
        <v>357546.84</v>
      </c>
      <c r="S309" s="140">
        <v>0</v>
      </c>
      <c r="T309" s="140">
        <v>0</v>
      </c>
      <c r="U309" s="140">
        <v>0</v>
      </c>
      <c r="V309" s="140">
        <v>0</v>
      </c>
      <c r="W309" s="140">
        <v>0</v>
      </c>
      <c r="X309" s="140">
        <v>0</v>
      </c>
      <c r="Y309" s="140">
        <v>0</v>
      </c>
    </row>
    <row r="310" spans="1:25" x14ac:dyDescent="0.2">
      <c r="A310" s="140">
        <v>4802</v>
      </c>
      <c r="B310" s="140" t="s">
        <v>594</v>
      </c>
      <c r="C310" s="140">
        <v>2311825.96</v>
      </c>
      <c r="D310" s="140">
        <v>0</v>
      </c>
      <c r="E310" s="140">
        <v>0</v>
      </c>
      <c r="F310" s="140">
        <v>0</v>
      </c>
      <c r="G310" s="140">
        <v>0</v>
      </c>
      <c r="H310" s="140">
        <v>0</v>
      </c>
      <c r="I310" s="140">
        <v>0</v>
      </c>
      <c r="J310" s="140">
        <v>0</v>
      </c>
      <c r="K310" s="140">
        <v>0</v>
      </c>
      <c r="L310" s="140">
        <v>0</v>
      </c>
      <c r="M310" s="140">
        <v>0</v>
      </c>
      <c r="N310" s="140">
        <v>0</v>
      </c>
      <c r="O310" s="140">
        <v>0</v>
      </c>
      <c r="P310" s="140">
        <v>0</v>
      </c>
      <c r="Q310" s="140">
        <v>0</v>
      </c>
      <c r="R310" s="140">
        <v>2311825.96</v>
      </c>
      <c r="S310" s="140">
        <v>0</v>
      </c>
      <c r="T310" s="140">
        <v>0</v>
      </c>
      <c r="U310" s="140">
        <v>0</v>
      </c>
      <c r="V310" s="140">
        <v>0</v>
      </c>
      <c r="W310" s="140">
        <v>0</v>
      </c>
      <c r="X310" s="140">
        <v>0</v>
      </c>
      <c r="Y310" s="140">
        <v>0</v>
      </c>
    </row>
    <row r="311" spans="1:25" x14ac:dyDescent="0.2">
      <c r="A311" s="140">
        <v>4820</v>
      </c>
      <c r="B311" s="140" t="s">
        <v>595</v>
      </c>
      <c r="C311" s="140">
        <v>326833.97000000003</v>
      </c>
      <c r="D311" s="140">
        <v>0</v>
      </c>
      <c r="E311" s="140">
        <v>0</v>
      </c>
      <c r="F311" s="140">
        <v>0</v>
      </c>
      <c r="G311" s="140">
        <v>0</v>
      </c>
      <c r="H311" s="140">
        <v>0</v>
      </c>
      <c r="I311" s="140">
        <v>0</v>
      </c>
      <c r="J311" s="140">
        <v>0</v>
      </c>
      <c r="K311" s="140">
        <v>0</v>
      </c>
      <c r="L311" s="140">
        <v>0</v>
      </c>
      <c r="M311" s="140">
        <v>992.33</v>
      </c>
      <c r="N311" s="140">
        <v>0</v>
      </c>
      <c r="O311" s="140">
        <v>0</v>
      </c>
      <c r="P311" s="140">
        <v>0</v>
      </c>
      <c r="Q311" s="140">
        <v>0</v>
      </c>
      <c r="R311" s="140">
        <v>326833.97000000003</v>
      </c>
      <c r="S311" s="140">
        <v>0</v>
      </c>
      <c r="T311" s="140">
        <v>0</v>
      </c>
      <c r="U311" s="140">
        <v>0</v>
      </c>
      <c r="V311" s="140">
        <v>0</v>
      </c>
      <c r="W311" s="140">
        <v>0</v>
      </c>
      <c r="X311" s="140">
        <v>992.33</v>
      </c>
      <c r="Y311" s="140">
        <v>0</v>
      </c>
    </row>
    <row r="312" spans="1:25" x14ac:dyDescent="0.2">
      <c r="A312" s="140">
        <v>4851</v>
      </c>
      <c r="B312" s="140" t="s">
        <v>596</v>
      </c>
      <c r="C312" s="140">
        <v>1315916.58</v>
      </c>
      <c r="D312" s="140">
        <v>0</v>
      </c>
      <c r="E312" s="140">
        <v>0</v>
      </c>
      <c r="F312" s="140">
        <v>0</v>
      </c>
      <c r="G312" s="140">
        <v>0</v>
      </c>
      <c r="H312" s="140">
        <v>0</v>
      </c>
      <c r="I312" s="140">
        <v>5250</v>
      </c>
      <c r="J312" s="140">
        <v>0</v>
      </c>
      <c r="K312" s="140">
        <v>500</v>
      </c>
      <c r="L312" s="140">
        <v>0</v>
      </c>
      <c r="M312" s="140">
        <v>0</v>
      </c>
      <c r="N312" s="140">
        <v>0</v>
      </c>
      <c r="O312" s="140">
        <v>0</v>
      </c>
      <c r="P312" s="140">
        <v>0</v>
      </c>
      <c r="Q312" s="140">
        <v>0</v>
      </c>
      <c r="R312" s="140">
        <v>1311939.8999999999</v>
      </c>
      <c r="S312" s="140">
        <v>0</v>
      </c>
      <c r="T312" s="140">
        <v>0</v>
      </c>
      <c r="U312" s="140">
        <v>3976.6800000000003</v>
      </c>
      <c r="V312" s="140">
        <v>5750</v>
      </c>
      <c r="W312" s="140">
        <v>0</v>
      </c>
      <c r="X312" s="140">
        <v>0</v>
      </c>
      <c r="Y312" s="140">
        <v>0</v>
      </c>
    </row>
    <row r="313" spans="1:25" x14ac:dyDescent="0.2">
      <c r="A313" s="140">
        <v>3122</v>
      </c>
      <c r="B313" s="140" t="s">
        <v>597</v>
      </c>
      <c r="C313" s="140">
        <v>366833.27</v>
      </c>
      <c r="D313" s="140">
        <v>0</v>
      </c>
      <c r="E313" s="140">
        <v>0</v>
      </c>
      <c r="F313" s="140">
        <v>0</v>
      </c>
      <c r="G313" s="140">
        <v>0</v>
      </c>
      <c r="H313" s="140">
        <v>0</v>
      </c>
      <c r="I313" s="140">
        <v>0</v>
      </c>
      <c r="J313" s="140">
        <v>0</v>
      </c>
      <c r="K313" s="140">
        <v>0</v>
      </c>
      <c r="L313" s="140">
        <v>0</v>
      </c>
      <c r="M313" s="140">
        <v>0</v>
      </c>
      <c r="N313" s="140">
        <v>0</v>
      </c>
      <c r="O313" s="140">
        <v>0</v>
      </c>
      <c r="P313" s="140">
        <v>0</v>
      </c>
      <c r="Q313" s="140">
        <v>0</v>
      </c>
      <c r="R313" s="140">
        <v>331421.99</v>
      </c>
      <c r="S313" s="140">
        <v>0</v>
      </c>
      <c r="T313" s="140">
        <v>5643.51</v>
      </c>
      <c r="U313" s="140">
        <v>29767.77</v>
      </c>
      <c r="V313" s="140">
        <v>0</v>
      </c>
      <c r="W313" s="140">
        <v>0</v>
      </c>
      <c r="X313" s="140">
        <v>0</v>
      </c>
      <c r="Y313" s="140">
        <v>0</v>
      </c>
    </row>
    <row r="314" spans="1:25" x14ac:dyDescent="0.2">
      <c r="A314" s="140">
        <v>4865</v>
      </c>
      <c r="B314" s="140" t="s">
        <v>598</v>
      </c>
      <c r="C314" s="140">
        <v>535397.1</v>
      </c>
      <c r="D314" s="140">
        <v>0</v>
      </c>
      <c r="E314" s="140">
        <v>0</v>
      </c>
      <c r="F314" s="140">
        <v>0</v>
      </c>
      <c r="G314" s="140">
        <v>0</v>
      </c>
      <c r="H314" s="140">
        <v>0</v>
      </c>
      <c r="I314" s="140">
        <v>0</v>
      </c>
      <c r="J314" s="140">
        <v>0</v>
      </c>
      <c r="K314" s="140">
        <v>0</v>
      </c>
      <c r="L314" s="140">
        <v>0</v>
      </c>
      <c r="M314" s="140">
        <v>0</v>
      </c>
      <c r="N314" s="140">
        <v>0</v>
      </c>
      <c r="O314" s="140">
        <v>0</v>
      </c>
      <c r="P314" s="140">
        <v>0</v>
      </c>
      <c r="Q314" s="140">
        <v>0</v>
      </c>
      <c r="R314" s="140">
        <v>529808.15</v>
      </c>
      <c r="S314" s="140">
        <v>0</v>
      </c>
      <c r="T314" s="140">
        <v>5588.95</v>
      </c>
      <c r="U314" s="140">
        <v>0</v>
      </c>
      <c r="V314" s="140">
        <v>0</v>
      </c>
      <c r="W314" s="140">
        <v>0</v>
      </c>
      <c r="X314" s="140">
        <v>0</v>
      </c>
      <c r="Y314" s="140">
        <v>0</v>
      </c>
    </row>
    <row r="315" spans="1:25" x14ac:dyDescent="0.2">
      <c r="A315" s="140">
        <v>4872</v>
      </c>
      <c r="B315" s="140" t="s">
        <v>599</v>
      </c>
      <c r="C315" s="140">
        <v>1348535.42</v>
      </c>
      <c r="D315" s="140">
        <v>0</v>
      </c>
      <c r="E315" s="140">
        <v>0</v>
      </c>
      <c r="F315" s="140">
        <v>0</v>
      </c>
      <c r="G315" s="140">
        <v>0</v>
      </c>
      <c r="H315" s="140">
        <v>0</v>
      </c>
      <c r="I315" s="140">
        <v>0</v>
      </c>
      <c r="J315" s="140">
        <v>0</v>
      </c>
      <c r="K315" s="140">
        <v>0</v>
      </c>
      <c r="L315" s="140">
        <v>0</v>
      </c>
      <c r="M315" s="140">
        <v>0</v>
      </c>
      <c r="N315" s="140">
        <v>0</v>
      </c>
      <c r="O315" s="140">
        <v>0</v>
      </c>
      <c r="P315" s="140">
        <v>0</v>
      </c>
      <c r="Q315" s="140">
        <v>0</v>
      </c>
      <c r="R315" s="140">
        <v>1328827.8400000001</v>
      </c>
      <c r="S315" s="140">
        <v>0</v>
      </c>
      <c r="T315" s="140">
        <v>15298.220000000001</v>
      </c>
      <c r="U315" s="140">
        <v>4409.3599999999997</v>
      </c>
      <c r="V315" s="140">
        <v>0</v>
      </c>
      <c r="W315" s="140">
        <v>0</v>
      </c>
      <c r="X315" s="140">
        <v>0</v>
      </c>
      <c r="Y315" s="140">
        <v>0</v>
      </c>
    </row>
    <row r="316" spans="1:25" x14ac:dyDescent="0.2">
      <c r="A316" s="140">
        <v>4893</v>
      </c>
      <c r="B316" s="140" t="s">
        <v>600</v>
      </c>
      <c r="C316" s="140">
        <v>2458467.67</v>
      </c>
      <c r="D316" s="140">
        <v>0</v>
      </c>
      <c r="E316" s="140">
        <v>0</v>
      </c>
      <c r="F316" s="140">
        <v>0</v>
      </c>
      <c r="G316" s="140">
        <v>0</v>
      </c>
      <c r="H316" s="140">
        <v>0</v>
      </c>
      <c r="I316" s="140">
        <v>0</v>
      </c>
      <c r="J316" s="140">
        <v>0</v>
      </c>
      <c r="K316" s="140">
        <v>0</v>
      </c>
      <c r="L316" s="140">
        <v>0</v>
      </c>
      <c r="M316" s="140">
        <v>0</v>
      </c>
      <c r="N316" s="140">
        <v>0</v>
      </c>
      <c r="O316" s="140">
        <v>0</v>
      </c>
      <c r="P316" s="140">
        <v>0</v>
      </c>
      <c r="Q316" s="140">
        <v>0</v>
      </c>
      <c r="R316" s="140">
        <v>2458467.67</v>
      </c>
      <c r="S316" s="140">
        <v>0</v>
      </c>
      <c r="T316" s="140">
        <v>0</v>
      </c>
      <c r="U316" s="140">
        <v>0</v>
      </c>
      <c r="V316" s="140">
        <v>0</v>
      </c>
      <c r="W316" s="140">
        <v>0</v>
      </c>
      <c r="X316" s="140">
        <v>0</v>
      </c>
      <c r="Y316" s="140">
        <v>0</v>
      </c>
    </row>
    <row r="317" spans="1:25" x14ac:dyDescent="0.2">
      <c r="A317" s="140">
        <v>4904</v>
      </c>
      <c r="B317" s="140" t="s">
        <v>601</v>
      </c>
      <c r="C317" s="140">
        <v>688579.32000000007</v>
      </c>
      <c r="D317" s="140">
        <v>0</v>
      </c>
      <c r="E317" s="140">
        <v>0</v>
      </c>
      <c r="F317" s="140">
        <v>0</v>
      </c>
      <c r="G317" s="140">
        <v>0</v>
      </c>
      <c r="H317" s="140">
        <v>0</v>
      </c>
      <c r="I317" s="140">
        <v>0</v>
      </c>
      <c r="J317" s="140">
        <v>0</v>
      </c>
      <c r="K317" s="140">
        <v>0</v>
      </c>
      <c r="L317" s="140">
        <v>0</v>
      </c>
      <c r="M317" s="140">
        <v>0</v>
      </c>
      <c r="N317" s="140">
        <v>0</v>
      </c>
      <c r="O317" s="140">
        <v>0</v>
      </c>
      <c r="P317" s="140">
        <v>0</v>
      </c>
      <c r="Q317" s="140">
        <v>0</v>
      </c>
      <c r="R317" s="140">
        <v>648878.43000000005</v>
      </c>
      <c r="S317" s="140">
        <v>0</v>
      </c>
      <c r="T317" s="140">
        <v>39700.89</v>
      </c>
      <c r="U317" s="140">
        <v>0</v>
      </c>
      <c r="V317" s="140">
        <v>0</v>
      </c>
      <c r="W317" s="140">
        <v>0</v>
      </c>
      <c r="X317" s="140">
        <v>0</v>
      </c>
      <c r="Y317" s="140">
        <v>0</v>
      </c>
    </row>
    <row r="318" spans="1:25" x14ac:dyDescent="0.2">
      <c r="A318" s="140">
        <v>5523</v>
      </c>
      <c r="B318" s="140" t="s">
        <v>602</v>
      </c>
      <c r="C318" s="140">
        <v>1960940.5</v>
      </c>
      <c r="D318" s="140">
        <v>0</v>
      </c>
      <c r="E318" s="140">
        <v>0</v>
      </c>
      <c r="F318" s="140">
        <v>0</v>
      </c>
      <c r="G318" s="140">
        <v>0</v>
      </c>
      <c r="H318" s="140">
        <v>0</v>
      </c>
      <c r="I318" s="140">
        <v>0</v>
      </c>
      <c r="J318" s="140">
        <v>0</v>
      </c>
      <c r="K318" s="140">
        <v>0</v>
      </c>
      <c r="L318" s="140">
        <v>0</v>
      </c>
      <c r="M318" s="140">
        <v>0</v>
      </c>
      <c r="N318" s="140">
        <v>0</v>
      </c>
      <c r="O318" s="140">
        <v>0</v>
      </c>
      <c r="P318" s="140">
        <v>0</v>
      </c>
      <c r="Q318" s="140">
        <v>0</v>
      </c>
      <c r="R318" s="140">
        <v>1918588.57</v>
      </c>
      <c r="S318" s="140">
        <v>0</v>
      </c>
      <c r="T318" s="140">
        <v>42351.93</v>
      </c>
      <c r="U318" s="140">
        <v>0</v>
      </c>
      <c r="V318" s="140">
        <v>0</v>
      </c>
      <c r="W318" s="140">
        <v>0</v>
      </c>
      <c r="X318" s="140">
        <v>0</v>
      </c>
      <c r="Y318" s="140">
        <v>0</v>
      </c>
    </row>
    <row r="319" spans="1:25" x14ac:dyDescent="0.2">
      <c r="A319" s="140">
        <v>3850</v>
      </c>
      <c r="B319" s="140" t="s">
        <v>603</v>
      </c>
      <c r="C319" s="140">
        <v>708879.58</v>
      </c>
      <c r="D319" s="140">
        <v>0</v>
      </c>
      <c r="E319" s="140">
        <v>0</v>
      </c>
      <c r="F319" s="140">
        <v>0</v>
      </c>
      <c r="G319" s="140">
        <v>0</v>
      </c>
      <c r="H319" s="140">
        <v>0</v>
      </c>
      <c r="I319" s="140">
        <v>0</v>
      </c>
      <c r="J319" s="140">
        <v>0</v>
      </c>
      <c r="K319" s="140">
        <v>0</v>
      </c>
      <c r="L319" s="140">
        <v>0</v>
      </c>
      <c r="M319" s="140">
        <v>0</v>
      </c>
      <c r="N319" s="140">
        <v>0</v>
      </c>
      <c r="O319" s="140">
        <v>0</v>
      </c>
      <c r="P319" s="140">
        <v>0</v>
      </c>
      <c r="Q319" s="140">
        <v>0</v>
      </c>
      <c r="R319" s="140">
        <v>708879.58</v>
      </c>
      <c r="S319" s="140">
        <v>0</v>
      </c>
      <c r="T319" s="140">
        <v>0</v>
      </c>
      <c r="U319" s="140">
        <v>0</v>
      </c>
      <c r="V319" s="140">
        <v>0</v>
      </c>
      <c r="W319" s="140">
        <v>0</v>
      </c>
      <c r="X319" s="140">
        <v>0</v>
      </c>
      <c r="Y319" s="140">
        <v>0</v>
      </c>
    </row>
    <row r="320" spans="1:25" x14ac:dyDescent="0.2">
      <c r="A320" s="140">
        <v>4956</v>
      </c>
      <c r="B320" s="140" t="s">
        <v>604</v>
      </c>
      <c r="C320" s="140">
        <v>752847.98</v>
      </c>
      <c r="D320" s="140">
        <v>0</v>
      </c>
      <c r="E320" s="140">
        <v>0</v>
      </c>
      <c r="F320" s="140">
        <v>0</v>
      </c>
      <c r="G320" s="140">
        <v>0</v>
      </c>
      <c r="H320" s="140">
        <v>0</v>
      </c>
      <c r="I320" s="140">
        <v>5393.5</v>
      </c>
      <c r="J320" s="140">
        <v>0</v>
      </c>
      <c r="K320" s="140">
        <v>0</v>
      </c>
      <c r="L320" s="140">
        <v>0</v>
      </c>
      <c r="M320" s="140">
        <v>0</v>
      </c>
      <c r="N320" s="140">
        <v>0</v>
      </c>
      <c r="O320" s="140">
        <v>0</v>
      </c>
      <c r="P320" s="140">
        <v>0</v>
      </c>
      <c r="Q320" s="140">
        <v>0</v>
      </c>
      <c r="R320" s="140">
        <v>752847.98</v>
      </c>
      <c r="S320" s="140">
        <v>0</v>
      </c>
      <c r="T320" s="140">
        <v>0</v>
      </c>
      <c r="U320" s="140">
        <v>0</v>
      </c>
      <c r="V320" s="140">
        <v>5393.5</v>
      </c>
      <c r="W320" s="140">
        <v>0</v>
      </c>
      <c r="X320" s="140">
        <v>0</v>
      </c>
      <c r="Y320" s="140">
        <v>0</v>
      </c>
    </row>
    <row r="321" spans="1:25" x14ac:dyDescent="0.2">
      <c r="A321" s="140">
        <v>4963</v>
      </c>
      <c r="B321" s="140" t="s">
        <v>605</v>
      </c>
      <c r="C321" s="140">
        <v>604075.03</v>
      </c>
      <c r="D321" s="140">
        <v>0</v>
      </c>
      <c r="E321" s="140">
        <v>0</v>
      </c>
      <c r="F321" s="140">
        <v>0</v>
      </c>
      <c r="G321" s="140">
        <v>0</v>
      </c>
      <c r="H321" s="140">
        <v>0</v>
      </c>
      <c r="I321" s="140">
        <v>0</v>
      </c>
      <c r="J321" s="140">
        <v>0</v>
      </c>
      <c r="K321" s="140">
        <v>0</v>
      </c>
      <c r="L321" s="140">
        <v>617</v>
      </c>
      <c r="M321" s="140">
        <v>0</v>
      </c>
      <c r="N321" s="140">
        <v>0</v>
      </c>
      <c r="O321" s="140">
        <v>0</v>
      </c>
      <c r="P321" s="140">
        <v>0</v>
      </c>
      <c r="Q321" s="140">
        <v>0</v>
      </c>
      <c r="R321" s="140">
        <v>601605.12</v>
      </c>
      <c r="S321" s="140">
        <v>0</v>
      </c>
      <c r="T321" s="140">
        <v>2469.91</v>
      </c>
      <c r="U321" s="140">
        <v>0</v>
      </c>
      <c r="V321" s="140">
        <v>0</v>
      </c>
      <c r="W321" s="140">
        <v>617</v>
      </c>
      <c r="X321" s="140">
        <v>0</v>
      </c>
      <c r="Y321" s="140">
        <v>0</v>
      </c>
    </row>
    <row r="322" spans="1:25" x14ac:dyDescent="0.2">
      <c r="A322" s="140">
        <v>1673</v>
      </c>
      <c r="B322" s="140" t="s">
        <v>606</v>
      </c>
      <c r="C322" s="140">
        <v>540275.99</v>
      </c>
      <c r="D322" s="140">
        <v>0</v>
      </c>
      <c r="E322" s="140">
        <v>0</v>
      </c>
      <c r="F322" s="140">
        <v>0</v>
      </c>
      <c r="G322" s="140">
        <v>0</v>
      </c>
      <c r="H322" s="140">
        <v>0</v>
      </c>
      <c r="I322" s="140">
        <v>0</v>
      </c>
      <c r="J322" s="140">
        <v>0</v>
      </c>
      <c r="K322" s="140">
        <v>0</v>
      </c>
      <c r="L322" s="140">
        <v>0</v>
      </c>
      <c r="M322" s="140">
        <v>0</v>
      </c>
      <c r="N322" s="140">
        <v>0</v>
      </c>
      <c r="O322" s="140">
        <v>0</v>
      </c>
      <c r="P322" s="140">
        <v>0</v>
      </c>
      <c r="Q322" s="140">
        <v>0</v>
      </c>
      <c r="R322" s="140">
        <v>540275.99</v>
      </c>
      <c r="S322" s="140">
        <v>0</v>
      </c>
      <c r="T322" s="140">
        <v>0</v>
      </c>
      <c r="U322" s="140">
        <v>0</v>
      </c>
      <c r="V322" s="140">
        <v>0</v>
      </c>
      <c r="W322" s="140">
        <v>0</v>
      </c>
      <c r="X322" s="140">
        <v>0</v>
      </c>
      <c r="Y322" s="140">
        <v>0</v>
      </c>
    </row>
    <row r="323" spans="1:25" x14ac:dyDescent="0.2">
      <c r="A323" s="140">
        <v>4998</v>
      </c>
      <c r="B323" s="140" t="s">
        <v>607</v>
      </c>
      <c r="C323" s="140">
        <v>102082.79000000001</v>
      </c>
      <c r="D323" s="140">
        <v>0</v>
      </c>
      <c r="E323" s="140">
        <v>0</v>
      </c>
      <c r="F323" s="140">
        <v>0</v>
      </c>
      <c r="G323" s="140">
        <v>0</v>
      </c>
      <c r="H323" s="140">
        <v>0</v>
      </c>
      <c r="I323" s="140">
        <v>0</v>
      </c>
      <c r="J323" s="140">
        <v>0</v>
      </c>
      <c r="K323" s="140">
        <v>0</v>
      </c>
      <c r="L323" s="140">
        <v>0</v>
      </c>
      <c r="M323" s="140">
        <v>0</v>
      </c>
      <c r="N323" s="140">
        <v>0</v>
      </c>
      <c r="O323" s="140">
        <v>0</v>
      </c>
      <c r="P323" s="140">
        <v>0</v>
      </c>
      <c r="Q323" s="140">
        <v>0</v>
      </c>
      <c r="R323" s="140">
        <v>102082.79000000001</v>
      </c>
      <c r="S323" s="140">
        <v>0</v>
      </c>
      <c r="T323" s="140">
        <v>0</v>
      </c>
      <c r="U323" s="140">
        <v>0</v>
      </c>
      <c r="V323" s="140">
        <v>0</v>
      </c>
      <c r="W323" s="140">
        <v>0</v>
      </c>
      <c r="X323" s="140">
        <v>0</v>
      </c>
      <c r="Y323" s="140">
        <v>0</v>
      </c>
    </row>
    <row r="324" spans="1:25" x14ac:dyDescent="0.2">
      <c r="A324" s="140">
        <v>2422</v>
      </c>
      <c r="B324" s="140" t="s">
        <v>608</v>
      </c>
      <c r="C324" s="140">
        <v>1139727.8500000001</v>
      </c>
      <c r="D324" s="140">
        <v>0</v>
      </c>
      <c r="E324" s="140">
        <v>0</v>
      </c>
      <c r="F324" s="140">
        <v>0</v>
      </c>
      <c r="G324" s="140">
        <v>0</v>
      </c>
      <c r="H324" s="140">
        <v>0</v>
      </c>
      <c r="I324" s="140">
        <v>0</v>
      </c>
      <c r="J324" s="140">
        <v>0</v>
      </c>
      <c r="K324" s="140">
        <v>0</v>
      </c>
      <c r="L324" s="140">
        <v>0</v>
      </c>
      <c r="M324" s="140">
        <v>0</v>
      </c>
      <c r="N324" s="140">
        <v>0</v>
      </c>
      <c r="O324" s="140">
        <v>0</v>
      </c>
      <c r="P324" s="140">
        <v>0</v>
      </c>
      <c r="Q324" s="140">
        <v>0</v>
      </c>
      <c r="R324" s="140">
        <v>1139727.8500000001</v>
      </c>
      <c r="S324" s="140">
        <v>0</v>
      </c>
      <c r="T324" s="140">
        <v>0</v>
      </c>
      <c r="U324" s="140">
        <v>0</v>
      </c>
      <c r="V324" s="140">
        <v>0</v>
      </c>
      <c r="W324" s="140">
        <v>0</v>
      </c>
      <c r="X324" s="140">
        <v>0</v>
      </c>
      <c r="Y324" s="140">
        <v>0</v>
      </c>
    </row>
    <row r="325" spans="1:25" x14ac:dyDescent="0.2">
      <c r="A325" s="140">
        <v>5019</v>
      </c>
      <c r="B325" s="140" t="s">
        <v>609</v>
      </c>
      <c r="C325" s="140">
        <v>830222.66</v>
      </c>
      <c r="D325" s="140">
        <v>0</v>
      </c>
      <c r="E325" s="140">
        <v>0</v>
      </c>
      <c r="F325" s="140">
        <v>0</v>
      </c>
      <c r="G325" s="140">
        <v>0</v>
      </c>
      <c r="H325" s="140">
        <v>0</v>
      </c>
      <c r="I325" s="140">
        <v>0</v>
      </c>
      <c r="J325" s="140">
        <v>0</v>
      </c>
      <c r="K325" s="140">
        <v>0</v>
      </c>
      <c r="L325" s="140">
        <v>0</v>
      </c>
      <c r="M325" s="140">
        <v>0</v>
      </c>
      <c r="N325" s="140">
        <v>0</v>
      </c>
      <c r="O325" s="140">
        <v>0</v>
      </c>
      <c r="P325" s="140">
        <v>0</v>
      </c>
      <c r="Q325" s="140">
        <v>0</v>
      </c>
      <c r="R325" s="140">
        <v>830222.66</v>
      </c>
      <c r="S325" s="140">
        <v>0</v>
      </c>
      <c r="T325" s="140">
        <v>0</v>
      </c>
      <c r="U325" s="140">
        <v>0</v>
      </c>
      <c r="V325" s="140">
        <v>0</v>
      </c>
      <c r="W325" s="140">
        <v>0</v>
      </c>
      <c r="X325" s="140">
        <v>0</v>
      </c>
      <c r="Y325" s="140">
        <v>0</v>
      </c>
    </row>
    <row r="326" spans="1:25" x14ac:dyDescent="0.2">
      <c r="A326" s="140">
        <v>5026</v>
      </c>
      <c r="B326" s="140" t="s">
        <v>610</v>
      </c>
      <c r="C326" s="140">
        <v>1356062.82</v>
      </c>
      <c r="D326" s="140">
        <v>0</v>
      </c>
      <c r="E326" s="140">
        <v>0</v>
      </c>
      <c r="F326" s="140">
        <v>0</v>
      </c>
      <c r="G326" s="140">
        <v>0</v>
      </c>
      <c r="H326" s="140">
        <v>2323.86</v>
      </c>
      <c r="I326" s="140">
        <v>0</v>
      </c>
      <c r="J326" s="140">
        <v>0</v>
      </c>
      <c r="K326" s="140">
        <v>0</v>
      </c>
      <c r="L326" s="140">
        <v>0</v>
      </c>
      <c r="M326" s="140">
        <v>0</v>
      </c>
      <c r="N326" s="140">
        <v>0</v>
      </c>
      <c r="O326" s="140">
        <v>0</v>
      </c>
      <c r="P326" s="140">
        <v>0</v>
      </c>
      <c r="Q326" s="140">
        <v>2323.86</v>
      </c>
      <c r="R326" s="140">
        <v>1318239.81</v>
      </c>
      <c r="S326" s="140">
        <v>0</v>
      </c>
      <c r="T326" s="140">
        <v>37823.01</v>
      </c>
      <c r="U326" s="140">
        <v>0</v>
      </c>
      <c r="V326" s="140">
        <v>0</v>
      </c>
      <c r="W326" s="140">
        <v>0</v>
      </c>
      <c r="X326" s="140">
        <v>0</v>
      </c>
      <c r="Y326" s="140">
        <v>0</v>
      </c>
    </row>
    <row r="327" spans="1:25" x14ac:dyDescent="0.2">
      <c r="A327" s="140">
        <v>5068</v>
      </c>
      <c r="B327" s="140" t="s">
        <v>611</v>
      </c>
      <c r="C327" s="140">
        <v>1070291.96</v>
      </c>
      <c r="D327" s="140">
        <v>0</v>
      </c>
      <c r="E327" s="140">
        <v>0</v>
      </c>
      <c r="F327" s="140">
        <v>0</v>
      </c>
      <c r="G327" s="140">
        <v>0</v>
      </c>
      <c r="H327" s="140">
        <v>0</v>
      </c>
      <c r="I327" s="140">
        <v>0</v>
      </c>
      <c r="J327" s="140">
        <v>0</v>
      </c>
      <c r="K327" s="140">
        <v>0</v>
      </c>
      <c r="L327" s="140">
        <v>0</v>
      </c>
      <c r="M327" s="140">
        <v>0</v>
      </c>
      <c r="N327" s="140">
        <v>0</v>
      </c>
      <c r="O327" s="140">
        <v>0</v>
      </c>
      <c r="P327" s="140">
        <v>0</v>
      </c>
      <c r="Q327" s="140">
        <v>0</v>
      </c>
      <c r="R327" s="140">
        <v>1070291.96</v>
      </c>
      <c r="S327" s="140">
        <v>0</v>
      </c>
      <c r="T327" s="140">
        <v>0</v>
      </c>
      <c r="U327" s="140">
        <v>0</v>
      </c>
      <c r="V327" s="140">
        <v>0</v>
      </c>
      <c r="W327" s="140">
        <v>0</v>
      </c>
      <c r="X327" s="140">
        <v>0</v>
      </c>
      <c r="Y327" s="140">
        <v>0</v>
      </c>
    </row>
    <row r="328" spans="1:25" x14ac:dyDescent="0.2">
      <c r="A328" s="140">
        <v>5100</v>
      </c>
      <c r="B328" s="140" t="s">
        <v>612</v>
      </c>
      <c r="C328" s="140">
        <v>3104045.82</v>
      </c>
      <c r="D328" s="140">
        <v>0</v>
      </c>
      <c r="E328" s="140">
        <v>0</v>
      </c>
      <c r="F328" s="140">
        <v>0</v>
      </c>
      <c r="G328" s="140">
        <v>0</v>
      </c>
      <c r="H328" s="140">
        <v>0</v>
      </c>
      <c r="I328" s="140">
        <v>0</v>
      </c>
      <c r="J328" s="140">
        <v>0</v>
      </c>
      <c r="K328" s="140">
        <v>0</v>
      </c>
      <c r="L328" s="140">
        <v>0</v>
      </c>
      <c r="M328" s="140">
        <v>0</v>
      </c>
      <c r="N328" s="140">
        <v>0</v>
      </c>
      <c r="O328" s="140">
        <v>0</v>
      </c>
      <c r="P328" s="140">
        <v>0</v>
      </c>
      <c r="Q328" s="140">
        <v>0</v>
      </c>
      <c r="R328" s="140">
        <v>3097098.78</v>
      </c>
      <c r="S328" s="140">
        <v>0</v>
      </c>
      <c r="T328" s="140">
        <v>0</v>
      </c>
      <c r="U328" s="140">
        <v>6947.04</v>
      </c>
      <c r="V328" s="140">
        <v>0</v>
      </c>
      <c r="W328" s="140">
        <v>0</v>
      </c>
      <c r="X328" s="140">
        <v>0</v>
      </c>
      <c r="Y328" s="140">
        <v>0</v>
      </c>
    </row>
    <row r="329" spans="1:25" x14ac:dyDescent="0.2">
      <c r="A329" s="140">
        <v>5124</v>
      </c>
      <c r="B329" s="140" t="s">
        <v>613</v>
      </c>
      <c r="C329" s="140">
        <v>300017.10000000003</v>
      </c>
      <c r="D329" s="140">
        <v>0</v>
      </c>
      <c r="E329" s="140">
        <v>0</v>
      </c>
      <c r="F329" s="140">
        <v>0</v>
      </c>
      <c r="G329" s="140">
        <v>0</v>
      </c>
      <c r="H329" s="140">
        <v>0</v>
      </c>
      <c r="I329" s="140">
        <v>0</v>
      </c>
      <c r="J329" s="140">
        <v>0</v>
      </c>
      <c r="K329" s="140">
        <v>0</v>
      </c>
      <c r="L329" s="140">
        <v>0</v>
      </c>
      <c r="M329" s="140">
        <v>0</v>
      </c>
      <c r="N329" s="140">
        <v>0</v>
      </c>
      <c r="O329" s="140">
        <v>0</v>
      </c>
      <c r="P329" s="140">
        <v>0</v>
      </c>
      <c r="Q329" s="140">
        <v>0</v>
      </c>
      <c r="R329" s="140">
        <v>300017.10000000003</v>
      </c>
      <c r="S329" s="140">
        <v>0</v>
      </c>
      <c r="T329" s="140">
        <v>0</v>
      </c>
      <c r="U329" s="140">
        <v>0</v>
      </c>
      <c r="V329" s="140">
        <v>0</v>
      </c>
      <c r="W329" s="140">
        <v>0</v>
      </c>
      <c r="X329" s="140">
        <v>0</v>
      </c>
      <c r="Y329" s="140">
        <v>0</v>
      </c>
    </row>
    <row r="330" spans="1:25" x14ac:dyDescent="0.2">
      <c r="A330" s="140">
        <v>5130</v>
      </c>
      <c r="B330" s="140" t="s">
        <v>614</v>
      </c>
      <c r="C330" s="140">
        <v>943699.86</v>
      </c>
      <c r="D330" s="140">
        <v>0</v>
      </c>
      <c r="E330" s="140">
        <v>0</v>
      </c>
      <c r="F330" s="140">
        <v>0</v>
      </c>
      <c r="G330" s="140">
        <v>0</v>
      </c>
      <c r="H330" s="140">
        <v>0</v>
      </c>
      <c r="I330" s="140">
        <v>0</v>
      </c>
      <c r="J330" s="140">
        <v>0</v>
      </c>
      <c r="K330" s="140">
        <v>0</v>
      </c>
      <c r="L330" s="140">
        <v>0</v>
      </c>
      <c r="M330" s="140">
        <v>0</v>
      </c>
      <c r="N330" s="140">
        <v>0</v>
      </c>
      <c r="O330" s="140">
        <v>0</v>
      </c>
      <c r="P330" s="140">
        <v>0</v>
      </c>
      <c r="Q330" s="140">
        <v>0</v>
      </c>
      <c r="R330" s="140">
        <v>499445.21</v>
      </c>
      <c r="S330" s="140">
        <v>444254.65</v>
      </c>
      <c r="T330" s="140">
        <v>0</v>
      </c>
      <c r="U330" s="140">
        <v>0</v>
      </c>
      <c r="V330" s="140">
        <v>0</v>
      </c>
      <c r="W330" s="140">
        <v>0</v>
      </c>
      <c r="X330" s="140">
        <v>0</v>
      </c>
      <c r="Y330" s="140">
        <v>0</v>
      </c>
    </row>
    <row r="331" spans="1:25" x14ac:dyDescent="0.2">
      <c r="A331" s="140">
        <v>5138</v>
      </c>
      <c r="B331" s="140" t="s">
        <v>615</v>
      </c>
      <c r="C331" s="140">
        <v>1700194.07</v>
      </c>
      <c r="D331" s="140">
        <v>0</v>
      </c>
      <c r="E331" s="140">
        <v>0</v>
      </c>
      <c r="F331" s="140">
        <v>0</v>
      </c>
      <c r="G331" s="140">
        <v>0</v>
      </c>
      <c r="H331" s="140">
        <v>0</v>
      </c>
      <c r="I331" s="140">
        <v>0</v>
      </c>
      <c r="J331" s="140">
        <v>0</v>
      </c>
      <c r="K331" s="140">
        <v>0</v>
      </c>
      <c r="L331" s="140">
        <v>0</v>
      </c>
      <c r="M331" s="140">
        <v>0</v>
      </c>
      <c r="N331" s="140">
        <v>0</v>
      </c>
      <c r="O331" s="140">
        <v>0</v>
      </c>
      <c r="P331" s="140">
        <v>0</v>
      </c>
      <c r="Q331" s="140">
        <v>0</v>
      </c>
      <c r="R331" s="140">
        <v>1662525.07</v>
      </c>
      <c r="S331" s="140">
        <v>37669</v>
      </c>
      <c r="T331" s="140">
        <v>0</v>
      </c>
      <c r="U331" s="140">
        <v>0</v>
      </c>
      <c r="V331" s="140">
        <v>0</v>
      </c>
      <c r="W331" s="140">
        <v>0</v>
      </c>
      <c r="X331" s="140">
        <v>0</v>
      </c>
      <c r="Y331" s="140">
        <v>0</v>
      </c>
    </row>
    <row r="332" spans="1:25" x14ac:dyDescent="0.2">
      <c r="A332" s="140">
        <v>5258</v>
      </c>
      <c r="B332" s="140" t="s">
        <v>616</v>
      </c>
      <c r="C332" s="140">
        <v>224403.51</v>
      </c>
      <c r="D332" s="140">
        <v>0</v>
      </c>
      <c r="E332" s="140">
        <v>0</v>
      </c>
      <c r="F332" s="140">
        <v>0</v>
      </c>
      <c r="G332" s="140">
        <v>0</v>
      </c>
      <c r="H332" s="140">
        <v>0</v>
      </c>
      <c r="I332" s="140">
        <v>0</v>
      </c>
      <c r="J332" s="140">
        <v>0</v>
      </c>
      <c r="K332" s="140">
        <v>0</v>
      </c>
      <c r="L332" s="140">
        <v>0</v>
      </c>
      <c r="M332" s="140">
        <v>0</v>
      </c>
      <c r="N332" s="140">
        <v>0</v>
      </c>
      <c r="O332" s="140">
        <v>0</v>
      </c>
      <c r="P332" s="140">
        <v>0</v>
      </c>
      <c r="Q332" s="140">
        <v>0</v>
      </c>
      <c r="R332" s="140">
        <v>224403.51</v>
      </c>
      <c r="S332" s="140">
        <v>0</v>
      </c>
      <c r="T332" s="140">
        <v>0</v>
      </c>
      <c r="U332" s="140">
        <v>0</v>
      </c>
      <c r="V332" s="140">
        <v>0</v>
      </c>
      <c r="W332" s="140">
        <v>0</v>
      </c>
      <c r="X332" s="140">
        <v>0</v>
      </c>
      <c r="Y332" s="140">
        <v>0</v>
      </c>
    </row>
    <row r="333" spans="1:25" x14ac:dyDescent="0.2">
      <c r="A333" s="140">
        <v>5264</v>
      </c>
      <c r="B333" s="140" t="s">
        <v>617</v>
      </c>
      <c r="C333" s="140">
        <v>3729586.2</v>
      </c>
      <c r="D333" s="140">
        <v>0</v>
      </c>
      <c r="E333" s="140">
        <v>34514.699999999997</v>
      </c>
      <c r="F333" s="140">
        <v>0</v>
      </c>
      <c r="G333" s="140">
        <v>0</v>
      </c>
      <c r="H333" s="140">
        <v>0</v>
      </c>
      <c r="I333" s="140">
        <v>0</v>
      </c>
      <c r="J333" s="140">
        <v>0</v>
      </c>
      <c r="K333" s="140">
        <v>0</v>
      </c>
      <c r="L333" s="140">
        <v>0</v>
      </c>
      <c r="M333" s="140">
        <v>0</v>
      </c>
      <c r="N333" s="140">
        <v>0</v>
      </c>
      <c r="O333" s="140">
        <v>0</v>
      </c>
      <c r="P333" s="140">
        <v>0</v>
      </c>
      <c r="Q333" s="140">
        <v>0</v>
      </c>
      <c r="R333" s="140">
        <v>2123731.7599999998</v>
      </c>
      <c r="S333" s="140">
        <v>1426407.7</v>
      </c>
      <c r="T333" s="140">
        <v>0</v>
      </c>
      <c r="U333" s="140">
        <v>213961.44</v>
      </c>
      <c r="V333" s="140">
        <v>0</v>
      </c>
      <c r="W333" s="140">
        <v>0</v>
      </c>
      <c r="X333" s="140">
        <v>0</v>
      </c>
      <c r="Y333" s="140">
        <v>0</v>
      </c>
    </row>
    <row r="334" spans="1:25" x14ac:dyDescent="0.2">
      <c r="A334" s="140">
        <v>5271</v>
      </c>
      <c r="B334" s="140" t="s">
        <v>618</v>
      </c>
      <c r="C334" s="140">
        <v>14326960.119999999</v>
      </c>
      <c r="D334" s="140">
        <v>0</v>
      </c>
      <c r="E334" s="140">
        <v>0</v>
      </c>
      <c r="F334" s="140">
        <v>0</v>
      </c>
      <c r="G334" s="140">
        <v>0</v>
      </c>
      <c r="H334" s="140">
        <v>0</v>
      </c>
      <c r="I334" s="140">
        <v>0</v>
      </c>
      <c r="J334" s="140">
        <v>0</v>
      </c>
      <c r="K334" s="140">
        <v>0</v>
      </c>
      <c r="L334" s="140">
        <v>0</v>
      </c>
      <c r="M334" s="140">
        <v>0</v>
      </c>
      <c r="N334" s="140">
        <v>0</v>
      </c>
      <c r="O334" s="140">
        <v>0</v>
      </c>
      <c r="P334" s="140">
        <v>0</v>
      </c>
      <c r="Q334" s="140">
        <v>0</v>
      </c>
      <c r="R334" s="140">
        <v>11703829.119999999</v>
      </c>
      <c r="S334" s="140">
        <v>2623131</v>
      </c>
      <c r="T334" s="140">
        <v>0</v>
      </c>
      <c r="U334" s="140">
        <v>0</v>
      </c>
      <c r="V334" s="140">
        <v>0</v>
      </c>
      <c r="W334" s="140">
        <v>0</v>
      </c>
      <c r="X334" s="140">
        <v>0</v>
      </c>
      <c r="Y334" s="140">
        <v>0</v>
      </c>
    </row>
    <row r="335" spans="1:25" x14ac:dyDescent="0.2">
      <c r="A335" s="140">
        <v>5278</v>
      </c>
      <c r="B335" s="140" t="s">
        <v>619</v>
      </c>
      <c r="C335" s="140">
        <v>1777411.16</v>
      </c>
      <c r="D335" s="140">
        <v>0</v>
      </c>
      <c r="E335" s="140">
        <v>0</v>
      </c>
      <c r="F335" s="140">
        <v>0</v>
      </c>
      <c r="G335" s="140">
        <v>0</v>
      </c>
      <c r="H335" s="140">
        <v>0</v>
      </c>
      <c r="I335" s="140">
        <v>0</v>
      </c>
      <c r="J335" s="140">
        <v>0</v>
      </c>
      <c r="K335" s="140">
        <v>0</v>
      </c>
      <c r="L335" s="140">
        <v>0</v>
      </c>
      <c r="M335" s="140">
        <v>0</v>
      </c>
      <c r="N335" s="140">
        <v>0</v>
      </c>
      <c r="O335" s="140">
        <v>0</v>
      </c>
      <c r="P335" s="140">
        <v>0</v>
      </c>
      <c r="Q335" s="140">
        <v>0</v>
      </c>
      <c r="R335" s="140">
        <v>1777411.16</v>
      </c>
      <c r="S335" s="140">
        <v>0</v>
      </c>
      <c r="T335" s="140">
        <v>0</v>
      </c>
      <c r="U335" s="140">
        <v>0</v>
      </c>
      <c r="V335" s="140">
        <v>0</v>
      </c>
      <c r="W335" s="140">
        <v>0</v>
      </c>
      <c r="X335" s="140">
        <v>0</v>
      </c>
      <c r="Y335" s="140">
        <v>0</v>
      </c>
    </row>
    <row r="336" spans="1:25" x14ac:dyDescent="0.2">
      <c r="A336" s="140">
        <v>5306</v>
      </c>
      <c r="B336" s="140" t="s">
        <v>620</v>
      </c>
      <c r="C336" s="140">
        <v>686990.70000000007</v>
      </c>
      <c r="D336" s="140">
        <v>0</v>
      </c>
      <c r="E336" s="140">
        <v>0</v>
      </c>
      <c r="F336" s="140">
        <v>0</v>
      </c>
      <c r="G336" s="140">
        <v>0</v>
      </c>
      <c r="H336" s="140">
        <v>0</v>
      </c>
      <c r="I336" s="140">
        <v>0</v>
      </c>
      <c r="J336" s="140">
        <v>0</v>
      </c>
      <c r="K336" s="140">
        <v>0</v>
      </c>
      <c r="L336" s="140">
        <v>0</v>
      </c>
      <c r="M336" s="140">
        <v>0</v>
      </c>
      <c r="N336" s="140">
        <v>0</v>
      </c>
      <c r="O336" s="140">
        <v>0</v>
      </c>
      <c r="P336" s="140">
        <v>0</v>
      </c>
      <c r="Q336" s="140">
        <v>0</v>
      </c>
      <c r="R336" s="140">
        <v>671161.95000000007</v>
      </c>
      <c r="S336" s="140">
        <v>15828.75</v>
      </c>
      <c r="T336" s="140">
        <v>0</v>
      </c>
      <c r="U336" s="140">
        <v>0</v>
      </c>
      <c r="V336" s="140">
        <v>0</v>
      </c>
      <c r="W336" s="140">
        <v>0</v>
      </c>
      <c r="X336" s="140">
        <v>0</v>
      </c>
      <c r="Y336" s="140">
        <v>0</v>
      </c>
    </row>
    <row r="337" spans="1:25" x14ac:dyDescent="0.2">
      <c r="A337" s="140">
        <v>5348</v>
      </c>
      <c r="B337" s="140" t="s">
        <v>621</v>
      </c>
      <c r="C337" s="140">
        <v>642006</v>
      </c>
      <c r="D337" s="140">
        <v>0</v>
      </c>
      <c r="E337" s="140">
        <v>0</v>
      </c>
      <c r="F337" s="140">
        <v>0</v>
      </c>
      <c r="G337" s="140">
        <v>0</v>
      </c>
      <c r="H337" s="140">
        <v>0</v>
      </c>
      <c r="I337" s="140">
        <v>0</v>
      </c>
      <c r="J337" s="140">
        <v>0</v>
      </c>
      <c r="K337" s="140">
        <v>0</v>
      </c>
      <c r="L337" s="140">
        <v>0</v>
      </c>
      <c r="M337" s="140">
        <v>0</v>
      </c>
      <c r="N337" s="140">
        <v>0</v>
      </c>
      <c r="O337" s="140">
        <v>0</v>
      </c>
      <c r="P337" s="140">
        <v>0</v>
      </c>
      <c r="Q337" s="140">
        <v>0</v>
      </c>
      <c r="R337" s="140">
        <v>642006</v>
      </c>
      <c r="S337" s="140">
        <v>0</v>
      </c>
      <c r="T337" s="140">
        <v>0</v>
      </c>
      <c r="U337" s="140">
        <v>0</v>
      </c>
      <c r="V337" s="140">
        <v>0</v>
      </c>
      <c r="W337" s="140">
        <v>0</v>
      </c>
      <c r="X337" s="140">
        <v>0</v>
      </c>
      <c r="Y337" s="140">
        <v>0</v>
      </c>
    </row>
    <row r="338" spans="1:25" x14ac:dyDescent="0.2">
      <c r="A338" s="140">
        <v>5355</v>
      </c>
      <c r="B338" s="140" t="s">
        <v>622</v>
      </c>
      <c r="C338" s="140">
        <v>2066958.77</v>
      </c>
      <c r="D338" s="140">
        <v>0</v>
      </c>
      <c r="E338" s="140">
        <v>78950.3</v>
      </c>
      <c r="F338" s="140">
        <v>0</v>
      </c>
      <c r="G338" s="140">
        <v>0</v>
      </c>
      <c r="H338" s="140">
        <v>0</v>
      </c>
      <c r="I338" s="140">
        <v>0</v>
      </c>
      <c r="J338" s="140">
        <v>0</v>
      </c>
      <c r="K338" s="140">
        <v>0</v>
      </c>
      <c r="L338" s="140">
        <v>0</v>
      </c>
      <c r="M338" s="140">
        <v>0</v>
      </c>
      <c r="N338" s="140">
        <v>0</v>
      </c>
      <c r="O338" s="140">
        <v>0</v>
      </c>
      <c r="P338" s="140">
        <v>0</v>
      </c>
      <c r="Q338" s="140">
        <v>0</v>
      </c>
      <c r="R338" s="140">
        <v>2063176.57</v>
      </c>
      <c r="S338" s="140">
        <v>82732.5</v>
      </c>
      <c r="T338" s="140">
        <v>0</v>
      </c>
      <c r="U338" s="140">
        <v>0</v>
      </c>
      <c r="V338" s="140">
        <v>0</v>
      </c>
      <c r="W338" s="140">
        <v>0</v>
      </c>
      <c r="X338" s="140">
        <v>0</v>
      </c>
      <c r="Y338" s="140">
        <v>0</v>
      </c>
    </row>
    <row r="339" spans="1:25" x14ac:dyDescent="0.2">
      <c r="A339" s="140">
        <v>5362</v>
      </c>
      <c r="B339" s="140" t="s">
        <v>623</v>
      </c>
      <c r="C339" s="140">
        <v>388847.9</v>
      </c>
      <c r="D339" s="140">
        <v>0</v>
      </c>
      <c r="E339" s="140">
        <v>0</v>
      </c>
      <c r="F339" s="140">
        <v>0</v>
      </c>
      <c r="G339" s="140">
        <v>0</v>
      </c>
      <c r="H339" s="140">
        <v>0</v>
      </c>
      <c r="I339" s="140">
        <v>0</v>
      </c>
      <c r="J339" s="140">
        <v>0</v>
      </c>
      <c r="K339" s="140">
        <v>0</v>
      </c>
      <c r="L339" s="140">
        <v>0</v>
      </c>
      <c r="M339" s="140">
        <v>0</v>
      </c>
      <c r="N339" s="140">
        <v>0</v>
      </c>
      <c r="O339" s="140">
        <v>0</v>
      </c>
      <c r="P339" s="140">
        <v>0</v>
      </c>
      <c r="Q339" s="140">
        <v>0</v>
      </c>
      <c r="R339" s="140">
        <v>388847.9</v>
      </c>
      <c r="S339" s="140">
        <v>0</v>
      </c>
      <c r="T339" s="140">
        <v>0</v>
      </c>
      <c r="U339" s="140">
        <v>0</v>
      </c>
      <c r="V339" s="140">
        <v>0</v>
      </c>
      <c r="W339" s="140">
        <v>0</v>
      </c>
      <c r="X339" s="140">
        <v>0</v>
      </c>
      <c r="Y339" s="140">
        <v>0</v>
      </c>
    </row>
    <row r="340" spans="1:25" x14ac:dyDescent="0.2">
      <c r="A340" s="140">
        <v>5369</v>
      </c>
      <c r="B340" s="140" t="s">
        <v>624</v>
      </c>
      <c r="C340" s="140">
        <v>308761.8</v>
      </c>
      <c r="D340" s="140">
        <v>0</v>
      </c>
      <c r="E340" s="140">
        <v>0</v>
      </c>
      <c r="F340" s="140">
        <v>0</v>
      </c>
      <c r="G340" s="140">
        <v>0</v>
      </c>
      <c r="H340" s="140">
        <v>0</v>
      </c>
      <c r="I340" s="140">
        <v>0</v>
      </c>
      <c r="J340" s="140">
        <v>0</v>
      </c>
      <c r="K340" s="140">
        <v>0</v>
      </c>
      <c r="L340" s="140">
        <v>0</v>
      </c>
      <c r="M340" s="140">
        <v>127.49000000000001</v>
      </c>
      <c r="N340" s="140">
        <v>0</v>
      </c>
      <c r="O340" s="140">
        <v>0</v>
      </c>
      <c r="P340" s="140">
        <v>0</v>
      </c>
      <c r="Q340" s="140">
        <v>0</v>
      </c>
      <c r="R340" s="140">
        <v>308761.8</v>
      </c>
      <c r="S340" s="140">
        <v>0</v>
      </c>
      <c r="T340" s="140">
        <v>0</v>
      </c>
      <c r="U340" s="140">
        <v>0</v>
      </c>
      <c r="V340" s="140">
        <v>0</v>
      </c>
      <c r="W340" s="140">
        <v>0</v>
      </c>
      <c r="X340" s="140">
        <v>127.49000000000001</v>
      </c>
      <c r="Y340" s="140">
        <v>0</v>
      </c>
    </row>
    <row r="341" spans="1:25" x14ac:dyDescent="0.2">
      <c r="A341" s="140">
        <v>5376</v>
      </c>
      <c r="B341" s="140" t="s">
        <v>625</v>
      </c>
      <c r="C341" s="140">
        <v>613067.93000000005</v>
      </c>
      <c r="D341" s="140">
        <v>0</v>
      </c>
      <c r="E341" s="140">
        <v>0</v>
      </c>
      <c r="F341" s="140">
        <v>0</v>
      </c>
      <c r="G341" s="140">
        <v>0</v>
      </c>
      <c r="H341" s="140">
        <v>0</v>
      </c>
      <c r="I341" s="140">
        <v>0</v>
      </c>
      <c r="J341" s="140">
        <v>0</v>
      </c>
      <c r="K341" s="140">
        <v>0</v>
      </c>
      <c r="L341" s="140">
        <v>0</v>
      </c>
      <c r="M341" s="140">
        <v>0</v>
      </c>
      <c r="N341" s="140">
        <v>0</v>
      </c>
      <c r="O341" s="140">
        <v>0</v>
      </c>
      <c r="P341" s="140">
        <v>0</v>
      </c>
      <c r="Q341" s="140">
        <v>0</v>
      </c>
      <c r="R341" s="140">
        <v>613067.93000000005</v>
      </c>
      <c r="S341" s="140">
        <v>0</v>
      </c>
      <c r="T341" s="140">
        <v>0</v>
      </c>
      <c r="U341" s="140">
        <v>0</v>
      </c>
      <c r="V341" s="140">
        <v>0</v>
      </c>
      <c r="W341" s="140">
        <v>0</v>
      </c>
      <c r="X341" s="140">
        <v>0</v>
      </c>
      <c r="Y341" s="140">
        <v>0</v>
      </c>
    </row>
    <row r="342" spans="1:25" x14ac:dyDescent="0.2">
      <c r="A342" s="140">
        <v>5390</v>
      </c>
      <c r="B342" s="140" t="s">
        <v>626</v>
      </c>
      <c r="C342" s="140">
        <v>2345113.63</v>
      </c>
      <c r="D342" s="140">
        <v>0</v>
      </c>
      <c r="E342" s="140">
        <v>0</v>
      </c>
      <c r="F342" s="140">
        <v>0</v>
      </c>
      <c r="G342" s="140">
        <v>0</v>
      </c>
      <c r="H342" s="140">
        <v>0</v>
      </c>
      <c r="I342" s="140">
        <v>0</v>
      </c>
      <c r="J342" s="140">
        <v>0</v>
      </c>
      <c r="K342" s="140">
        <v>0</v>
      </c>
      <c r="L342" s="140">
        <v>0</v>
      </c>
      <c r="M342" s="140">
        <v>0</v>
      </c>
      <c r="N342" s="140">
        <v>0</v>
      </c>
      <c r="O342" s="140">
        <v>0</v>
      </c>
      <c r="P342" s="140">
        <v>0</v>
      </c>
      <c r="Q342" s="140">
        <v>0</v>
      </c>
      <c r="R342" s="140">
        <v>2345113.63</v>
      </c>
      <c r="S342" s="140">
        <v>0</v>
      </c>
      <c r="T342" s="140">
        <v>0</v>
      </c>
      <c r="U342" s="140">
        <v>0</v>
      </c>
      <c r="V342" s="140">
        <v>0</v>
      </c>
      <c r="W342" s="140">
        <v>0</v>
      </c>
      <c r="X342" s="140">
        <v>0</v>
      </c>
      <c r="Y342" s="140">
        <v>0</v>
      </c>
    </row>
    <row r="343" spans="1:25" x14ac:dyDescent="0.2">
      <c r="A343" s="140">
        <v>5397</v>
      </c>
      <c r="B343" s="140" t="s">
        <v>627</v>
      </c>
      <c r="C343" s="140">
        <v>346853.8</v>
      </c>
      <c r="D343" s="140">
        <v>0</v>
      </c>
      <c r="E343" s="140">
        <v>0</v>
      </c>
      <c r="F343" s="140">
        <v>0</v>
      </c>
      <c r="G343" s="140">
        <v>0</v>
      </c>
      <c r="H343" s="140">
        <v>0</v>
      </c>
      <c r="I343" s="140">
        <v>0</v>
      </c>
      <c r="J343" s="140">
        <v>0</v>
      </c>
      <c r="K343" s="140">
        <v>0</v>
      </c>
      <c r="L343" s="140">
        <v>0</v>
      </c>
      <c r="M343" s="140">
        <v>0</v>
      </c>
      <c r="N343" s="140">
        <v>0</v>
      </c>
      <c r="O343" s="140">
        <v>0</v>
      </c>
      <c r="P343" s="140">
        <v>0</v>
      </c>
      <c r="Q343" s="140">
        <v>0</v>
      </c>
      <c r="R343" s="140">
        <v>276424.23</v>
      </c>
      <c r="S343" s="140">
        <v>39836.43</v>
      </c>
      <c r="T343" s="140">
        <v>30593.14</v>
      </c>
      <c r="U343" s="140">
        <v>0</v>
      </c>
      <c r="V343" s="140">
        <v>0</v>
      </c>
      <c r="W343" s="140">
        <v>0</v>
      </c>
      <c r="X343" s="140">
        <v>0</v>
      </c>
      <c r="Y343" s="140">
        <v>0</v>
      </c>
    </row>
    <row r="344" spans="1:25" x14ac:dyDescent="0.2">
      <c r="A344" s="140">
        <v>5432</v>
      </c>
      <c r="B344" s="140" t="s">
        <v>628</v>
      </c>
      <c r="C344" s="140">
        <v>1734674.6</v>
      </c>
      <c r="D344" s="140">
        <v>0</v>
      </c>
      <c r="E344" s="140">
        <v>4504.05</v>
      </c>
      <c r="F344" s="140">
        <v>0</v>
      </c>
      <c r="G344" s="140">
        <v>0</v>
      </c>
      <c r="H344" s="140">
        <v>0</v>
      </c>
      <c r="I344" s="140">
        <v>0</v>
      </c>
      <c r="J344" s="140">
        <v>0</v>
      </c>
      <c r="K344" s="140">
        <v>0</v>
      </c>
      <c r="L344" s="140">
        <v>0</v>
      </c>
      <c r="M344" s="140">
        <v>0</v>
      </c>
      <c r="N344" s="140">
        <v>0</v>
      </c>
      <c r="O344" s="140">
        <v>0</v>
      </c>
      <c r="P344" s="140">
        <v>0</v>
      </c>
      <c r="Q344" s="140">
        <v>0</v>
      </c>
      <c r="R344" s="140">
        <v>1723002.34</v>
      </c>
      <c r="S344" s="140">
        <v>4504.05</v>
      </c>
      <c r="T344" s="140">
        <v>11672.26</v>
      </c>
      <c r="U344" s="140">
        <v>0</v>
      </c>
      <c r="V344" s="140">
        <v>0</v>
      </c>
      <c r="W344" s="140">
        <v>0</v>
      </c>
      <c r="X344" s="140">
        <v>0</v>
      </c>
      <c r="Y344" s="140">
        <v>0</v>
      </c>
    </row>
    <row r="345" spans="1:25" x14ac:dyDescent="0.2">
      <c r="A345" s="140">
        <v>5439</v>
      </c>
      <c r="B345" s="140" t="s">
        <v>629</v>
      </c>
      <c r="C345" s="140">
        <v>2966389.78</v>
      </c>
      <c r="D345" s="140">
        <v>0</v>
      </c>
      <c r="E345" s="140">
        <v>0</v>
      </c>
      <c r="F345" s="140">
        <v>0</v>
      </c>
      <c r="G345" s="140">
        <v>0</v>
      </c>
      <c r="H345" s="140">
        <v>0</v>
      </c>
      <c r="I345" s="140">
        <v>0</v>
      </c>
      <c r="J345" s="140">
        <v>0</v>
      </c>
      <c r="K345" s="140">
        <v>0</v>
      </c>
      <c r="L345" s="140">
        <v>0</v>
      </c>
      <c r="M345" s="140">
        <v>0</v>
      </c>
      <c r="N345" s="140">
        <v>0</v>
      </c>
      <c r="O345" s="140">
        <v>0</v>
      </c>
      <c r="P345" s="140">
        <v>0</v>
      </c>
      <c r="Q345" s="140">
        <v>0</v>
      </c>
      <c r="R345" s="140">
        <v>2594628.7799999998</v>
      </c>
      <c r="S345" s="140">
        <v>371761</v>
      </c>
      <c r="T345" s="140">
        <v>0</v>
      </c>
      <c r="U345" s="140">
        <v>0</v>
      </c>
      <c r="V345" s="140">
        <v>0</v>
      </c>
      <c r="W345" s="140">
        <v>0</v>
      </c>
      <c r="X345" s="140">
        <v>0</v>
      </c>
      <c r="Y345" s="140">
        <v>0</v>
      </c>
    </row>
    <row r="346" spans="1:25" x14ac:dyDescent="0.2">
      <c r="A346" s="140">
        <v>4522</v>
      </c>
      <c r="B346" s="140" t="s">
        <v>630</v>
      </c>
      <c r="C346" s="140">
        <v>355834.78</v>
      </c>
      <c r="D346" s="140">
        <v>0</v>
      </c>
      <c r="E346" s="140">
        <v>0</v>
      </c>
      <c r="F346" s="140">
        <v>0</v>
      </c>
      <c r="G346" s="140">
        <v>0</v>
      </c>
      <c r="H346" s="140">
        <v>0</v>
      </c>
      <c r="I346" s="140">
        <v>0</v>
      </c>
      <c r="J346" s="140">
        <v>0</v>
      </c>
      <c r="K346" s="140">
        <v>0</v>
      </c>
      <c r="L346" s="140">
        <v>0</v>
      </c>
      <c r="M346" s="140">
        <v>0</v>
      </c>
      <c r="N346" s="140">
        <v>0</v>
      </c>
      <c r="O346" s="140">
        <v>0</v>
      </c>
      <c r="P346" s="140">
        <v>0</v>
      </c>
      <c r="Q346" s="140">
        <v>0</v>
      </c>
      <c r="R346" s="140">
        <v>261754.42</v>
      </c>
      <c r="S346" s="140">
        <v>0</v>
      </c>
      <c r="T346" s="140">
        <v>42717.57</v>
      </c>
      <c r="U346" s="140">
        <v>51362.79</v>
      </c>
      <c r="V346" s="140">
        <v>0</v>
      </c>
      <c r="W346" s="140">
        <v>0</v>
      </c>
      <c r="X346" s="140">
        <v>0</v>
      </c>
      <c r="Y346" s="140">
        <v>0</v>
      </c>
    </row>
    <row r="347" spans="1:25" x14ac:dyDescent="0.2">
      <c r="A347" s="140">
        <v>5457</v>
      </c>
      <c r="B347" s="140" t="s">
        <v>631</v>
      </c>
      <c r="C347" s="140">
        <v>1196662.23</v>
      </c>
      <c r="D347" s="140">
        <v>0</v>
      </c>
      <c r="E347" s="140">
        <v>0</v>
      </c>
      <c r="F347" s="140">
        <v>0</v>
      </c>
      <c r="G347" s="140">
        <v>0</v>
      </c>
      <c r="H347" s="140">
        <v>0</v>
      </c>
      <c r="I347" s="140">
        <v>0</v>
      </c>
      <c r="J347" s="140">
        <v>0</v>
      </c>
      <c r="K347" s="140">
        <v>0</v>
      </c>
      <c r="L347" s="140">
        <v>0</v>
      </c>
      <c r="M347" s="140">
        <v>0</v>
      </c>
      <c r="N347" s="140">
        <v>0</v>
      </c>
      <c r="O347" s="140">
        <v>0</v>
      </c>
      <c r="P347" s="140">
        <v>0</v>
      </c>
      <c r="Q347" s="140">
        <v>0</v>
      </c>
      <c r="R347" s="140">
        <v>1133057.23</v>
      </c>
      <c r="S347" s="140">
        <v>54703</v>
      </c>
      <c r="T347" s="140">
        <v>8902</v>
      </c>
      <c r="U347" s="140">
        <v>0</v>
      </c>
      <c r="V347" s="140">
        <v>0</v>
      </c>
      <c r="W347" s="140">
        <v>0</v>
      </c>
      <c r="X347" s="140">
        <v>0</v>
      </c>
      <c r="Y347" s="140">
        <v>0</v>
      </c>
    </row>
    <row r="348" spans="1:25" x14ac:dyDescent="0.2">
      <c r="A348" s="140">
        <v>2485</v>
      </c>
      <c r="B348" s="140" t="s">
        <v>632</v>
      </c>
      <c r="C348" s="140">
        <v>621268.09</v>
      </c>
      <c r="D348" s="140">
        <v>0</v>
      </c>
      <c r="E348" s="140">
        <v>0</v>
      </c>
      <c r="F348" s="140">
        <v>0</v>
      </c>
      <c r="G348" s="140">
        <v>0</v>
      </c>
      <c r="H348" s="140">
        <v>0</v>
      </c>
      <c r="I348" s="140">
        <v>5380.35</v>
      </c>
      <c r="J348" s="140">
        <v>0</v>
      </c>
      <c r="K348" s="140">
        <v>0</v>
      </c>
      <c r="L348" s="140">
        <v>0</v>
      </c>
      <c r="M348" s="140">
        <v>0</v>
      </c>
      <c r="N348" s="140">
        <v>0</v>
      </c>
      <c r="O348" s="140">
        <v>0</v>
      </c>
      <c r="P348" s="140">
        <v>0</v>
      </c>
      <c r="Q348" s="140">
        <v>0</v>
      </c>
      <c r="R348" s="140">
        <v>528504.21</v>
      </c>
      <c r="S348" s="140">
        <v>92763.88</v>
      </c>
      <c r="T348" s="140">
        <v>0</v>
      </c>
      <c r="U348" s="140">
        <v>0</v>
      </c>
      <c r="V348" s="140">
        <v>5380.35</v>
      </c>
      <c r="W348" s="140">
        <v>0</v>
      </c>
      <c r="X348" s="140">
        <v>0</v>
      </c>
      <c r="Y348" s="140">
        <v>0</v>
      </c>
    </row>
    <row r="349" spans="1:25" x14ac:dyDescent="0.2">
      <c r="A349" s="140">
        <v>5460</v>
      </c>
      <c r="B349" s="140" t="s">
        <v>633</v>
      </c>
      <c r="C349" s="140">
        <v>2735621.47</v>
      </c>
      <c r="D349" s="140">
        <v>0</v>
      </c>
      <c r="E349" s="140">
        <v>0</v>
      </c>
      <c r="F349" s="140">
        <v>0</v>
      </c>
      <c r="G349" s="140">
        <v>0</v>
      </c>
      <c r="H349" s="140">
        <v>0</v>
      </c>
      <c r="I349" s="140">
        <v>0</v>
      </c>
      <c r="J349" s="140">
        <v>0</v>
      </c>
      <c r="K349" s="140">
        <v>11221.18</v>
      </c>
      <c r="L349" s="140">
        <v>0</v>
      </c>
      <c r="M349" s="140">
        <v>0</v>
      </c>
      <c r="N349" s="140">
        <v>0</v>
      </c>
      <c r="O349" s="140">
        <v>0</v>
      </c>
      <c r="P349" s="140">
        <v>0</v>
      </c>
      <c r="Q349" s="140">
        <v>0</v>
      </c>
      <c r="R349" s="140">
        <v>2528715.71</v>
      </c>
      <c r="S349" s="140">
        <v>205455</v>
      </c>
      <c r="T349" s="140">
        <v>1450.76</v>
      </c>
      <c r="U349" s="140">
        <v>0</v>
      </c>
      <c r="V349" s="140">
        <v>11221.18</v>
      </c>
      <c r="W349" s="140">
        <v>0</v>
      </c>
      <c r="X349" s="140">
        <v>0</v>
      </c>
      <c r="Y349" s="140">
        <v>0</v>
      </c>
    </row>
    <row r="350" spans="1:25" x14ac:dyDescent="0.2">
      <c r="A350" s="140">
        <v>5467</v>
      </c>
      <c r="B350" s="140" t="s">
        <v>634</v>
      </c>
      <c r="C350" s="140">
        <v>740552.84</v>
      </c>
      <c r="D350" s="140">
        <v>0</v>
      </c>
      <c r="E350" s="140">
        <v>0</v>
      </c>
      <c r="F350" s="140">
        <v>0</v>
      </c>
      <c r="G350" s="140">
        <v>0</v>
      </c>
      <c r="H350" s="140">
        <v>0</v>
      </c>
      <c r="I350" s="140">
        <v>0</v>
      </c>
      <c r="J350" s="140">
        <v>0</v>
      </c>
      <c r="K350" s="140">
        <v>0</v>
      </c>
      <c r="L350" s="140">
        <v>0</v>
      </c>
      <c r="M350" s="140">
        <v>0</v>
      </c>
      <c r="N350" s="140">
        <v>0</v>
      </c>
      <c r="O350" s="140">
        <v>0</v>
      </c>
      <c r="P350" s="140">
        <v>0</v>
      </c>
      <c r="Q350" s="140">
        <v>0</v>
      </c>
      <c r="R350" s="140">
        <v>664634.31000000006</v>
      </c>
      <c r="S350" s="140">
        <v>75918.53</v>
      </c>
      <c r="T350" s="140">
        <v>0</v>
      </c>
      <c r="U350" s="140">
        <v>0</v>
      </c>
      <c r="V350" s="140">
        <v>0</v>
      </c>
      <c r="W350" s="140">
        <v>0</v>
      </c>
      <c r="X350" s="140">
        <v>0</v>
      </c>
      <c r="Y350" s="140">
        <v>0</v>
      </c>
    </row>
    <row r="351" spans="1:25" x14ac:dyDescent="0.2">
      <c r="A351" s="140">
        <v>5474</v>
      </c>
      <c r="B351" s="140" t="s">
        <v>635</v>
      </c>
      <c r="C351" s="140">
        <v>1227993.1599999999</v>
      </c>
      <c r="D351" s="140">
        <v>0</v>
      </c>
      <c r="E351" s="140">
        <v>0</v>
      </c>
      <c r="F351" s="140">
        <v>0</v>
      </c>
      <c r="G351" s="140">
        <v>0</v>
      </c>
      <c r="H351" s="140">
        <v>0</v>
      </c>
      <c r="I351" s="140">
        <v>0</v>
      </c>
      <c r="J351" s="140">
        <v>0</v>
      </c>
      <c r="K351" s="140">
        <v>0</v>
      </c>
      <c r="L351" s="140">
        <v>0</v>
      </c>
      <c r="M351" s="140">
        <v>0</v>
      </c>
      <c r="N351" s="140">
        <v>0</v>
      </c>
      <c r="O351" s="140">
        <v>0</v>
      </c>
      <c r="P351" s="140">
        <v>0</v>
      </c>
      <c r="Q351" s="140">
        <v>0</v>
      </c>
      <c r="R351" s="140">
        <v>1227993.1599999999</v>
      </c>
      <c r="S351" s="140">
        <v>0</v>
      </c>
      <c r="T351" s="140">
        <v>0</v>
      </c>
      <c r="U351" s="140">
        <v>0</v>
      </c>
      <c r="V351" s="140">
        <v>0</v>
      </c>
      <c r="W351" s="140">
        <v>0</v>
      </c>
      <c r="X351" s="140">
        <v>0</v>
      </c>
      <c r="Y351" s="140">
        <v>0</v>
      </c>
    </row>
    <row r="352" spans="1:25" x14ac:dyDescent="0.2">
      <c r="A352" s="140">
        <v>5586</v>
      </c>
      <c r="B352" s="140" t="s">
        <v>636</v>
      </c>
      <c r="C352" s="140">
        <v>464982.08</v>
      </c>
      <c r="D352" s="140">
        <v>0</v>
      </c>
      <c r="E352" s="140">
        <v>0</v>
      </c>
      <c r="F352" s="140">
        <v>0</v>
      </c>
      <c r="G352" s="140">
        <v>0</v>
      </c>
      <c r="H352" s="140">
        <v>0</v>
      </c>
      <c r="I352" s="140">
        <v>0</v>
      </c>
      <c r="J352" s="140">
        <v>0</v>
      </c>
      <c r="K352" s="140">
        <v>0</v>
      </c>
      <c r="L352" s="140">
        <v>0</v>
      </c>
      <c r="M352" s="140">
        <v>0</v>
      </c>
      <c r="N352" s="140">
        <v>0</v>
      </c>
      <c r="O352" s="140">
        <v>0</v>
      </c>
      <c r="P352" s="140">
        <v>0</v>
      </c>
      <c r="Q352" s="140">
        <v>0</v>
      </c>
      <c r="R352" s="140">
        <v>464982.08</v>
      </c>
      <c r="S352" s="140">
        <v>0</v>
      </c>
      <c r="T352" s="140">
        <v>0</v>
      </c>
      <c r="U352" s="140">
        <v>0</v>
      </c>
      <c r="V352" s="140">
        <v>0</v>
      </c>
      <c r="W352" s="140">
        <v>0</v>
      </c>
      <c r="X352" s="140">
        <v>0</v>
      </c>
      <c r="Y352" s="140">
        <v>0</v>
      </c>
    </row>
    <row r="353" spans="1:25" x14ac:dyDescent="0.2">
      <c r="A353" s="140">
        <v>5593</v>
      </c>
      <c r="B353" s="140" t="s">
        <v>637</v>
      </c>
      <c r="C353" s="140">
        <v>664773.78</v>
      </c>
      <c r="D353" s="140">
        <v>0</v>
      </c>
      <c r="E353" s="140">
        <v>0</v>
      </c>
      <c r="F353" s="140">
        <v>0</v>
      </c>
      <c r="G353" s="140">
        <v>0</v>
      </c>
      <c r="H353" s="140">
        <v>0</v>
      </c>
      <c r="I353" s="140">
        <v>6711.33</v>
      </c>
      <c r="J353" s="140">
        <v>0</v>
      </c>
      <c r="K353" s="140">
        <v>0</v>
      </c>
      <c r="L353" s="140">
        <v>0</v>
      </c>
      <c r="M353" s="140">
        <v>0</v>
      </c>
      <c r="N353" s="140">
        <v>0</v>
      </c>
      <c r="O353" s="140">
        <v>0</v>
      </c>
      <c r="P353" s="140">
        <v>0</v>
      </c>
      <c r="Q353" s="140">
        <v>0</v>
      </c>
      <c r="R353" s="140">
        <v>607032.78</v>
      </c>
      <c r="S353" s="140">
        <v>57741</v>
      </c>
      <c r="T353" s="140">
        <v>0</v>
      </c>
      <c r="U353" s="140">
        <v>0</v>
      </c>
      <c r="V353" s="140">
        <v>6711.33</v>
      </c>
      <c r="W353" s="140">
        <v>0</v>
      </c>
      <c r="X353" s="140">
        <v>0</v>
      </c>
      <c r="Y353" s="140">
        <v>0</v>
      </c>
    </row>
    <row r="354" spans="1:25" x14ac:dyDescent="0.2">
      <c r="A354" s="140">
        <v>5607</v>
      </c>
      <c r="B354" s="140" t="s">
        <v>638</v>
      </c>
      <c r="C354" s="140">
        <v>7234056.54</v>
      </c>
      <c r="D354" s="140">
        <v>0</v>
      </c>
      <c r="E354" s="140">
        <v>0</v>
      </c>
      <c r="F354" s="140">
        <v>0</v>
      </c>
      <c r="G354" s="140">
        <v>9439.57</v>
      </c>
      <c r="H354" s="140">
        <v>0</v>
      </c>
      <c r="I354" s="140">
        <v>0</v>
      </c>
      <c r="J354" s="140">
        <v>0</v>
      </c>
      <c r="K354" s="140">
        <v>0</v>
      </c>
      <c r="L354" s="140">
        <v>0</v>
      </c>
      <c r="M354" s="140">
        <v>0</v>
      </c>
      <c r="N354" s="140">
        <v>0</v>
      </c>
      <c r="O354" s="140">
        <v>0</v>
      </c>
      <c r="P354" s="140">
        <v>0</v>
      </c>
      <c r="Q354" s="140">
        <v>0</v>
      </c>
      <c r="R354" s="140">
        <v>7234056.54</v>
      </c>
      <c r="S354" s="140">
        <v>0</v>
      </c>
      <c r="T354" s="140">
        <v>9439.57</v>
      </c>
      <c r="U354" s="140">
        <v>0</v>
      </c>
      <c r="V354" s="140">
        <v>0</v>
      </c>
      <c r="W354" s="140">
        <v>0</v>
      </c>
      <c r="X354" s="140">
        <v>0</v>
      </c>
      <c r="Y354" s="140">
        <v>0</v>
      </c>
    </row>
    <row r="355" spans="1:25" x14ac:dyDescent="0.2">
      <c r="A355" s="140">
        <v>5614</v>
      </c>
      <c r="B355" s="140" t="s">
        <v>639</v>
      </c>
      <c r="C355" s="140">
        <v>135828.66</v>
      </c>
      <c r="D355" s="140">
        <v>0</v>
      </c>
      <c r="E355" s="140">
        <v>0</v>
      </c>
      <c r="F355" s="140">
        <v>0</v>
      </c>
      <c r="G355" s="140">
        <v>0</v>
      </c>
      <c r="H355" s="140">
        <v>0</v>
      </c>
      <c r="I355" s="140">
        <v>0</v>
      </c>
      <c r="J355" s="140">
        <v>0</v>
      </c>
      <c r="K355" s="140">
        <v>0</v>
      </c>
      <c r="L355" s="140">
        <v>0</v>
      </c>
      <c r="M355" s="140">
        <v>0</v>
      </c>
      <c r="N355" s="140">
        <v>0</v>
      </c>
      <c r="O355" s="140">
        <v>0</v>
      </c>
      <c r="P355" s="140">
        <v>0</v>
      </c>
      <c r="Q355" s="140">
        <v>0</v>
      </c>
      <c r="R355" s="140">
        <v>135828.66</v>
      </c>
      <c r="S355" s="140">
        <v>0</v>
      </c>
      <c r="T355" s="140">
        <v>0</v>
      </c>
      <c r="U355" s="140">
        <v>0</v>
      </c>
      <c r="V355" s="140">
        <v>0</v>
      </c>
      <c r="W355" s="140">
        <v>0</v>
      </c>
      <c r="X355" s="140">
        <v>0</v>
      </c>
      <c r="Y355" s="140">
        <v>0</v>
      </c>
    </row>
    <row r="356" spans="1:25" x14ac:dyDescent="0.2">
      <c r="A356" s="140">
        <v>3542</v>
      </c>
      <c r="B356" s="140" t="s">
        <v>640</v>
      </c>
      <c r="C356" s="140">
        <v>201841.09</v>
      </c>
      <c r="D356" s="140">
        <v>0</v>
      </c>
      <c r="E356" s="140">
        <v>0</v>
      </c>
      <c r="F356" s="140">
        <v>0</v>
      </c>
      <c r="G356" s="140">
        <v>0</v>
      </c>
      <c r="H356" s="140">
        <v>0</v>
      </c>
      <c r="I356" s="140">
        <v>0</v>
      </c>
      <c r="J356" s="140">
        <v>0</v>
      </c>
      <c r="K356" s="140">
        <v>0</v>
      </c>
      <c r="L356" s="140">
        <v>0</v>
      </c>
      <c r="M356" s="140">
        <v>0</v>
      </c>
      <c r="N356" s="140">
        <v>0</v>
      </c>
      <c r="O356" s="140">
        <v>0</v>
      </c>
      <c r="P356" s="140">
        <v>0</v>
      </c>
      <c r="Q356" s="140">
        <v>0</v>
      </c>
      <c r="R356" s="140">
        <v>190992.94</v>
      </c>
      <c r="S356" s="140">
        <v>0</v>
      </c>
      <c r="T356" s="140">
        <v>10848.15</v>
      </c>
      <c r="U356" s="140">
        <v>0</v>
      </c>
      <c r="V356" s="140">
        <v>0</v>
      </c>
      <c r="W356" s="140">
        <v>0</v>
      </c>
      <c r="X356" s="140">
        <v>0</v>
      </c>
      <c r="Y356" s="140">
        <v>0</v>
      </c>
    </row>
    <row r="357" spans="1:25" x14ac:dyDescent="0.2">
      <c r="A357" s="140">
        <v>5621</v>
      </c>
      <c r="B357" s="140" t="s">
        <v>641</v>
      </c>
      <c r="C357" s="140">
        <v>3153108.59</v>
      </c>
      <c r="D357" s="140">
        <v>0</v>
      </c>
      <c r="E357" s="140">
        <v>0</v>
      </c>
      <c r="F357" s="140">
        <v>0</v>
      </c>
      <c r="G357" s="140">
        <v>0</v>
      </c>
      <c r="H357" s="140">
        <v>0</v>
      </c>
      <c r="I357" s="140">
        <v>0</v>
      </c>
      <c r="J357" s="140">
        <v>0</v>
      </c>
      <c r="K357" s="140">
        <v>0</v>
      </c>
      <c r="L357" s="140">
        <v>0</v>
      </c>
      <c r="M357" s="140">
        <v>0</v>
      </c>
      <c r="N357" s="140">
        <v>0</v>
      </c>
      <c r="O357" s="140">
        <v>0</v>
      </c>
      <c r="P357" s="140">
        <v>0</v>
      </c>
      <c r="Q357" s="140">
        <v>0</v>
      </c>
      <c r="R357" s="140">
        <v>3153108.59</v>
      </c>
      <c r="S357" s="140">
        <v>0</v>
      </c>
      <c r="T357" s="140">
        <v>0</v>
      </c>
      <c r="U357" s="140">
        <v>0</v>
      </c>
      <c r="V357" s="140">
        <v>0</v>
      </c>
      <c r="W357" s="140">
        <v>0</v>
      </c>
      <c r="X357" s="140">
        <v>0</v>
      </c>
      <c r="Y357" s="140">
        <v>0</v>
      </c>
    </row>
    <row r="358" spans="1:25" x14ac:dyDescent="0.2">
      <c r="A358" s="140">
        <v>5628</v>
      </c>
      <c r="B358" s="140" t="s">
        <v>642</v>
      </c>
      <c r="C358" s="140">
        <v>541935.6</v>
      </c>
      <c r="D358" s="140">
        <v>0</v>
      </c>
      <c r="E358" s="140">
        <v>0</v>
      </c>
      <c r="F358" s="140">
        <v>0</v>
      </c>
      <c r="G358" s="140">
        <v>0</v>
      </c>
      <c r="H358" s="140">
        <v>0</v>
      </c>
      <c r="I358" s="140">
        <v>0</v>
      </c>
      <c r="J358" s="140">
        <v>0</v>
      </c>
      <c r="K358" s="140">
        <v>0</v>
      </c>
      <c r="L358" s="140">
        <v>0</v>
      </c>
      <c r="M358" s="140">
        <v>0</v>
      </c>
      <c r="N358" s="140">
        <v>0</v>
      </c>
      <c r="O358" s="140">
        <v>0</v>
      </c>
      <c r="P358" s="140">
        <v>0</v>
      </c>
      <c r="Q358" s="140">
        <v>0</v>
      </c>
      <c r="R358" s="140">
        <v>501327.60000000003</v>
      </c>
      <c r="S358" s="140">
        <v>40608</v>
      </c>
      <c r="T358" s="140">
        <v>0</v>
      </c>
      <c r="U358" s="140">
        <v>0</v>
      </c>
      <c r="V358" s="140">
        <v>0</v>
      </c>
      <c r="W358" s="140">
        <v>0</v>
      </c>
      <c r="X358" s="140">
        <v>0</v>
      </c>
      <c r="Y358" s="140">
        <v>0</v>
      </c>
    </row>
    <row r="359" spans="1:25" x14ac:dyDescent="0.2">
      <c r="A359" s="140">
        <v>5642</v>
      </c>
      <c r="B359" s="140" t="s">
        <v>643</v>
      </c>
      <c r="C359" s="140">
        <v>1454958.52</v>
      </c>
      <c r="D359" s="140">
        <v>0</v>
      </c>
      <c r="E359" s="140">
        <v>0</v>
      </c>
      <c r="F359" s="140">
        <v>0</v>
      </c>
      <c r="G359" s="140">
        <v>0</v>
      </c>
      <c r="H359" s="140">
        <v>0</v>
      </c>
      <c r="I359" s="140">
        <v>7923.08</v>
      </c>
      <c r="J359" s="140">
        <v>0</v>
      </c>
      <c r="K359" s="140">
        <v>0</v>
      </c>
      <c r="L359" s="140">
        <v>0</v>
      </c>
      <c r="M359" s="140">
        <v>0</v>
      </c>
      <c r="N359" s="140">
        <v>0</v>
      </c>
      <c r="O359" s="140">
        <v>0</v>
      </c>
      <c r="P359" s="140">
        <v>0</v>
      </c>
      <c r="Q359" s="140">
        <v>0</v>
      </c>
      <c r="R359" s="140">
        <v>1354645.15</v>
      </c>
      <c r="S359" s="140">
        <v>100313.37</v>
      </c>
      <c r="T359" s="140">
        <v>0</v>
      </c>
      <c r="U359" s="140">
        <v>0</v>
      </c>
      <c r="V359" s="140">
        <v>7923.08</v>
      </c>
      <c r="W359" s="140">
        <v>0</v>
      </c>
      <c r="X359" s="140">
        <v>0</v>
      </c>
      <c r="Y359" s="140">
        <v>0</v>
      </c>
    </row>
    <row r="360" spans="1:25" x14ac:dyDescent="0.2">
      <c r="A360" s="140">
        <v>5656</v>
      </c>
      <c r="B360" s="140" t="s">
        <v>644</v>
      </c>
      <c r="C360" s="140">
        <v>10717710.75</v>
      </c>
      <c r="D360" s="140">
        <v>0</v>
      </c>
      <c r="E360" s="140">
        <v>0</v>
      </c>
      <c r="F360" s="140">
        <v>0</v>
      </c>
      <c r="G360" s="140">
        <v>0</v>
      </c>
      <c r="H360" s="140">
        <v>0</v>
      </c>
      <c r="I360" s="140">
        <v>0</v>
      </c>
      <c r="J360" s="140">
        <v>0</v>
      </c>
      <c r="K360" s="140">
        <v>0</v>
      </c>
      <c r="L360" s="140">
        <v>0</v>
      </c>
      <c r="M360" s="140">
        <v>0</v>
      </c>
      <c r="N360" s="140">
        <v>3411.4</v>
      </c>
      <c r="O360" s="140">
        <v>0</v>
      </c>
      <c r="P360" s="140">
        <v>0</v>
      </c>
      <c r="Q360" s="140">
        <v>0</v>
      </c>
      <c r="R360" s="140">
        <v>9762747.6300000008</v>
      </c>
      <c r="S360" s="140">
        <v>939849</v>
      </c>
      <c r="T360" s="140">
        <v>0</v>
      </c>
      <c r="U360" s="140">
        <v>15114.12</v>
      </c>
      <c r="V360" s="140">
        <v>0</v>
      </c>
      <c r="W360" s="140">
        <v>0</v>
      </c>
      <c r="X360" s="140">
        <v>3411.4</v>
      </c>
      <c r="Y360" s="140">
        <v>0</v>
      </c>
    </row>
    <row r="361" spans="1:25" x14ac:dyDescent="0.2">
      <c r="A361" s="140">
        <v>5663</v>
      </c>
      <c r="B361" s="140" t="s">
        <v>645</v>
      </c>
      <c r="C361" s="140">
        <v>5502388.0099999998</v>
      </c>
      <c r="D361" s="140">
        <v>0</v>
      </c>
      <c r="E361" s="140">
        <v>0</v>
      </c>
      <c r="F361" s="140">
        <v>0</v>
      </c>
      <c r="G361" s="140">
        <v>0</v>
      </c>
      <c r="H361" s="140">
        <v>0</v>
      </c>
      <c r="I361" s="140">
        <v>0</v>
      </c>
      <c r="J361" s="140">
        <v>0</v>
      </c>
      <c r="K361" s="140">
        <v>0</v>
      </c>
      <c r="L361" s="140">
        <v>0</v>
      </c>
      <c r="M361" s="140">
        <v>0</v>
      </c>
      <c r="N361" s="140">
        <v>0</v>
      </c>
      <c r="O361" s="140">
        <v>0</v>
      </c>
      <c r="P361" s="140">
        <v>0</v>
      </c>
      <c r="Q361" s="140">
        <v>0</v>
      </c>
      <c r="R361" s="140">
        <v>5502388.0099999998</v>
      </c>
      <c r="S361" s="140">
        <v>0</v>
      </c>
      <c r="T361" s="140">
        <v>0</v>
      </c>
      <c r="U361" s="140">
        <v>0</v>
      </c>
      <c r="V361" s="140">
        <v>0</v>
      </c>
      <c r="W361" s="140">
        <v>0</v>
      </c>
      <c r="X361" s="140">
        <v>0</v>
      </c>
      <c r="Y361" s="140">
        <v>0</v>
      </c>
    </row>
    <row r="362" spans="1:25" x14ac:dyDescent="0.2">
      <c r="A362" s="140">
        <v>5670</v>
      </c>
      <c r="B362" s="140" t="s">
        <v>646</v>
      </c>
      <c r="C362" s="140">
        <v>515082.02</v>
      </c>
      <c r="D362" s="140">
        <v>0</v>
      </c>
      <c r="E362" s="140">
        <v>0</v>
      </c>
      <c r="F362" s="140">
        <v>0</v>
      </c>
      <c r="G362" s="140">
        <v>0</v>
      </c>
      <c r="H362" s="140">
        <v>0</v>
      </c>
      <c r="I362" s="140">
        <v>0</v>
      </c>
      <c r="J362" s="140">
        <v>0</v>
      </c>
      <c r="K362" s="140">
        <v>0</v>
      </c>
      <c r="L362" s="140">
        <v>0</v>
      </c>
      <c r="M362" s="140">
        <v>0</v>
      </c>
      <c r="N362" s="140">
        <v>0</v>
      </c>
      <c r="O362" s="140">
        <v>0</v>
      </c>
      <c r="P362" s="140">
        <v>0</v>
      </c>
      <c r="Q362" s="140">
        <v>0</v>
      </c>
      <c r="R362" s="140">
        <v>514120.36</v>
      </c>
      <c r="S362" s="140">
        <v>0</v>
      </c>
      <c r="T362" s="140">
        <v>961.66</v>
      </c>
      <c r="U362" s="140">
        <v>0</v>
      </c>
      <c r="V362" s="140">
        <v>0</v>
      </c>
      <c r="W362" s="140">
        <v>0</v>
      </c>
      <c r="X362" s="140">
        <v>0</v>
      </c>
      <c r="Y362" s="140">
        <v>0</v>
      </c>
    </row>
    <row r="363" spans="1:25" x14ac:dyDescent="0.2">
      <c r="A363" s="140">
        <v>3510</v>
      </c>
      <c r="B363" s="140" t="s">
        <v>647</v>
      </c>
      <c r="C363" s="140">
        <v>366329.28</v>
      </c>
      <c r="D363" s="140">
        <v>0</v>
      </c>
      <c r="E363" s="140">
        <v>0</v>
      </c>
      <c r="F363" s="140">
        <v>0</v>
      </c>
      <c r="G363" s="140">
        <v>0</v>
      </c>
      <c r="H363" s="140">
        <v>0</v>
      </c>
      <c r="I363" s="140">
        <v>0</v>
      </c>
      <c r="J363" s="140">
        <v>0</v>
      </c>
      <c r="K363" s="140">
        <v>0</v>
      </c>
      <c r="L363" s="140">
        <v>0</v>
      </c>
      <c r="M363" s="140">
        <v>0</v>
      </c>
      <c r="N363" s="140">
        <v>0</v>
      </c>
      <c r="O363" s="140">
        <v>0</v>
      </c>
      <c r="P363" s="140">
        <v>0</v>
      </c>
      <c r="Q363" s="140">
        <v>0</v>
      </c>
      <c r="R363" s="140">
        <v>366329.28</v>
      </c>
      <c r="S363" s="140">
        <v>0</v>
      </c>
      <c r="T363" s="140">
        <v>0</v>
      </c>
      <c r="U363" s="140">
        <v>0</v>
      </c>
      <c r="V363" s="140">
        <v>0</v>
      </c>
      <c r="W363" s="140">
        <v>0</v>
      </c>
      <c r="X363" s="140">
        <v>0</v>
      </c>
      <c r="Y363" s="140">
        <v>0</v>
      </c>
    </row>
    <row r="364" spans="1:25" x14ac:dyDescent="0.2">
      <c r="A364" s="140">
        <v>5726</v>
      </c>
      <c r="B364" s="140" t="s">
        <v>648</v>
      </c>
      <c r="C364" s="140">
        <v>349333.75</v>
      </c>
      <c r="D364" s="140">
        <v>0</v>
      </c>
      <c r="E364" s="140">
        <v>0</v>
      </c>
      <c r="F364" s="140">
        <v>0</v>
      </c>
      <c r="G364" s="140">
        <v>0</v>
      </c>
      <c r="H364" s="140">
        <v>0</v>
      </c>
      <c r="I364" s="140">
        <v>0</v>
      </c>
      <c r="J364" s="140">
        <v>0</v>
      </c>
      <c r="K364" s="140">
        <v>0</v>
      </c>
      <c r="L364" s="140">
        <v>0</v>
      </c>
      <c r="M364" s="140">
        <v>0</v>
      </c>
      <c r="N364" s="140">
        <v>0</v>
      </c>
      <c r="O364" s="140">
        <v>0</v>
      </c>
      <c r="P364" s="140">
        <v>0</v>
      </c>
      <c r="Q364" s="140">
        <v>0</v>
      </c>
      <c r="R364" s="140">
        <v>349333.75</v>
      </c>
      <c r="S364" s="140">
        <v>0</v>
      </c>
      <c r="T364" s="140">
        <v>0</v>
      </c>
      <c r="U364" s="140">
        <v>0</v>
      </c>
      <c r="V364" s="140">
        <v>0</v>
      </c>
      <c r="W364" s="140">
        <v>0</v>
      </c>
      <c r="X364" s="140">
        <v>0</v>
      </c>
      <c r="Y364" s="140">
        <v>0</v>
      </c>
    </row>
    <row r="365" spans="1:25" x14ac:dyDescent="0.2">
      <c r="A365" s="140">
        <v>5733</v>
      </c>
      <c r="B365" s="140" t="s">
        <v>649</v>
      </c>
      <c r="C365" s="140">
        <v>854789.71</v>
      </c>
      <c r="D365" s="140">
        <v>0</v>
      </c>
      <c r="E365" s="140">
        <v>0</v>
      </c>
      <c r="F365" s="140">
        <v>0</v>
      </c>
      <c r="G365" s="140">
        <v>0</v>
      </c>
      <c r="H365" s="140">
        <v>0</v>
      </c>
      <c r="I365" s="140">
        <v>0</v>
      </c>
      <c r="J365" s="140">
        <v>0</v>
      </c>
      <c r="K365" s="140">
        <v>0</v>
      </c>
      <c r="L365" s="140">
        <v>0</v>
      </c>
      <c r="M365" s="140">
        <v>0</v>
      </c>
      <c r="N365" s="140">
        <v>0</v>
      </c>
      <c r="O365" s="140">
        <v>0</v>
      </c>
      <c r="P365" s="140">
        <v>0</v>
      </c>
      <c r="Q365" s="140">
        <v>0</v>
      </c>
      <c r="R365" s="140">
        <v>778919.53</v>
      </c>
      <c r="S365" s="140">
        <v>64327.5</v>
      </c>
      <c r="T365" s="140">
        <v>11542.68</v>
      </c>
      <c r="U365" s="140">
        <v>0</v>
      </c>
      <c r="V365" s="140">
        <v>0</v>
      </c>
      <c r="W365" s="140">
        <v>0</v>
      </c>
      <c r="X365" s="140">
        <v>0</v>
      </c>
      <c r="Y365" s="140">
        <v>0</v>
      </c>
    </row>
    <row r="366" spans="1:25" x14ac:dyDescent="0.2">
      <c r="A366" s="140">
        <v>5740</v>
      </c>
      <c r="B366" s="140" t="s">
        <v>650</v>
      </c>
      <c r="C366" s="140">
        <v>218879.61000000002</v>
      </c>
      <c r="D366" s="140">
        <v>0</v>
      </c>
      <c r="E366" s="140">
        <v>0</v>
      </c>
      <c r="F366" s="140">
        <v>0</v>
      </c>
      <c r="G366" s="140">
        <v>678.14</v>
      </c>
      <c r="H366" s="140">
        <v>0</v>
      </c>
      <c r="I366" s="140">
        <v>0</v>
      </c>
      <c r="J366" s="140">
        <v>0</v>
      </c>
      <c r="K366" s="140">
        <v>0</v>
      </c>
      <c r="L366" s="140">
        <v>0</v>
      </c>
      <c r="M366" s="140">
        <v>0</v>
      </c>
      <c r="N366" s="140">
        <v>0</v>
      </c>
      <c r="O366" s="140">
        <v>0</v>
      </c>
      <c r="P366" s="140">
        <v>0</v>
      </c>
      <c r="Q366" s="140">
        <v>0</v>
      </c>
      <c r="R366" s="140">
        <v>216491.53</v>
      </c>
      <c r="S366" s="140">
        <v>0</v>
      </c>
      <c r="T366" s="140">
        <v>3066.2200000000003</v>
      </c>
      <c r="U366" s="140">
        <v>0</v>
      </c>
      <c r="V366" s="140">
        <v>0</v>
      </c>
      <c r="W366" s="140">
        <v>0</v>
      </c>
      <c r="X366" s="140">
        <v>0</v>
      </c>
      <c r="Y366" s="140">
        <v>0</v>
      </c>
    </row>
    <row r="367" spans="1:25" x14ac:dyDescent="0.2">
      <c r="A367" s="140">
        <v>5747</v>
      </c>
      <c r="B367" s="140" t="s">
        <v>651</v>
      </c>
      <c r="C367" s="140">
        <v>2679607.33</v>
      </c>
      <c r="D367" s="140">
        <v>0</v>
      </c>
      <c r="E367" s="140">
        <v>0</v>
      </c>
      <c r="F367" s="140">
        <v>0</v>
      </c>
      <c r="G367" s="140">
        <v>0</v>
      </c>
      <c r="H367" s="140">
        <v>0</v>
      </c>
      <c r="I367" s="140">
        <v>0</v>
      </c>
      <c r="J367" s="140">
        <v>0</v>
      </c>
      <c r="K367" s="140">
        <v>0</v>
      </c>
      <c r="L367" s="140">
        <v>0</v>
      </c>
      <c r="M367" s="140">
        <v>0</v>
      </c>
      <c r="N367" s="140">
        <v>0</v>
      </c>
      <c r="O367" s="140">
        <v>0</v>
      </c>
      <c r="P367" s="140">
        <v>0</v>
      </c>
      <c r="Q367" s="140">
        <v>0</v>
      </c>
      <c r="R367" s="140">
        <v>2618912.61</v>
      </c>
      <c r="S367" s="140">
        <v>0</v>
      </c>
      <c r="T367" s="140">
        <v>60694.720000000001</v>
      </c>
      <c r="U367" s="140">
        <v>0</v>
      </c>
      <c r="V367" s="140">
        <v>0</v>
      </c>
      <c r="W367" s="140">
        <v>0</v>
      </c>
      <c r="X367" s="140">
        <v>0</v>
      </c>
      <c r="Y367" s="140">
        <v>0</v>
      </c>
    </row>
    <row r="368" spans="1:25" x14ac:dyDescent="0.2">
      <c r="A368" s="140">
        <v>5754</v>
      </c>
      <c r="B368" s="140" t="s">
        <v>652</v>
      </c>
      <c r="C368" s="140">
        <v>1032635.23</v>
      </c>
      <c r="D368" s="140">
        <v>0</v>
      </c>
      <c r="E368" s="140">
        <v>0</v>
      </c>
      <c r="F368" s="140">
        <v>0</v>
      </c>
      <c r="G368" s="140">
        <v>0</v>
      </c>
      <c r="H368" s="140">
        <v>0</v>
      </c>
      <c r="I368" s="140">
        <v>0</v>
      </c>
      <c r="J368" s="140">
        <v>0</v>
      </c>
      <c r="K368" s="140">
        <v>0</v>
      </c>
      <c r="L368" s="140">
        <v>0</v>
      </c>
      <c r="M368" s="140">
        <v>0</v>
      </c>
      <c r="N368" s="140">
        <v>0</v>
      </c>
      <c r="O368" s="140">
        <v>0</v>
      </c>
      <c r="P368" s="140">
        <v>0</v>
      </c>
      <c r="Q368" s="140">
        <v>0</v>
      </c>
      <c r="R368" s="140">
        <v>1032635.23</v>
      </c>
      <c r="S368" s="140">
        <v>0</v>
      </c>
      <c r="T368" s="140">
        <v>0</v>
      </c>
      <c r="U368" s="140">
        <v>0</v>
      </c>
      <c r="V368" s="140">
        <v>0</v>
      </c>
      <c r="W368" s="140">
        <v>0</v>
      </c>
      <c r="X368" s="140">
        <v>0</v>
      </c>
      <c r="Y368" s="140">
        <v>0</v>
      </c>
    </row>
    <row r="369" spans="1:25" x14ac:dyDescent="0.2">
      <c r="A369" s="140">
        <v>126</v>
      </c>
      <c r="B369" s="140" t="s">
        <v>653</v>
      </c>
      <c r="C369" s="140">
        <v>564725.25</v>
      </c>
      <c r="D369" s="140">
        <v>0</v>
      </c>
      <c r="E369" s="140">
        <v>0</v>
      </c>
      <c r="F369" s="140">
        <v>0</v>
      </c>
      <c r="G369" s="140">
        <v>533.70000000000005</v>
      </c>
      <c r="H369" s="140">
        <v>0</v>
      </c>
      <c r="I369" s="140">
        <v>0</v>
      </c>
      <c r="J369" s="140">
        <v>0</v>
      </c>
      <c r="K369" s="140">
        <v>0</v>
      </c>
      <c r="L369" s="140">
        <v>0</v>
      </c>
      <c r="M369" s="140">
        <v>0</v>
      </c>
      <c r="N369" s="140">
        <v>0</v>
      </c>
      <c r="O369" s="140">
        <v>0</v>
      </c>
      <c r="P369" s="140">
        <v>0</v>
      </c>
      <c r="Q369" s="140">
        <v>0</v>
      </c>
      <c r="R369" s="140">
        <v>517732.58</v>
      </c>
      <c r="S369" s="140">
        <v>46992.67</v>
      </c>
      <c r="T369" s="140">
        <v>533.70000000000005</v>
      </c>
      <c r="U369" s="140">
        <v>0</v>
      </c>
      <c r="V369" s="140">
        <v>0</v>
      </c>
      <c r="W369" s="140">
        <v>0</v>
      </c>
      <c r="X369" s="140">
        <v>0</v>
      </c>
      <c r="Y369" s="140">
        <v>0</v>
      </c>
    </row>
    <row r="370" spans="1:25" x14ac:dyDescent="0.2">
      <c r="A370" s="140">
        <v>5780</v>
      </c>
      <c r="B370" s="140" t="s">
        <v>654</v>
      </c>
      <c r="C370" s="140">
        <v>966013.95000000007</v>
      </c>
      <c r="D370" s="140">
        <v>0</v>
      </c>
      <c r="E370" s="140">
        <v>0</v>
      </c>
      <c r="F370" s="140">
        <v>0</v>
      </c>
      <c r="G370" s="140">
        <v>0</v>
      </c>
      <c r="H370" s="140">
        <v>0</v>
      </c>
      <c r="I370" s="140">
        <v>0</v>
      </c>
      <c r="J370" s="140">
        <v>0</v>
      </c>
      <c r="K370" s="140">
        <v>0</v>
      </c>
      <c r="L370" s="140">
        <v>0</v>
      </c>
      <c r="M370" s="140">
        <v>0</v>
      </c>
      <c r="N370" s="140">
        <v>0</v>
      </c>
      <c r="O370" s="140">
        <v>0</v>
      </c>
      <c r="P370" s="140">
        <v>0</v>
      </c>
      <c r="Q370" s="140">
        <v>0</v>
      </c>
      <c r="R370" s="140">
        <v>607305.22</v>
      </c>
      <c r="S370" s="140">
        <v>347862</v>
      </c>
      <c r="T370" s="140">
        <v>0</v>
      </c>
      <c r="U370" s="140">
        <v>10846.73</v>
      </c>
      <c r="V370" s="140">
        <v>0</v>
      </c>
      <c r="W370" s="140">
        <v>0</v>
      </c>
      <c r="X370" s="140">
        <v>0</v>
      </c>
      <c r="Y370" s="140">
        <v>0</v>
      </c>
    </row>
    <row r="371" spans="1:25" x14ac:dyDescent="0.2">
      <c r="A371" s="140">
        <v>4375</v>
      </c>
      <c r="B371" s="140" t="s">
        <v>655</v>
      </c>
      <c r="C371" s="140">
        <v>592777.72</v>
      </c>
      <c r="D371" s="140">
        <v>0</v>
      </c>
      <c r="E371" s="140">
        <v>0</v>
      </c>
      <c r="F371" s="140">
        <v>0</v>
      </c>
      <c r="G371" s="140">
        <v>0</v>
      </c>
      <c r="H371" s="140">
        <v>0</v>
      </c>
      <c r="I371" s="140">
        <v>4076</v>
      </c>
      <c r="J371" s="140">
        <v>0</v>
      </c>
      <c r="K371" s="140">
        <v>0</v>
      </c>
      <c r="L371" s="140">
        <v>0</v>
      </c>
      <c r="M371" s="140">
        <v>0</v>
      </c>
      <c r="N371" s="140">
        <v>0</v>
      </c>
      <c r="O371" s="140">
        <v>0</v>
      </c>
      <c r="P371" s="140">
        <v>0</v>
      </c>
      <c r="Q371" s="140">
        <v>0</v>
      </c>
      <c r="R371" s="140">
        <v>579720.70000000007</v>
      </c>
      <c r="S371" s="140">
        <v>0</v>
      </c>
      <c r="T371" s="140">
        <v>13057.02</v>
      </c>
      <c r="U371" s="140">
        <v>0</v>
      </c>
      <c r="V371" s="140">
        <v>4076</v>
      </c>
      <c r="W371" s="140">
        <v>0</v>
      </c>
      <c r="X371" s="140">
        <v>0</v>
      </c>
      <c r="Y371" s="140">
        <v>0</v>
      </c>
    </row>
    <row r="372" spans="1:25" x14ac:dyDescent="0.2">
      <c r="A372" s="140">
        <v>5810</v>
      </c>
      <c r="B372" s="140" t="s">
        <v>656</v>
      </c>
      <c r="C372" s="140">
        <v>258361.57</v>
      </c>
      <c r="D372" s="140">
        <v>0</v>
      </c>
      <c r="E372" s="140">
        <v>0</v>
      </c>
      <c r="F372" s="140">
        <v>0</v>
      </c>
      <c r="G372" s="140">
        <v>0</v>
      </c>
      <c r="H372" s="140">
        <v>0</v>
      </c>
      <c r="I372" s="140">
        <v>0</v>
      </c>
      <c r="J372" s="140">
        <v>0</v>
      </c>
      <c r="K372" s="140">
        <v>0</v>
      </c>
      <c r="L372" s="140">
        <v>0</v>
      </c>
      <c r="M372" s="140">
        <v>0</v>
      </c>
      <c r="N372" s="140">
        <v>0</v>
      </c>
      <c r="O372" s="140">
        <v>0</v>
      </c>
      <c r="P372" s="140">
        <v>0</v>
      </c>
      <c r="Q372" s="140">
        <v>0</v>
      </c>
      <c r="R372" s="140">
        <v>258361.57</v>
      </c>
      <c r="S372" s="140">
        <v>0</v>
      </c>
      <c r="T372" s="140">
        <v>0</v>
      </c>
      <c r="U372" s="140">
        <v>0</v>
      </c>
      <c r="V372" s="140">
        <v>0</v>
      </c>
      <c r="W372" s="140">
        <v>0</v>
      </c>
      <c r="X372" s="140">
        <v>0</v>
      </c>
      <c r="Y372" s="140">
        <v>0</v>
      </c>
    </row>
    <row r="373" spans="1:25" x14ac:dyDescent="0.2">
      <c r="A373" s="140">
        <v>5817</v>
      </c>
      <c r="B373" s="140" t="s">
        <v>657</v>
      </c>
      <c r="C373" s="140">
        <v>582388.6</v>
      </c>
      <c r="D373" s="140">
        <v>0</v>
      </c>
      <c r="E373" s="140">
        <v>0</v>
      </c>
      <c r="F373" s="140">
        <v>0</v>
      </c>
      <c r="G373" s="140">
        <v>0</v>
      </c>
      <c r="H373" s="140">
        <v>0</v>
      </c>
      <c r="I373" s="140">
        <v>0</v>
      </c>
      <c r="J373" s="140">
        <v>0</v>
      </c>
      <c r="K373" s="140">
        <v>0</v>
      </c>
      <c r="L373" s="140">
        <v>0</v>
      </c>
      <c r="M373" s="140">
        <v>0</v>
      </c>
      <c r="N373" s="140">
        <v>0</v>
      </c>
      <c r="O373" s="140">
        <v>0</v>
      </c>
      <c r="P373" s="140">
        <v>0</v>
      </c>
      <c r="Q373" s="140">
        <v>0</v>
      </c>
      <c r="R373" s="140">
        <v>581323.20000000007</v>
      </c>
      <c r="S373" s="140">
        <v>1065.4000000000001</v>
      </c>
      <c r="T373" s="140">
        <v>0</v>
      </c>
      <c r="U373" s="140">
        <v>0</v>
      </c>
      <c r="V373" s="140">
        <v>0</v>
      </c>
      <c r="W373" s="140">
        <v>0</v>
      </c>
      <c r="X373" s="140">
        <v>0</v>
      </c>
      <c r="Y373" s="140">
        <v>0</v>
      </c>
    </row>
    <row r="374" spans="1:25" x14ac:dyDescent="0.2">
      <c r="A374" s="140">
        <v>5824</v>
      </c>
      <c r="B374" s="140" t="s">
        <v>658</v>
      </c>
      <c r="C374" s="140">
        <v>2052762.75</v>
      </c>
      <c r="D374" s="140">
        <v>0</v>
      </c>
      <c r="E374" s="140">
        <v>0</v>
      </c>
      <c r="F374" s="140">
        <v>0</v>
      </c>
      <c r="G374" s="140">
        <v>0</v>
      </c>
      <c r="H374" s="140">
        <v>0</v>
      </c>
      <c r="I374" s="140">
        <v>0</v>
      </c>
      <c r="J374" s="140">
        <v>0</v>
      </c>
      <c r="K374" s="140">
        <v>0</v>
      </c>
      <c r="L374" s="140">
        <v>0</v>
      </c>
      <c r="M374" s="140">
        <v>0</v>
      </c>
      <c r="N374" s="140">
        <v>0</v>
      </c>
      <c r="O374" s="140">
        <v>0</v>
      </c>
      <c r="P374" s="140">
        <v>0</v>
      </c>
      <c r="Q374" s="140">
        <v>0</v>
      </c>
      <c r="R374" s="140">
        <v>1869482.75</v>
      </c>
      <c r="S374" s="140">
        <v>183280</v>
      </c>
      <c r="T374" s="140">
        <v>0</v>
      </c>
      <c r="U374" s="140">
        <v>0</v>
      </c>
      <c r="V374" s="140">
        <v>0</v>
      </c>
      <c r="W374" s="140">
        <v>0</v>
      </c>
      <c r="X374" s="140">
        <v>0</v>
      </c>
      <c r="Y374" s="140">
        <v>0</v>
      </c>
    </row>
    <row r="375" spans="1:25" x14ac:dyDescent="0.2">
      <c r="A375" s="140">
        <v>5859</v>
      </c>
      <c r="B375" s="140" t="s">
        <v>659</v>
      </c>
      <c r="C375" s="140">
        <v>1384844.17</v>
      </c>
      <c r="D375" s="140">
        <v>0</v>
      </c>
      <c r="E375" s="140">
        <v>0</v>
      </c>
      <c r="F375" s="140">
        <v>0</v>
      </c>
      <c r="G375" s="140">
        <v>0</v>
      </c>
      <c r="H375" s="140">
        <v>0</v>
      </c>
      <c r="I375" s="140">
        <v>0</v>
      </c>
      <c r="J375" s="140">
        <v>0</v>
      </c>
      <c r="K375" s="140">
        <v>0</v>
      </c>
      <c r="L375" s="140">
        <v>0</v>
      </c>
      <c r="M375" s="140">
        <v>0</v>
      </c>
      <c r="N375" s="140">
        <v>0</v>
      </c>
      <c r="O375" s="140">
        <v>0</v>
      </c>
      <c r="P375" s="140">
        <v>0</v>
      </c>
      <c r="Q375" s="140">
        <v>0</v>
      </c>
      <c r="R375" s="140">
        <v>1337413.01</v>
      </c>
      <c r="S375" s="140">
        <v>47431.16</v>
      </c>
      <c r="T375" s="140">
        <v>0</v>
      </c>
      <c r="U375" s="140">
        <v>0</v>
      </c>
      <c r="V375" s="140">
        <v>0</v>
      </c>
      <c r="W375" s="140">
        <v>0</v>
      </c>
      <c r="X375" s="140">
        <v>0</v>
      </c>
      <c r="Y375" s="140">
        <v>0</v>
      </c>
    </row>
    <row r="376" spans="1:25" x14ac:dyDescent="0.2">
      <c r="A376" s="140">
        <v>5852</v>
      </c>
      <c r="B376" s="140" t="s">
        <v>660</v>
      </c>
      <c r="C376" s="140">
        <v>785195.33000000007</v>
      </c>
      <c r="D376" s="140">
        <v>0</v>
      </c>
      <c r="E376" s="140">
        <v>0</v>
      </c>
      <c r="F376" s="140">
        <v>0</v>
      </c>
      <c r="G376" s="140">
        <v>0</v>
      </c>
      <c r="H376" s="140">
        <v>0</v>
      </c>
      <c r="I376" s="140">
        <v>0</v>
      </c>
      <c r="J376" s="140">
        <v>0</v>
      </c>
      <c r="K376" s="140">
        <v>0</v>
      </c>
      <c r="L376" s="140">
        <v>0</v>
      </c>
      <c r="M376" s="140">
        <v>0</v>
      </c>
      <c r="N376" s="140">
        <v>0</v>
      </c>
      <c r="O376" s="140">
        <v>0</v>
      </c>
      <c r="P376" s="140">
        <v>0</v>
      </c>
      <c r="Q376" s="140">
        <v>0</v>
      </c>
      <c r="R376" s="140">
        <v>785195.33000000007</v>
      </c>
      <c r="S376" s="140">
        <v>0</v>
      </c>
      <c r="T376" s="140">
        <v>0</v>
      </c>
      <c r="U376" s="140">
        <v>0</v>
      </c>
      <c r="V376" s="140">
        <v>0</v>
      </c>
      <c r="W376" s="140">
        <v>0</v>
      </c>
      <c r="X376" s="140">
        <v>0</v>
      </c>
      <c r="Y376" s="140">
        <v>0</v>
      </c>
    </row>
    <row r="377" spans="1:25" x14ac:dyDescent="0.2">
      <c r="A377" s="140">
        <v>238</v>
      </c>
      <c r="B377" s="140" t="s">
        <v>661</v>
      </c>
      <c r="C377" s="140">
        <v>1086904.1399999999</v>
      </c>
      <c r="D377" s="140">
        <v>0</v>
      </c>
      <c r="E377" s="140">
        <v>0</v>
      </c>
      <c r="F377" s="140">
        <v>0</v>
      </c>
      <c r="G377" s="140">
        <v>0</v>
      </c>
      <c r="H377" s="140">
        <v>0</v>
      </c>
      <c r="I377" s="140">
        <v>0</v>
      </c>
      <c r="J377" s="140">
        <v>0</v>
      </c>
      <c r="K377" s="140">
        <v>0</v>
      </c>
      <c r="L377" s="140">
        <v>0</v>
      </c>
      <c r="M377" s="140">
        <v>0</v>
      </c>
      <c r="N377" s="140">
        <v>0</v>
      </c>
      <c r="O377" s="140">
        <v>0</v>
      </c>
      <c r="P377" s="140">
        <v>0</v>
      </c>
      <c r="Q377" s="140">
        <v>0</v>
      </c>
      <c r="R377" s="140">
        <v>975074.66</v>
      </c>
      <c r="S377" s="140">
        <v>111829.48</v>
      </c>
      <c r="T377" s="140">
        <v>0</v>
      </c>
      <c r="U377" s="140">
        <v>0</v>
      </c>
      <c r="V377" s="140">
        <v>0</v>
      </c>
      <c r="W377" s="140">
        <v>0</v>
      </c>
      <c r="X377" s="140">
        <v>0</v>
      </c>
      <c r="Y377" s="140">
        <v>0</v>
      </c>
    </row>
    <row r="378" spans="1:25" x14ac:dyDescent="0.2">
      <c r="A378" s="140">
        <v>5866</v>
      </c>
      <c r="B378" s="140" t="s">
        <v>662</v>
      </c>
      <c r="C378" s="140">
        <v>1537479.84</v>
      </c>
      <c r="D378" s="140">
        <v>0</v>
      </c>
      <c r="E378" s="140">
        <v>0</v>
      </c>
      <c r="F378" s="140">
        <v>0</v>
      </c>
      <c r="G378" s="140">
        <v>0</v>
      </c>
      <c r="H378" s="140">
        <v>0</v>
      </c>
      <c r="I378" s="140">
        <v>0</v>
      </c>
      <c r="J378" s="140">
        <v>0</v>
      </c>
      <c r="K378" s="140">
        <v>0</v>
      </c>
      <c r="L378" s="140">
        <v>0</v>
      </c>
      <c r="M378" s="140">
        <v>0</v>
      </c>
      <c r="N378" s="140">
        <v>0</v>
      </c>
      <c r="O378" s="140">
        <v>0</v>
      </c>
      <c r="P378" s="140">
        <v>0</v>
      </c>
      <c r="Q378" s="140">
        <v>0</v>
      </c>
      <c r="R378" s="140">
        <v>887479.84</v>
      </c>
      <c r="S378" s="140">
        <v>650000</v>
      </c>
      <c r="T378" s="140">
        <v>0</v>
      </c>
      <c r="U378" s="140">
        <v>0</v>
      </c>
      <c r="V378" s="140">
        <v>0</v>
      </c>
      <c r="W378" s="140">
        <v>0</v>
      </c>
      <c r="X378" s="140">
        <v>0</v>
      </c>
      <c r="Y378" s="140">
        <v>0</v>
      </c>
    </row>
    <row r="379" spans="1:25" x14ac:dyDescent="0.2">
      <c r="A379" s="140">
        <v>5901</v>
      </c>
      <c r="B379" s="140" t="s">
        <v>663</v>
      </c>
      <c r="C379" s="140">
        <v>5801076.6799999997</v>
      </c>
      <c r="D379" s="140">
        <v>0</v>
      </c>
      <c r="E379" s="140">
        <v>0</v>
      </c>
      <c r="F379" s="140">
        <v>0</v>
      </c>
      <c r="G379" s="140">
        <v>0</v>
      </c>
      <c r="H379" s="140">
        <v>0</v>
      </c>
      <c r="I379" s="140">
        <v>0</v>
      </c>
      <c r="J379" s="140">
        <v>0</v>
      </c>
      <c r="K379" s="140">
        <v>0</v>
      </c>
      <c r="L379" s="140">
        <v>0</v>
      </c>
      <c r="M379" s="140">
        <v>0</v>
      </c>
      <c r="N379" s="140">
        <v>0</v>
      </c>
      <c r="O379" s="140">
        <v>0</v>
      </c>
      <c r="P379" s="140">
        <v>0</v>
      </c>
      <c r="Q379" s="140">
        <v>0</v>
      </c>
      <c r="R379" s="140">
        <v>5801076.6799999997</v>
      </c>
      <c r="S379" s="140">
        <v>0</v>
      </c>
      <c r="T379" s="140">
        <v>0</v>
      </c>
      <c r="U379" s="140">
        <v>0</v>
      </c>
      <c r="V379" s="140">
        <v>0</v>
      </c>
      <c r="W379" s="140">
        <v>0</v>
      </c>
      <c r="X379" s="140">
        <v>0</v>
      </c>
      <c r="Y379" s="140">
        <v>0</v>
      </c>
    </row>
    <row r="380" spans="1:25" x14ac:dyDescent="0.2">
      <c r="A380" s="140">
        <v>5985</v>
      </c>
      <c r="B380" s="140" t="s">
        <v>664</v>
      </c>
      <c r="C380" s="140">
        <v>1604415.34</v>
      </c>
      <c r="D380" s="140">
        <v>0</v>
      </c>
      <c r="E380" s="140">
        <v>0</v>
      </c>
      <c r="F380" s="140">
        <v>0</v>
      </c>
      <c r="G380" s="140">
        <v>0</v>
      </c>
      <c r="H380" s="140">
        <v>0</v>
      </c>
      <c r="I380" s="140">
        <v>0</v>
      </c>
      <c r="J380" s="140">
        <v>0</v>
      </c>
      <c r="K380" s="140">
        <v>9572</v>
      </c>
      <c r="L380" s="140">
        <v>0</v>
      </c>
      <c r="M380" s="140">
        <v>0</v>
      </c>
      <c r="N380" s="140">
        <v>0</v>
      </c>
      <c r="O380" s="140">
        <v>0</v>
      </c>
      <c r="P380" s="140">
        <v>312.56</v>
      </c>
      <c r="Q380" s="140">
        <v>0</v>
      </c>
      <c r="R380" s="140">
        <v>1222689.99</v>
      </c>
      <c r="S380" s="140">
        <v>262666.02</v>
      </c>
      <c r="T380" s="140">
        <v>0</v>
      </c>
      <c r="U380" s="140">
        <v>119059.33</v>
      </c>
      <c r="V380" s="140">
        <v>9572</v>
      </c>
      <c r="W380" s="140">
        <v>312.56</v>
      </c>
      <c r="X380" s="140">
        <v>0</v>
      </c>
      <c r="Y380" s="140">
        <v>0</v>
      </c>
    </row>
    <row r="381" spans="1:25" x14ac:dyDescent="0.2">
      <c r="A381" s="140">
        <v>5992</v>
      </c>
      <c r="B381" s="140" t="s">
        <v>665</v>
      </c>
      <c r="C381" s="140">
        <v>667421.86</v>
      </c>
      <c r="D381" s="140">
        <v>0</v>
      </c>
      <c r="E381" s="140">
        <v>0</v>
      </c>
      <c r="F381" s="140">
        <v>0</v>
      </c>
      <c r="G381" s="140">
        <v>0</v>
      </c>
      <c r="H381" s="140">
        <v>0</v>
      </c>
      <c r="I381" s="140">
        <v>0</v>
      </c>
      <c r="J381" s="140">
        <v>0</v>
      </c>
      <c r="K381" s="140">
        <v>0</v>
      </c>
      <c r="L381" s="140">
        <v>0</v>
      </c>
      <c r="M381" s="140">
        <v>1755.47</v>
      </c>
      <c r="N381" s="140">
        <v>0</v>
      </c>
      <c r="O381" s="140">
        <v>0</v>
      </c>
      <c r="P381" s="140">
        <v>0</v>
      </c>
      <c r="Q381" s="140">
        <v>0</v>
      </c>
      <c r="R381" s="140">
        <v>516657.37</v>
      </c>
      <c r="S381" s="140">
        <v>0</v>
      </c>
      <c r="T381" s="140">
        <v>150764.49</v>
      </c>
      <c r="U381" s="140">
        <v>0</v>
      </c>
      <c r="V381" s="140">
        <v>0</v>
      </c>
      <c r="W381" s="140">
        <v>1755.47</v>
      </c>
      <c r="X381" s="140">
        <v>0</v>
      </c>
      <c r="Y381" s="140">
        <v>0</v>
      </c>
    </row>
    <row r="382" spans="1:25" x14ac:dyDescent="0.2">
      <c r="A382" s="140">
        <v>6022</v>
      </c>
      <c r="B382" s="140" t="s">
        <v>666</v>
      </c>
      <c r="C382" s="140">
        <v>249326.68</v>
      </c>
      <c r="D382" s="140">
        <v>0</v>
      </c>
      <c r="E382" s="140">
        <v>0</v>
      </c>
      <c r="F382" s="140">
        <v>0</v>
      </c>
      <c r="G382" s="140">
        <v>0</v>
      </c>
      <c r="H382" s="140">
        <v>0</v>
      </c>
      <c r="I382" s="140">
        <v>0</v>
      </c>
      <c r="J382" s="140">
        <v>0</v>
      </c>
      <c r="K382" s="140">
        <v>0</v>
      </c>
      <c r="L382" s="140">
        <v>0</v>
      </c>
      <c r="M382" s="140">
        <v>0</v>
      </c>
      <c r="N382" s="140">
        <v>0</v>
      </c>
      <c r="O382" s="140">
        <v>0</v>
      </c>
      <c r="P382" s="140">
        <v>0</v>
      </c>
      <c r="Q382" s="140">
        <v>0</v>
      </c>
      <c r="R382" s="140">
        <v>154064.15</v>
      </c>
      <c r="S382" s="140">
        <v>95262.53</v>
      </c>
      <c r="T382" s="140">
        <v>0</v>
      </c>
      <c r="U382" s="140">
        <v>0</v>
      </c>
      <c r="V382" s="140">
        <v>0</v>
      </c>
      <c r="W382" s="140">
        <v>0</v>
      </c>
      <c r="X382" s="140">
        <v>0</v>
      </c>
      <c r="Y382" s="140">
        <v>0</v>
      </c>
    </row>
    <row r="383" spans="1:25" x14ac:dyDescent="0.2">
      <c r="A383" s="140">
        <v>6027</v>
      </c>
      <c r="B383" s="140" t="s">
        <v>667</v>
      </c>
      <c r="C383" s="140">
        <v>883864.45000000007</v>
      </c>
      <c r="D383" s="140">
        <v>0</v>
      </c>
      <c r="E383" s="140">
        <v>0</v>
      </c>
      <c r="F383" s="140">
        <v>0</v>
      </c>
      <c r="G383" s="140">
        <v>0</v>
      </c>
      <c r="H383" s="140">
        <v>0</v>
      </c>
      <c r="I383" s="140">
        <v>0</v>
      </c>
      <c r="J383" s="140">
        <v>0</v>
      </c>
      <c r="K383" s="140">
        <v>0</v>
      </c>
      <c r="L383" s="140">
        <v>0</v>
      </c>
      <c r="M383" s="140">
        <v>0</v>
      </c>
      <c r="N383" s="140">
        <v>0</v>
      </c>
      <c r="O383" s="140">
        <v>0</v>
      </c>
      <c r="P383" s="140">
        <v>0</v>
      </c>
      <c r="Q383" s="140">
        <v>0</v>
      </c>
      <c r="R383" s="140">
        <v>845996.16</v>
      </c>
      <c r="S383" s="140">
        <v>0</v>
      </c>
      <c r="T383" s="140">
        <v>37868.29</v>
      </c>
      <c r="U383" s="140">
        <v>0</v>
      </c>
      <c r="V383" s="140">
        <v>0</v>
      </c>
      <c r="W383" s="140">
        <v>0</v>
      </c>
      <c r="X383" s="140">
        <v>0</v>
      </c>
      <c r="Y383" s="140">
        <v>0</v>
      </c>
    </row>
    <row r="384" spans="1:25" x14ac:dyDescent="0.2">
      <c r="A384" s="140">
        <v>6069</v>
      </c>
      <c r="B384" s="140" t="s">
        <v>668</v>
      </c>
      <c r="C384" s="140">
        <v>95029.759999999995</v>
      </c>
      <c r="D384" s="140">
        <v>0</v>
      </c>
      <c r="E384" s="140">
        <v>0</v>
      </c>
      <c r="F384" s="140">
        <v>0</v>
      </c>
      <c r="G384" s="140">
        <v>0</v>
      </c>
      <c r="H384" s="140">
        <v>0</v>
      </c>
      <c r="I384" s="140">
        <v>0</v>
      </c>
      <c r="J384" s="140">
        <v>0</v>
      </c>
      <c r="K384" s="140">
        <v>0</v>
      </c>
      <c r="L384" s="140">
        <v>0</v>
      </c>
      <c r="M384" s="140">
        <v>0</v>
      </c>
      <c r="N384" s="140">
        <v>0</v>
      </c>
      <c r="O384" s="140">
        <v>0</v>
      </c>
      <c r="P384" s="140">
        <v>0</v>
      </c>
      <c r="Q384" s="140">
        <v>0</v>
      </c>
      <c r="R384" s="140">
        <v>95029.759999999995</v>
      </c>
      <c r="S384" s="140">
        <v>0</v>
      </c>
      <c r="T384" s="140">
        <v>0</v>
      </c>
      <c r="U384" s="140">
        <v>0</v>
      </c>
      <c r="V384" s="140">
        <v>0</v>
      </c>
      <c r="W384" s="140">
        <v>0</v>
      </c>
      <c r="X384" s="140">
        <v>0</v>
      </c>
      <c r="Y384" s="140">
        <v>0</v>
      </c>
    </row>
    <row r="385" spans="1:25" x14ac:dyDescent="0.2">
      <c r="A385" s="140">
        <v>6104</v>
      </c>
      <c r="B385" s="140" t="s">
        <v>669</v>
      </c>
      <c r="C385" s="140">
        <v>304111.77</v>
      </c>
      <c r="D385" s="140">
        <v>0</v>
      </c>
      <c r="E385" s="140">
        <v>0</v>
      </c>
      <c r="F385" s="140">
        <v>0</v>
      </c>
      <c r="G385" s="140">
        <v>0</v>
      </c>
      <c r="H385" s="140">
        <v>0</v>
      </c>
      <c r="I385" s="140">
        <v>0</v>
      </c>
      <c r="J385" s="140">
        <v>0</v>
      </c>
      <c r="K385" s="140">
        <v>0</v>
      </c>
      <c r="L385" s="140">
        <v>7.88</v>
      </c>
      <c r="M385" s="140">
        <v>0</v>
      </c>
      <c r="N385" s="140">
        <v>0</v>
      </c>
      <c r="O385" s="140">
        <v>0</v>
      </c>
      <c r="P385" s="140">
        <v>0</v>
      </c>
      <c r="Q385" s="140">
        <v>0</v>
      </c>
      <c r="R385" s="140">
        <v>304111.77</v>
      </c>
      <c r="S385" s="140">
        <v>0</v>
      </c>
      <c r="T385" s="140">
        <v>0</v>
      </c>
      <c r="U385" s="140">
        <v>0</v>
      </c>
      <c r="V385" s="140">
        <v>0</v>
      </c>
      <c r="W385" s="140">
        <v>7.88</v>
      </c>
      <c r="X385" s="140">
        <v>0</v>
      </c>
      <c r="Y385" s="140">
        <v>0</v>
      </c>
    </row>
    <row r="386" spans="1:25" x14ac:dyDescent="0.2">
      <c r="A386" s="140">
        <v>6113</v>
      </c>
      <c r="B386" s="140" t="s">
        <v>670</v>
      </c>
      <c r="C386" s="140">
        <v>2300346.12</v>
      </c>
      <c r="D386" s="140">
        <v>0</v>
      </c>
      <c r="E386" s="140">
        <v>0</v>
      </c>
      <c r="F386" s="140">
        <v>0</v>
      </c>
      <c r="G386" s="140">
        <v>0</v>
      </c>
      <c r="H386" s="140">
        <v>0</v>
      </c>
      <c r="I386" s="140">
        <v>0</v>
      </c>
      <c r="J386" s="140">
        <v>0</v>
      </c>
      <c r="K386" s="140">
        <v>0</v>
      </c>
      <c r="L386" s="140">
        <v>0</v>
      </c>
      <c r="M386" s="140">
        <v>0</v>
      </c>
      <c r="N386" s="140">
        <v>0</v>
      </c>
      <c r="O386" s="140">
        <v>0</v>
      </c>
      <c r="P386" s="140">
        <v>0</v>
      </c>
      <c r="Q386" s="140">
        <v>0</v>
      </c>
      <c r="R386" s="140">
        <v>1481109.61</v>
      </c>
      <c r="S386" s="140">
        <v>805842</v>
      </c>
      <c r="T386" s="140">
        <v>13394.51</v>
      </c>
      <c r="U386" s="140">
        <v>0</v>
      </c>
      <c r="V386" s="140">
        <v>0</v>
      </c>
      <c r="W386" s="140">
        <v>0</v>
      </c>
      <c r="X386" s="140">
        <v>0</v>
      </c>
      <c r="Y386" s="140">
        <v>0</v>
      </c>
    </row>
    <row r="387" spans="1:25" x14ac:dyDescent="0.2">
      <c r="A387" s="140">
        <v>6083</v>
      </c>
      <c r="B387" s="140" t="s">
        <v>671</v>
      </c>
      <c r="C387" s="140">
        <v>964140.95000000007</v>
      </c>
      <c r="D387" s="140">
        <v>0</v>
      </c>
      <c r="E387" s="140">
        <v>0</v>
      </c>
      <c r="F387" s="140">
        <v>0</v>
      </c>
      <c r="G387" s="140">
        <v>0</v>
      </c>
      <c r="H387" s="140">
        <v>0</v>
      </c>
      <c r="I387" s="140">
        <v>0</v>
      </c>
      <c r="J387" s="140">
        <v>0</v>
      </c>
      <c r="K387" s="140">
        <v>0</v>
      </c>
      <c r="L387" s="140">
        <v>0</v>
      </c>
      <c r="M387" s="140">
        <v>0</v>
      </c>
      <c r="N387" s="140">
        <v>0</v>
      </c>
      <c r="O387" s="140">
        <v>0</v>
      </c>
      <c r="P387" s="140">
        <v>0</v>
      </c>
      <c r="Q387" s="140">
        <v>0</v>
      </c>
      <c r="R387" s="140">
        <v>886321.63</v>
      </c>
      <c r="S387" s="140">
        <v>74632.5</v>
      </c>
      <c r="T387" s="140">
        <v>3186.82</v>
      </c>
      <c r="U387" s="140">
        <v>0</v>
      </c>
      <c r="V387" s="140">
        <v>0</v>
      </c>
      <c r="W387" s="140">
        <v>0</v>
      </c>
      <c r="X387" s="140">
        <v>0</v>
      </c>
      <c r="Y387" s="140">
        <v>0</v>
      </c>
    </row>
    <row r="388" spans="1:25" x14ac:dyDescent="0.2">
      <c r="A388" s="140">
        <v>6118</v>
      </c>
      <c r="B388" s="140" t="s">
        <v>672</v>
      </c>
      <c r="C388" s="140">
        <v>671284.66</v>
      </c>
      <c r="D388" s="140">
        <v>0</v>
      </c>
      <c r="E388" s="140">
        <v>0</v>
      </c>
      <c r="F388" s="140">
        <v>0</v>
      </c>
      <c r="G388" s="140">
        <v>0</v>
      </c>
      <c r="H388" s="140">
        <v>0</v>
      </c>
      <c r="I388" s="140">
        <v>0</v>
      </c>
      <c r="J388" s="140">
        <v>0</v>
      </c>
      <c r="K388" s="140">
        <v>0</v>
      </c>
      <c r="L388" s="140">
        <v>0</v>
      </c>
      <c r="M388" s="140">
        <v>0</v>
      </c>
      <c r="N388" s="140">
        <v>0</v>
      </c>
      <c r="O388" s="140">
        <v>0</v>
      </c>
      <c r="P388" s="140">
        <v>0</v>
      </c>
      <c r="Q388" s="140">
        <v>0</v>
      </c>
      <c r="R388" s="140">
        <v>671284.66</v>
      </c>
      <c r="S388" s="140">
        <v>0</v>
      </c>
      <c r="T388" s="140">
        <v>0</v>
      </c>
      <c r="U388" s="140">
        <v>0</v>
      </c>
      <c r="V388" s="140">
        <v>0</v>
      </c>
      <c r="W388" s="140">
        <v>0</v>
      </c>
      <c r="X388" s="140">
        <v>0</v>
      </c>
      <c r="Y388" s="140">
        <v>0</v>
      </c>
    </row>
    <row r="389" spans="1:25" x14ac:dyDescent="0.2">
      <c r="A389" s="140">
        <v>6125</v>
      </c>
      <c r="B389" s="140" t="s">
        <v>673</v>
      </c>
      <c r="C389" s="140">
        <v>4200944.32</v>
      </c>
      <c r="D389" s="140">
        <v>0</v>
      </c>
      <c r="E389" s="140">
        <v>0</v>
      </c>
      <c r="F389" s="140">
        <v>0</v>
      </c>
      <c r="G389" s="140">
        <v>0</v>
      </c>
      <c r="H389" s="140">
        <v>0</v>
      </c>
      <c r="I389" s="140">
        <v>0</v>
      </c>
      <c r="J389" s="140">
        <v>0</v>
      </c>
      <c r="K389" s="140">
        <v>0</v>
      </c>
      <c r="L389" s="140">
        <v>0</v>
      </c>
      <c r="M389" s="140">
        <v>0</v>
      </c>
      <c r="N389" s="140">
        <v>0</v>
      </c>
      <c r="O389" s="140">
        <v>0</v>
      </c>
      <c r="P389" s="140">
        <v>0</v>
      </c>
      <c r="Q389" s="140">
        <v>0</v>
      </c>
      <c r="R389" s="140">
        <v>4120944.32</v>
      </c>
      <c r="S389" s="140">
        <v>80000</v>
      </c>
      <c r="T389" s="140">
        <v>0</v>
      </c>
      <c r="U389" s="140">
        <v>0</v>
      </c>
      <c r="V389" s="140">
        <v>0</v>
      </c>
      <c r="W389" s="140">
        <v>0</v>
      </c>
      <c r="X389" s="140">
        <v>0</v>
      </c>
      <c r="Y389" s="140">
        <v>0</v>
      </c>
    </row>
    <row r="390" spans="1:25" x14ac:dyDescent="0.2">
      <c r="A390" s="140">
        <v>6174</v>
      </c>
      <c r="B390" s="140" t="s">
        <v>674</v>
      </c>
      <c r="C390" s="140">
        <v>16706165.800000001</v>
      </c>
      <c r="D390" s="140">
        <v>0</v>
      </c>
      <c r="E390" s="140">
        <v>0</v>
      </c>
      <c r="F390" s="140">
        <v>0</v>
      </c>
      <c r="G390" s="140">
        <v>0</v>
      </c>
      <c r="H390" s="140">
        <v>0</v>
      </c>
      <c r="I390" s="140">
        <v>0</v>
      </c>
      <c r="J390" s="140">
        <v>0</v>
      </c>
      <c r="K390" s="140">
        <v>0</v>
      </c>
      <c r="L390" s="140">
        <v>0</v>
      </c>
      <c r="M390" s="140">
        <v>156.74</v>
      </c>
      <c r="N390" s="140">
        <v>0</v>
      </c>
      <c r="O390" s="140">
        <v>0</v>
      </c>
      <c r="P390" s="140">
        <v>0</v>
      </c>
      <c r="Q390" s="140">
        <v>0</v>
      </c>
      <c r="R390" s="140">
        <v>16706165.800000001</v>
      </c>
      <c r="S390" s="140">
        <v>0</v>
      </c>
      <c r="T390" s="140">
        <v>0</v>
      </c>
      <c r="U390" s="140">
        <v>0</v>
      </c>
      <c r="V390" s="140">
        <v>0</v>
      </c>
      <c r="W390" s="140">
        <v>0</v>
      </c>
      <c r="X390" s="140">
        <v>156.74</v>
      </c>
      <c r="Y390" s="140">
        <v>0</v>
      </c>
    </row>
    <row r="391" spans="1:25" x14ac:dyDescent="0.2">
      <c r="A391" s="140">
        <v>6181</v>
      </c>
      <c r="B391" s="140" t="s">
        <v>675</v>
      </c>
      <c r="C391" s="140">
        <v>4148652.37</v>
      </c>
      <c r="D391" s="140">
        <v>0</v>
      </c>
      <c r="E391" s="140">
        <v>2.0100000000000002</v>
      </c>
      <c r="F391" s="140">
        <v>0</v>
      </c>
      <c r="G391" s="140">
        <v>0</v>
      </c>
      <c r="H391" s="140">
        <v>0</v>
      </c>
      <c r="I391" s="140">
        <v>0</v>
      </c>
      <c r="J391" s="140">
        <v>0</v>
      </c>
      <c r="K391" s="140">
        <v>0</v>
      </c>
      <c r="L391" s="140">
        <v>0</v>
      </c>
      <c r="M391" s="140">
        <v>0</v>
      </c>
      <c r="N391" s="140">
        <v>0</v>
      </c>
      <c r="O391" s="140">
        <v>0</v>
      </c>
      <c r="P391" s="140">
        <v>0</v>
      </c>
      <c r="Q391" s="140">
        <v>0</v>
      </c>
      <c r="R391" s="140">
        <v>4148652.37</v>
      </c>
      <c r="S391" s="140">
        <v>2.0100000000000002</v>
      </c>
      <c r="T391" s="140">
        <v>0</v>
      </c>
      <c r="U391" s="140">
        <v>0</v>
      </c>
      <c r="V391" s="140">
        <v>0</v>
      </c>
      <c r="W391" s="140">
        <v>0</v>
      </c>
      <c r="X391" s="140">
        <v>0</v>
      </c>
      <c r="Y391" s="140">
        <v>0</v>
      </c>
    </row>
    <row r="392" spans="1:25" x14ac:dyDescent="0.2">
      <c r="A392" s="140">
        <v>6195</v>
      </c>
      <c r="B392" s="140" t="s">
        <v>676</v>
      </c>
      <c r="C392" s="140">
        <v>1507626.16</v>
      </c>
      <c r="D392" s="140">
        <v>0</v>
      </c>
      <c r="E392" s="140">
        <v>0</v>
      </c>
      <c r="F392" s="140">
        <v>0</v>
      </c>
      <c r="G392" s="140">
        <v>0</v>
      </c>
      <c r="H392" s="140">
        <v>0</v>
      </c>
      <c r="I392" s="140">
        <v>0</v>
      </c>
      <c r="J392" s="140">
        <v>0</v>
      </c>
      <c r="K392" s="140">
        <v>0</v>
      </c>
      <c r="L392" s="140">
        <v>0</v>
      </c>
      <c r="M392" s="140">
        <v>0</v>
      </c>
      <c r="N392" s="140">
        <v>0</v>
      </c>
      <c r="O392" s="140">
        <v>0</v>
      </c>
      <c r="P392" s="140">
        <v>0</v>
      </c>
      <c r="Q392" s="140">
        <v>0</v>
      </c>
      <c r="R392" s="140">
        <v>1507626.16</v>
      </c>
      <c r="S392" s="140">
        <v>0</v>
      </c>
      <c r="T392" s="140">
        <v>0</v>
      </c>
      <c r="U392" s="140">
        <v>0</v>
      </c>
      <c r="V392" s="140">
        <v>0</v>
      </c>
      <c r="W392" s="140">
        <v>0</v>
      </c>
      <c r="X392" s="140">
        <v>0</v>
      </c>
      <c r="Y392" s="140">
        <v>0</v>
      </c>
    </row>
    <row r="393" spans="1:25" x14ac:dyDescent="0.2">
      <c r="A393" s="140">
        <v>6216</v>
      </c>
      <c r="B393" s="140" t="s">
        <v>677</v>
      </c>
      <c r="C393" s="140">
        <v>1971890.26</v>
      </c>
      <c r="D393" s="140">
        <v>0</v>
      </c>
      <c r="E393" s="140">
        <v>0</v>
      </c>
      <c r="F393" s="140">
        <v>0</v>
      </c>
      <c r="G393" s="140">
        <v>0</v>
      </c>
      <c r="H393" s="140">
        <v>0</v>
      </c>
      <c r="I393" s="140">
        <v>0</v>
      </c>
      <c r="J393" s="140">
        <v>0</v>
      </c>
      <c r="K393" s="140">
        <v>0</v>
      </c>
      <c r="L393" s="140">
        <v>0</v>
      </c>
      <c r="M393" s="140">
        <v>0</v>
      </c>
      <c r="N393" s="140">
        <v>0</v>
      </c>
      <c r="O393" s="140">
        <v>0</v>
      </c>
      <c r="P393" s="140">
        <v>0</v>
      </c>
      <c r="Q393" s="140">
        <v>0</v>
      </c>
      <c r="R393" s="140">
        <v>1946133.4</v>
      </c>
      <c r="S393" s="140">
        <v>0</v>
      </c>
      <c r="T393" s="140">
        <v>25756.86</v>
      </c>
      <c r="U393" s="140">
        <v>0</v>
      </c>
      <c r="V393" s="140">
        <v>0</v>
      </c>
      <c r="W393" s="140">
        <v>0</v>
      </c>
      <c r="X393" s="140">
        <v>0</v>
      </c>
      <c r="Y393" s="140">
        <v>0</v>
      </c>
    </row>
    <row r="394" spans="1:25" x14ac:dyDescent="0.2">
      <c r="A394" s="140">
        <v>6223</v>
      </c>
      <c r="B394" s="140" t="s">
        <v>678</v>
      </c>
      <c r="C394" s="140">
        <v>8005813.5499999998</v>
      </c>
      <c r="D394" s="140">
        <v>0</v>
      </c>
      <c r="E394" s="140">
        <v>0</v>
      </c>
      <c r="F394" s="140">
        <v>0</v>
      </c>
      <c r="G394" s="140">
        <v>0</v>
      </c>
      <c r="H394" s="140">
        <v>0</v>
      </c>
      <c r="I394" s="140">
        <v>37401.75</v>
      </c>
      <c r="J394" s="140">
        <v>0</v>
      </c>
      <c r="K394" s="140">
        <v>0</v>
      </c>
      <c r="L394" s="140">
        <v>0</v>
      </c>
      <c r="M394" s="140">
        <v>0</v>
      </c>
      <c r="N394" s="140">
        <v>0</v>
      </c>
      <c r="O394" s="140">
        <v>0</v>
      </c>
      <c r="P394" s="140">
        <v>0</v>
      </c>
      <c r="Q394" s="140">
        <v>0</v>
      </c>
      <c r="R394" s="140">
        <v>8005813.5499999998</v>
      </c>
      <c r="S394" s="140">
        <v>0</v>
      </c>
      <c r="T394" s="140">
        <v>0</v>
      </c>
      <c r="U394" s="140">
        <v>0</v>
      </c>
      <c r="V394" s="140">
        <v>37401.75</v>
      </c>
      <c r="W394" s="140">
        <v>0</v>
      </c>
      <c r="X394" s="140">
        <v>0</v>
      </c>
      <c r="Y394" s="140">
        <v>0</v>
      </c>
    </row>
    <row r="395" spans="1:25" x14ac:dyDescent="0.2">
      <c r="A395" s="140">
        <v>6230</v>
      </c>
      <c r="B395" s="140" t="s">
        <v>679</v>
      </c>
      <c r="C395" s="140">
        <v>644605.49</v>
      </c>
      <c r="D395" s="140">
        <v>0</v>
      </c>
      <c r="E395" s="140">
        <v>0</v>
      </c>
      <c r="F395" s="140">
        <v>0</v>
      </c>
      <c r="G395" s="140">
        <v>0</v>
      </c>
      <c r="H395" s="140">
        <v>0</v>
      </c>
      <c r="I395" s="140">
        <v>0</v>
      </c>
      <c r="J395" s="140">
        <v>0</v>
      </c>
      <c r="K395" s="140">
        <v>0</v>
      </c>
      <c r="L395" s="140">
        <v>0</v>
      </c>
      <c r="M395" s="140">
        <v>0</v>
      </c>
      <c r="N395" s="140">
        <v>0</v>
      </c>
      <c r="O395" s="140">
        <v>0</v>
      </c>
      <c r="P395" s="140">
        <v>0</v>
      </c>
      <c r="Q395" s="140">
        <v>0</v>
      </c>
      <c r="R395" s="140">
        <v>609612.47</v>
      </c>
      <c r="S395" s="140">
        <v>0</v>
      </c>
      <c r="T395" s="140">
        <v>34993.020000000004</v>
      </c>
      <c r="U395" s="140">
        <v>0</v>
      </c>
      <c r="V395" s="140">
        <v>0</v>
      </c>
      <c r="W395" s="140">
        <v>0</v>
      </c>
      <c r="X395" s="140">
        <v>0</v>
      </c>
      <c r="Y395" s="140">
        <v>0</v>
      </c>
    </row>
    <row r="396" spans="1:25" x14ac:dyDescent="0.2">
      <c r="A396" s="140">
        <v>6237</v>
      </c>
      <c r="B396" s="140" t="s">
        <v>680</v>
      </c>
      <c r="C396" s="140">
        <v>1113451.4099999999</v>
      </c>
      <c r="D396" s="140">
        <v>0</v>
      </c>
      <c r="E396" s="140">
        <v>0</v>
      </c>
      <c r="F396" s="140">
        <v>0</v>
      </c>
      <c r="G396" s="140">
        <v>0</v>
      </c>
      <c r="H396" s="140">
        <v>0</v>
      </c>
      <c r="I396" s="140">
        <v>0</v>
      </c>
      <c r="J396" s="140">
        <v>0</v>
      </c>
      <c r="K396" s="140">
        <v>0</v>
      </c>
      <c r="L396" s="140">
        <v>0</v>
      </c>
      <c r="M396" s="140">
        <v>0</v>
      </c>
      <c r="N396" s="140">
        <v>0</v>
      </c>
      <c r="O396" s="140">
        <v>0</v>
      </c>
      <c r="P396" s="140">
        <v>0</v>
      </c>
      <c r="Q396" s="140">
        <v>0</v>
      </c>
      <c r="R396" s="140">
        <v>1113451.4099999999</v>
      </c>
      <c r="S396" s="140">
        <v>0</v>
      </c>
      <c r="T396" s="140">
        <v>0</v>
      </c>
      <c r="U396" s="140">
        <v>0</v>
      </c>
      <c r="V396" s="140">
        <v>0</v>
      </c>
      <c r="W396" s="140">
        <v>0</v>
      </c>
      <c r="X396" s="140">
        <v>0</v>
      </c>
      <c r="Y396" s="140">
        <v>0</v>
      </c>
    </row>
    <row r="397" spans="1:25" x14ac:dyDescent="0.2">
      <c r="A397" s="140">
        <v>6244</v>
      </c>
      <c r="B397" s="140" t="s">
        <v>681</v>
      </c>
      <c r="C397" s="140">
        <v>5198795.53</v>
      </c>
      <c r="D397" s="140">
        <v>0</v>
      </c>
      <c r="E397" s="140">
        <v>0</v>
      </c>
      <c r="F397" s="140">
        <v>0</v>
      </c>
      <c r="G397" s="140">
        <v>0</v>
      </c>
      <c r="H397" s="140">
        <v>0</v>
      </c>
      <c r="I397" s="140">
        <v>0</v>
      </c>
      <c r="J397" s="140">
        <v>0</v>
      </c>
      <c r="K397" s="140">
        <v>0</v>
      </c>
      <c r="L397" s="140">
        <v>0</v>
      </c>
      <c r="M397" s="140">
        <v>0</v>
      </c>
      <c r="N397" s="140">
        <v>0</v>
      </c>
      <c r="O397" s="140">
        <v>0</v>
      </c>
      <c r="P397" s="140">
        <v>0</v>
      </c>
      <c r="Q397" s="140">
        <v>0</v>
      </c>
      <c r="R397" s="140">
        <v>5198795.53</v>
      </c>
      <c r="S397" s="140">
        <v>0</v>
      </c>
      <c r="T397" s="140">
        <v>0</v>
      </c>
      <c r="U397" s="140">
        <v>0</v>
      </c>
      <c r="V397" s="140">
        <v>0</v>
      </c>
      <c r="W397" s="140">
        <v>0</v>
      </c>
      <c r="X397" s="140">
        <v>0</v>
      </c>
      <c r="Y397" s="140">
        <v>0</v>
      </c>
    </row>
    <row r="398" spans="1:25" x14ac:dyDescent="0.2">
      <c r="A398" s="140">
        <v>6251</v>
      </c>
      <c r="B398" s="140" t="s">
        <v>682</v>
      </c>
      <c r="C398" s="140">
        <v>272550.74</v>
      </c>
      <c r="D398" s="140">
        <v>0</v>
      </c>
      <c r="E398" s="140">
        <v>0</v>
      </c>
      <c r="F398" s="140">
        <v>0</v>
      </c>
      <c r="G398" s="140">
        <v>0</v>
      </c>
      <c r="H398" s="140">
        <v>0</v>
      </c>
      <c r="I398" s="140">
        <v>0</v>
      </c>
      <c r="J398" s="140">
        <v>0</v>
      </c>
      <c r="K398" s="140">
        <v>0</v>
      </c>
      <c r="L398" s="140">
        <v>0</v>
      </c>
      <c r="M398" s="140">
        <v>1677.57</v>
      </c>
      <c r="N398" s="140">
        <v>0</v>
      </c>
      <c r="O398" s="140">
        <v>0</v>
      </c>
      <c r="P398" s="140">
        <v>0</v>
      </c>
      <c r="Q398" s="140">
        <v>0</v>
      </c>
      <c r="R398" s="140">
        <v>244407.75</v>
      </c>
      <c r="S398" s="140">
        <v>0</v>
      </c>
      <c r="T398" s="140">
        <v>0</v>
      </c>
      <c r="U398" s="140">
        <v>28142.99</v>
      </c>
      <c r="V398" s="140">
        <v>0</v>
      </c>
      <c r="W398" s="140">
        <v>1677.57</v>
      </c>
      <c r="X398" s="140">
        <v>0</v>
      </c>
      <c r="Y398" s="140">
        <v>0</v>
      </c>
    </row>
    <row r="399" spans="1:25" x14ac:dyDescent="0.2">
      <c r="A399" s="140">
        <v>6293</v>
      </c>
      <c r="B399" s="140" t="s">
        <v>683</v>
      </c>
      <c r="C399" s="140">
        <v>791056.17</v>
      </c>
      <c r="D399" s="140">
        <v>0</v>
      </c>
      <c r="E399" s="140">
        <v>0</v>
      </c>
      <c r="F399" s="140">
        <v>0</v>
      </c>
      <c r="G399" s="140">
        <v>0</v>
      </c>
      <c r="H399" s="140">
        <v>0</v>
      </c>
      <c r="I399" s="140">
        <v>12949.880000000001</v>
      </c>
      <c r="J399" s="140">
        <v>0</v>
      </c>
      <c r="K399" s="140">
        <v>0</v>
      </c>
      <c r="L399" s="140">
        <v>0</v>
      </c>
      <c r="M399" s="140">
        <v>0</v>
      </c>
      <c r="N399" s="140">
        <v>0</v>
      </c>
      <c r="O399" s="140">
        <v>0</v>
      </c>
      <c r="P399" s="140">
        <v>0</v>
      </c>
      <c r="Q399" s="140">
        <v>0</v>
      </c>
      <c r="R399" s="140">
        <v>695965.56</v>
      </c>
      <c r="S399" s="140">
        <v>95090.61</v>
      </c>
      <c r="T399" s="140">
        <v>0</v>
      </c>
      <c r="U399" s="140">
        <v>0</v>
      </c>
      <c r="V399" s="140">
        <v>12949.880000000001</v>
      </c>
      <c r="W399" s="140">
        <v>0</v>
      </c>
      <c r="X399" s="140">
        <v>0</v>
      </c>
      <c r="Y399" s="140">
        <v>0</v>
      </c>
    </row>
    <row r="400" spans="1:25" x14ac:dyDescent="0.2">
      <c r="A400" s="140">
        <v>6300</v>
      </c>
      <c r="B400" s="140" t="s">
        <v>684</v>
      </c>
      <c r="C400" s="140">
        <v>9334563.3499999996</v>
      </c>
      <c r="D400" s="140">
        <v>0</v>
      </c>
      <c r="E400" s="140">
        <v>0</v>
      </c>
      <c r="F400" s="140">
        <v>0</v>
      </c>
      <c r="G400" s="140">
        <v>0</v>
      </c>
      <c r="H400" s="140">
        <v>0</v>
      </c>
      <c r="I400" s="140">
        <v>0</v>
      </c>
      <c r="J400" s="140">
        <v>0</v>
      </c>
      <c r="K400" s="140">
        <v>0</v>
      </c>
      <c r="L400" s="140">
        <v>0</v>
      </c>
      <c r="M400" s="140">
        <v>0</v>
      </c>
      <c r="N400" s="140">
        <v>0</v>
      </c>
      <c r="O400" s="140">
        <v>0</v>
      </c>
      <c r="P400" s="140">
        <v>0</v>
      </c>
      <c r="Q400" s="140">
        <v>0</v>
      </c>
      <c r="R400" s="140">
        <v>9334563.3499999996</v>
      </c>
      <c r="S400" s="140">
        <v>0</v>
      </c>
      <c r="T400" s="140">
        <v>0</v>
      </c>
      <c r="U400" s="140">
        <v>0</v>
      </c>
      <c r="V400" s="140">
        <v>0</v>
      </c>
      <c r="W400" s="140">
        <v>0</v>
      </c>
      <c r="X400" s="140">
        <v>0</v>
      </c>
      <c r="Y400" s="140">
        <v>0</v>
      </c>
    </row>
    <row r="401" spans="1:25" x14ac:dyDescent="0.2">
      <c r="A401" s="140">
        <v>6307</v>
      </c>
      <c r="B401" s="140" t="s">
        <v>685</v>
      </c>
      <c r="C401" s="140">
        <v>8399446.3300000001</v>
      </c>
      <c r="D401" s="140">
        <v>0</v>
      </c>
      <c r="E401" s="140">
        <v>0</v>
      </c>
      <c r="F401" s="140">
        <v>0</v>
      </c>
      <c r="G401" s="140">
        <v>0</v>
      </c>
      <c r="H401" s="140">
        <v>0</v>
      </c>
      <c r="I401" s="140">
        <v>0</v>
      </c>
      <c r="J401" s="140">
        <v>0</v>
      </c>
      <c r="K401" s="140">
        <v>0</v>
      </c>
      <c r="L401" s="140">
        <v>0</v>
      </c>
      <c r="M401" s="140">
        <v>0</v>
      </c>
      <c r="N401" s="140">
        <v>0</v>
      </c>
      <c r="O401" s="140">
        <v>0</v>
      </c>
      <c r="P401" s="140">
        <v>0</v>
      </c>
      <c r="Q401" s="140">
        <v>0</v>
      </c>
      <c r="R401" s="140">
        <v>5899446.3300000001</v>
      </c>
      <c r="S401" s="140">
        <v>2500000</v>
      </c>
      <c r="T401" s="140">
        <v>0</v>
      </c>
      <c r="U401" s="140">
        <v>0</v>
      </c>
      <c r="V401" s="140">
        <v>0</v>
      </c>
      <c r="W401" s="140">
        <v>0</v>
      </c>
      <c r="X401" s="140">
        <v>0</v>
      </c>
      <c r="Y401" s="140">
        <v>0</v>
      </c>
    </row>
    <row r="402" spans="1:25" x14ac:dyDescent="0.2">
      <c r="A402" s="140">
        <v>6328</v>
      </c>
      <c r="B402" s="140" t="s">
        <v>686</v>
      </c>
      <c r="C402" s="140">
        <v>2103994.0699999998</v>
      </c>
      <c r="D402" s="140">
        <v>0</v>
      </c>
      <c r="E402" s="140">
        <v>0</v>
      </c>
      <c r="F402" s="140">
        <v>0</v>
      </c>
      <c r="G402" s="140">
        <v>0</v>
      </c>
      <c r="H402" s="140">
        <v>0</v>
      </c>
      <c r="I402" s="140">
        <v>0</v>
      </c>
      <c r="J402" s="140">
        <v>0</v>
      </c>
      <c r="K402" s="140">
        <v>0</v>
      </c>
      <c r="L402" s="140">
        <v>0</v>
      </c>
      <c r="M402" s="140">
        <v>0</v>
      </c>
      <c r="N402" s="140">
        <v>0</v>
      </c>
      <c r="O402" s="140">
        <v>0</v>
      </c>
      <c r="P402" s="140">
        <v>0</v>
      </c>
      <c r="Q402" s="140">
        <v>0</v>
      </c>
      <c r="R402" s="140">
        <v>1928625.58</v>
      </c>
      <c r="S402" s="140">
        <v>174654.51</v>
      </c>
      <c r="T402" s="140">
        <v>0</v>
      </c>
      <c r="U402" s="140">
        <v>713.98</v>
      </c>
      <c r="V402" s="140">
        <v>0</v>
      </c>
      <c r="W402" s="140">
        <v>0</v>
      </c>
      <c r="X402" s="140">
        <v>0</v>
      </c>
      <c r="Y402" s="140">
        <v>0</v>
      </c>
    </row>
    <row r="403" spans="1:25" x14ac:dyDescent="0.2">
      <c r="A403" s="140">
        <v>6370</v>
      </c>
      <c r="B403" s="140" t="s">
        <v>687</v>
      </c>
      <c r="C403" s="140">
        <v>1674125.41</v>
      </c>
      <c r="D403" s="140">
        <v>0</v>
      </c>
      <c r="E403" s="140">
        <v>0</v>
      </c>
      <c r="F403" s="140">
        <v>0</v>
      </c>
      <c r="G403" s="140">
        <v>0</v>
      </c>
      <c r="H403" s="140">
        <v>0</v>
      </c>
      <c r="I403" s="140">
        <v>0</v>
      </c>
      <c r="J403" s="140">
        <v>0</v>
      </c>
      <c r="K403" s="140">
        <v>0</v>
      </c>
      <c r="L403" s="140">
        <v>0</v>
      </c>
      <c r="M403" s="140">
        <v>0</v>
      </c>
      <c r="N403" s="140">
        <v>0</v>
      </c>
      <c r="O403" s="140">
        <v>0</v>
      </c>
      <c r="P403" s="140">
        <v>0</v>
      </c>
      <c r="Q403" s="140">
        <v>0</v>
      </c>
      <c r="R403" s="140">
        <v>1674125.41</v>
      </c>
      <c r="S403" s="140">
        <v>0</v>
      </c>
      <c r="T403" s="140">
        <v>0</v>
      </c>
      <c r="U403" s="140">
        <v>0</v>
      </c>
      <c r="V403" s="140">
        <v>0</v>
      </c>
      <c r="W403" s="140">
        <v>0</v>
      </c>
      <c r="X403" s="140">
        <v>0</v>
      </c>
      <c r="Y403" s="140">
        <v>0</v>
      </c>
    </row>
    <row r="404" spans="1:25" x14ac:dyDescent="0.2">
      <c r="A404" s="140">
        <v>6321</v>
      </c>
      <c r="B404" s="140" t="s">
        <v>688</v>
      </c>
      <c r="C404" s="140">
        <v>935997.03</v>
      </c>
      <c r="D404" s="140">
        <v>0</v>
      </c>
      <c r="E404" s="140">
        <v>120000</v>
      </c>
      <c r="F404" s="140">
        <v>0</v>
      </c>
      <c r="G404" s="140">
        <v>0</v>
      </c>
      <c r="H404" s="140">
        <v>0</v>
      </c>
      <c r="I404" s="140">
        <v>184.14000000000001</v>
      </c>
      <c r="J404" s="140">
        <v>0</v>
      </c>
      <c r="K404" s="140">
        <v>0</v>
      </c>
      <c r="L404" s="140">
        <v>0</v>
      </c>
      <c r="M404" s="140">
        <v>0</v>
      </c>
      <c r="N404" s="140">
        <v>0</v>
      </c>
      <c r="O404" s="140">
        <v>0</v>
      </c>
      <c r="P404" s="140">
        <v>0</v>
      </c>
      <c r="Q404" s="140">
        <v>0</v>
      </c>
      <c r="R404" s="140">
        <v>934330.96</v>
      </c>
      <c r="S404" s="140">
        <v>120000</v>
      </c>
      <c r="T404" s="140">
        <v>1666.07</v>
      </c>
      <c r="U404" s="140">
        <v>0</v>
      </c>
      <c r="V404" s="140">
        <v>184.14000000000001</v>
      </c>
      <c r="W404" s="140">
        <v>0</v>
      </c>
      <c r="X404" s="140">
        <v>0</v>
      </c>
      <c r="Y404" s="140">
        <v>0</v>
      </c>
    </row>
    <row r="405" spans="1:25" x14ac:dyDescent="0.2">
      <c r="A405" s="140">
        <v>6335</v>
      </c>
      <c r="B405" s="140" t="s">
        <v>689</v>
      </c>
      <c r="C405" s="140">
        <v>1004403.82</v>
      </c>
      <c r="D405" s="140">
        <v>0</v>
      </c>
      <c r="E405" s="140">
        <v>0</v>
      </c>
      <c r="F405" s="140">
        <v>0</v>
      </c>
      <c r="G405" s="140">
        <v>0</v>
      </c>
      <c r="H405" s="140">
        <v>0</v>
      </c>
      <c r="I405" s="140">
        <v>0</v>
      </c>
      <c r="J405" s="140">
        <v>0</v>
      </c>
      <c r="K405" s="140">
        <v>0</v>
      </c>
      <c r="L405" s="140">
        <v>0</v>
      </c>
      <c r="M405" s="140">
        <v>0</v>
      </c>
      <c r="N405" s="140">
        <v>0</v>
      </c>
      <c r="O405" s="140">
        <v>0</v>
      </c>
      <c r="P405" s="140">
        <v>0</v>
      </c>
      <c r="Q405" s="140">
        <v>0</v>
      </c>
      <c r="R405" s="140">
        <v>860440.94000000006</v>
      </c>
      <c r="S405" s="140">
        <v>143962.88</v>
      </c>
      <c r="T405" s="140">
        <v>0</v>
      </c>
      <c r="U405" s="140">
        <v>0</v>
      </c>
      <c r="V405" s="140">
        <v>0</v>
      </c>
      <c r="W405" s="140">
        <v>0</v>
      </c>
      <c r="X405" s="140">
        <v>0</v>
      </c>
      <c r="Y405" s="140">
        <v>0</v>
      </c>
    </row>
    <row r="406" spans="1:25" x14ac:dyDescent="0.2">
      <c r="A406" s="140">
        <v>6354</v>
      </c>
      <c r="B406" s="140" t="s">
        <v>690</v>
      </c>
      <c r="C406" s="140">
        <v>263584.67</v>
      </c>
      <c r="D406" s="140">
        <v>0</v>
      </c>
      <c r="E406" s="140">
        <v>3092.2000000000003</v>
      </c>
      <c r="F406" s="140">
        <v>0</v>
      </c>
      <c r="G406" s="140">
        <v>0</v>
      </c>
      <c r="H406" s="140">
        <v>0</v>
      </c>
      <c r="I406" s="140">
        <v>0</v>
      </c>
      <c r="J406" s="140">
        <v>0</v>
      </c>
      <c r="K406" s="140">
        <v>0</v>
      </c>
      <c r="L406" s="140">
        <v>0</v>
      </c>
      <c r="M406" s="140">
        <v>0</v>
      </c>
      <c r="N406" s="140">
        <v>0</v>
      </c>
      <c r="O406" s="140">
        <v>0</v>
      </c>
      <c r="P406" s="140">
        <v>0</v>
      </c>
      <c r="Q406" s="140">
        <v>0</v>
      </c>
      <c r="R406" s="140">
        <v>263584.18</v>
      </c>
      <c r="S406" s="140">
        <v>3092.69</v>
      </c>
      <c r="T406" s="140">
        <v>0</v>
      </c>
      <c r="U406" s="140">
        <v>0</v>
      </c>
      <c r="V406" s="140">
        <v>0</v>
      </c>
      <c r="W406" s="140">
        <v>0</v>
      </c>
      <c r="X406" s="140">
        <v>0</v>
      </c>
      <c r="Y406" s="140">
        <v>0</v>
      </c>
    </row>
    <row r="407" spans="1:25" x14ac:dyDescent="0.2">
      <c r="A407" s="140">
        <v>6384</v>
      </c>
      <c r="B407" s="140" t="s">
        <v>691</v>
      </c>
      <c r="C407" s="140">
        <v>766179.27</v>
      </c>
      <c r="D407" s="140">
        <v>0</v>
      </c>
      <c r="E407" s="140">
        <v>0</v>
      </c>
      <c r="F407" s="140">
        <v>0</v>
      </c>
      <c r="G407" s="140">
        <v>0</v>
      </c>
      <c r="H407" s="140">
        <v>0</v>
      </c>
      <c r="I407" s="140">
        <v>0</v>
      </c>
      <c r="J407" s="140">
        <v>0</v>
      </c>
      <c r="K407" s="140">
        <v>0</v>
      </c>
      <c r="L407" s="140">
        <v>0</v>
      </c>
      <c r="M407" s="140">
        <v>0</v>
      </c>
      <c r="N407" s="140">
        <v>0</v>
      </c>
      <c r="O407" s="140">
        <v>0</v>
      </c>
      <c r="P407" s="140">
        <v>0</v>
      </c>
      <c r="Q407" s="140">
        <v>0</v>
      </c>
      <c r="R407" s="140">
        <v>766179.27</v>
      </c>
      <c r="S407" s="140">
        <v>0</v>
      </c>
      <c r="T407" s="140">
        <v>0</v>
      </c>
      <c r="U407" s="140">
        <v>0</v>
      </c>
      <c r="V407" s="140">
        <v>0</v>
      </c>
      <c r="W407" s="140">
        <v>0</v>
      </c>
      <c r="X407" s="140">
        <v>0</v>
      </c>
      <c r="Y407" s="140">
        <v>0</v>
      </c>
    </row>
    <row r="408" spans="1:25" x14ac:dyDescent="0.2">
      <c r="A408">
        <v>6412</v>
      </c>
      <c r="B408" t="s">
        <v>692</v>
      </c>
      <c r="C408">
        <v>604965.89</v>
      </c>
      <c r="D408">
        <v>0</v>
      </c>
      <c r="E408">
        <v>0</v>
      </c>
      <c r="F408">
        <v>0</v>
      </c>
      <c r="G408">
        <v>0</v>
      </c>
      <c r="H408">
        <v>0</v>
      </c>
      <c r="I408">
        <v>0</v>
      </c>
      <c r="J408">
        <v>0</v>
      </c>
      <c r="K408">
        <v>0</v>
      </c>
      <c r="L408">
        <v>0</v>
      </c>
      <c r="M408">
        <v>0</v>
      </c>
      <c r="N408">
        <v>0</v>
      </c>
      <c r="O408">
        <v>0</v>
      </c>
      <c r="P408">
        <v>0</v>
      </c>
      <c r="Q408">
        <v>0</v>
      </c>
      <c r="R408">
        <v>549410.32999999996</v>
      </c>
      <c r="S408">
        <v>55555.56</v>
      </c>
      <c r="T408">
        <v>0</v>
      </c>
      <c r="U408">
        <v>0</v>
      </c>
      <c r="V408">
        <v>0</v>
      </c>
      <c r="W408">
        <v>0</v>
      </c>
      <c r="X408">
        <v>0</v>
      </c>
      <c r="Y408">
        <v>0</v>
      </c>
    </row>
    <row r="409" spans="1:25" x14ac:dyDescent="0.2">
      <c r="A409" s="140">
        <v>6440</v>
      </c>
      <c r="B409" s="140" t="s">
        <v>693</v>
      </c>
      <c r="C409" s="140">
        <v>296391.07</v>
      </c>
      <c r="D409" s="140">
        <v>0</v>
      </c>
      <c r="E409" s="140">
        <v>0</v>
      </c>
      <c r="F409" s="140">
        <v>0</v>
      </c>
      <c r="G409" s="140">
        <v>0</v>
      </c>
      <c r="H409" s="140">
        <v>0</v>
      </c>
      <c r="I409" s="140">
        <v>0</v>
      </c>
      <c r="J409" s="140">
        <v>0</v>
      </c>
      <c r="K409" s="140">
        <v>0</v>
      </c>
      <c r="L409" s="140">
        <v>0</v>
      </c>
      <c r="M409" s="140">
        <v>0</v>
      </c>
      <c r="N409" s="140">
        <v>0</v>
      </c>
      <c r="O409" s="140">
        <v>0</v>
      </c>
      <c r="P409" s="140">
        <v>0</v>
      </c>
      <c r="Q409" s="140">
        <v>0</v>
      </c>
      <c r="R409" s="140">
        <v>242958.66</v>
      </c>
      <c r="S409" s="140">
        <v>0</v>
      </c>
      <c r="T409" s="140">
        <v>53432.41</v>
      </c>
      <c r="U409" s="140">
        <v>0</v>
      </c>
      <c r="V409" s="140">
        <v>0</v>
      </c>
      <c r="W409" s="140">
        <v>0</v>
      </c>
      <c r="X409" s="140">
        <v>0</v>
      </c>
      <c r="Y409" s="140">
        <v>0</v>
      </c>
    </row>
    <row r="410" spans="1:25" x14ac:dyDescent="0.2">
      <c r="A410" s="140">
        <v>6419</v>
      </c>
      <c r="B410" s="140" t="s">
        <v>694</v>
      </c>
      <c r="C410" s="140">
        <v>2856281.49</v>
      </c>
      <c r="D410" s="140">
        <v>0</v>
      </c>
      <c r="E410" s="140">
        <v>6555.9000000000005</v>
      </c>
      <c r="F410" s="140">
        <v>0</v>
      </c>
      <c r="G410" s="140">
        <v>0</v>
      </c>
      <c r="H410" s="140">
        <v>0</v>
      </c>
      <c r="I410" s="140">
        <v>0</v>
      </c>
      <c r="J410" s="140">
        <v>0</v>
      </c>
      <c r="K410" s="140">
        <v>0</v>
      </c>
      <c r="L410" s="140">
        <v>0</v>
      </c>
      <c r="M410" s="140">
        <v>0</v>
      </c>
      <c r="N410" s="140">
        <v>0</v>
      </c>
      <c r="O410" s="140">
        <v>0</v>
      </c>
      <c r="P410" s="140">
        <v>0</v>
      </c>
      <c r="Q410" s="140">
        <v>0</v>
      </c>
      <c r="R410" s="140">
        <v>2418004.4900000002</v>
      </c>
      <c r="S410" s="140">
        <v>444832.9</v>
      </c>
      <c r="T410" s="140">
        <v>0</v>
      </c>
      <c r="U410" s="140">
        <v>0</v>
      </c>
      <c r="V410" s="140">
        <v>0</v>
      </c>
      <c r="W410" s="140">
        <v>0</v>
      </c>
      <c r="X410" s="140">
        <v>0</v>
      </c>
      <c r="Y410" s="140">
        <v>0</v>
      </c>
    </row>
    <row r="411" spans="1:25" x14ac:dyDescent="0.2">
      <c r="A411" s="140">
        <v>6426</v>
      </c>
      <c r="B411" s="140" t="s">
        <v>695</v>
      </c>
      <c r="C411" s="140">
        <v>753240.07000000007</v>
      </c>
      <c r="D411" s="140">
        <v>0</v>
      </c>
      <c r="E411" s="140">
        <v>0</v>
      </c>
      <c r="F411" s="140">
        <v>0</v>
      </c>
      <c r="G411" s="140">
        <v>0</v>
      </c>
      <c r="H411" s="140">
        <v>0</v>
      </c>
      <c r="I411" s="140">
        <v>0</v>
      </c>
      <c r="J411" s="140">
        <v>0</v>
      </c>
      <c r="K411" s="140">
        <v>0</v>
      </c>
      <c r="L411" s="140">
        <v>0</v>
      </c>
      <c r="M411" s="140">
        <v>0</v>
      </c>
      <c r="N411" s="140">
        <v>0</v>
      </c>
      <c r="O411" s="140">
        <v>0</v>
      </c>
      <c r="P411" s="140">
        <v>0</v>
      </c>
      <c r="Q411" s="140">
        <v>0</v>
      </c>
      <c r="R411" s="140">
        <v>608758.54</v>
      </c>
      <c r="S411" s="140">
        <v>144079.86000000002</v>
      </c>
      <c r="T411" s="140">
        <v>401.67</v>
      </c>
      <c r="U411" s="140">
        <v>0</v>
      </c>
      <c r="V411" s="140">
        <v>0</v>
      </c>
      <c r="W411" s="140">
        <v>0</v>
      </c>
      <c r="X411" s="140">
        <v>0</v>
      </c>
      <c r="Y411" s="140">
        <v>0</v>
      </c>
    </row>
    <row r="412" spans="1:25" x14ac:dyDescent="0.2">
      <c r="A412" s="140">
        <v>6461</v>
      </c>
      <c r="B412" s="140" t="s">
        <v>696</v>
      </c>
      <c r="C412" s="140">
        <v>1238922.1000000001</v>
      </c>
      <c r="D412" s="140">
        <v>0</v>
      </c>
      <c r="E412" s="140">
        <v>0</v>
      </c>
      <c r="F412" s="140">
        <v>0</v>
      </c>
      <c r="G412" s="140">
        <v>0</v>
      </c>
      <c r="H412" s="140">
        <v>0</v>
      </c>
      <c r="I412" s="140">
        <v>0</v>
      </c>
      <c r="J412" s="140">
        <v>0</v>
      </c>
      <c r="K412" s="140">
        <v>0</v>
      </c>
      <c r="L412" s="140">
        <v>0</v>
      </c>
      <c r="M412" s="140">
        <v>0</v>
      </c>
      <c r="N412" s="140">
        <v>0</v>
      </c>
      <c r="O412" s="140">
        <v>0</v>
      </c>
      <c r="P412" s="140">
        <v>0</v>
      </c>
      <c r="Q412" s="140">
        <v>0</v>
      </c>
      <c r="R412" s="140">
        <v>1238922.1000000001</v>
      </c>
      <c r="S412" s="140">
        <v>0</v>
      </c>
      <c r="T412" s="140">
        <v>0</v>
      </c>
      <c r="U412" s="140">
        <v>0</v>
      </c>
      <c r="V412" s="140">
        <v>0</v>
      </c>
      <c r="W412" s="140">
        <v>0</v>
      </c>
      <c r="X412" s="140">
        <v>0</v>
      </c>
      <c r="Y412" s="140">
        <v>0</v>
      </c>
    </row>
    <row r="413" spans="1:25" x14ac:dyDescent="0.2">
      <c r="A413" s="140">
        <v>6470</v>
      </c>
      <c r="B413" s="140" t="s">
        <v>697</v>
      </c>
      <c r="C413" s="140">
        <v>2849416.57</v>
      </c>
      <c r="D413" s="140">
        <v>0</v>
      </c>
      <c r="E413" s="140">
        <v>0</v>
      </c>
      <c r="F413" s="140">
        <v>0</v>
      </c>
      <c r="G413" s="140">
        <v>0</v>
      </c>
      <c r="H413" s="140">
        <v>0</v>
      </c>
      <c r="I413" s="140">
        <v>0</v>
      </c>
      <c r="J413" s="140">
        <v>0</v>
      </c>
      <c r="K413" s="140">
        <v>0</v>
      </c>
      <c r="L413" s="140">
        <v>0</v>
      </c>
      <c r="M413" s="140">
        <v>256327.64</v>
      </c>
      <c r="N413" s="140">
        <v>0</v>
      </c>
      <c r="O413" s="140">
        <v>0</v>
      </c>
      <c r="P413" s="140">
        <v>0</v>
      </c>
      <c r="Q413" s="140">
        <v>0</v>
      </c>
      <c r="R413" s="140">
        <v>2849416.57</v>
      </c>
      <c r="S413" s="140">
        <v>0</v>
      </c>
      <c r="T413" s="140">
        <v>0</v>
      </c>
      <c r="U413" s="140">
        <v>0</v>
      </c>
      <c r="V413" s="140">
        <v>0</v>
      </c>
      <c r="W413" s="140">
        <v>256327.64</v>
      </c>
      <c r="X413" s="140">
        <v>0</v>
      </c>
      <c r="Y413" s="140">
        <v>0</v>
      </c>
    </row>
    <row r="414" spans="1:25" x14ac:dyDescent="0.2">
      <c r="A414" s="140">
        <v>6475</v>
      </c>
      <c r="B414" s="140" t="s">
        <v>698</v>
      </c>
      <c r="C414" s="140">
        <v>304802.60000000003</v>
      </c>
      <c r="D414" s="140">
        <v>0</v>
      </c>
      <c r="E414" s="140">
        <v>0</v>
      </c>
      <c r="F414" s="140">
        <v>0</v>
      </c>
      <c r="G414" s="140">
        <v>0</v>
      </c>
      <c r="H414" s="140">
        <v>0</v>
      </c>
      <c r="I414" s="140">
        <v>0</v>
      </c>
      <c r="J414" s="140">
        <v>0</v>
      </c>
      <c r="K414" s="140">
        <v>0</v>
      </c>
      <c r="L414" s="140">
        <v>0</v>
      </c>
      <c r="M414" s="140">
        <v>0</v>
      </c>
      <c r="N414" s="140">
        <v>0</v>
      </c>
      <c r="O414" s="140">
        <v>0</v>
      </c>
      <c r="P414" s="140">
        <v>0</v>
      </c>
      <c r="Q414" s="140">
        <v>0</v>
      </c>
      <c r="R414" s="140">
        <v>304802.60000000003</v>
      </c>
      <c r="S414" s="140">
        <v>0</v>
      </c>
      <c r="T414" s="140">
        <v>0</v>
      </c>
      <c r="U414" s="140">
        <v>0</v>
      </c>
      <c r="V414" s="140">
        <v>0</v>
      </c>
      <c r="W414" s="140">
        <v>0</v>
      </c>
      <c r="X414" s="140">
        <v>0</v>
      </c>
      <c r="Y414" s="140">
        <v>0</v>
      </c>
    </row>
    <row r="415" spans="1:25" x14ac:dyDescent="0.2">
      <c r="A415" s="140">
        <v>6482</v>
      </c>
      <c r="B415" s="140" t="s">
        <v>699</v>
      </c>
      <c r="C415" s="140">
        <v>203156.63</v>
      </c>
      <c r="D415" s="140">
        <v>0</v>
      </c>
      <c r="E415" s="140">
        <v>0</v>
      </c>
      <c r="F415" s="140">
        <v>0</v>
      </c>
      <c r="G415" s="140">
        <v>0</v>
      </c>
      <c r="H415" s="140">
        <v>0</v>
      </c>
      <c r="I415" s="140">
        <v>0</v>
      </c>
      <c r="J415" s="140">
        <v>0</v>
      </c>
      <c r="K415" s="140">
        <v>0</v>
      </c>
      <c r="L415" s="140">
        <v>0</v>
      </c>
      <c r="M415" s="140">
        <v>0</v>
      </c>
      <c r="N415" s="140">
        <v>0</v>
      </c>
      <c r="O415" s="140">
        <v>0</v>
      </c>
      <c r="P415" s="140">
        <v>0</v>
      </c>
      <c r="Q415" s="140">
        <v>0</v>
      </c>
      <c r="R415" s="140">
        <v>147407.13</v>
      </c>
      <c r="S415" s="140">
        <v>55749.5</v>
      </c>
      <c r="T415" s="140">
        <v>0</v>
      </c>
      <c r="U415" s="140">
        <v>0</v>
      </c>
      <c r="V415" s="140">
        <v>0</v>
      </c>
      <c r="W415" s="140">
        <v>0</v>
      </c>
      <c r="X415" s="140">
        <v>0</v>
      </c>
      <c r="Y415" s="140">
        <v>0</v>
      </c>
    </row>
    <row r="416" spans="1:25" x14ac:dyDescent="0.2">
      <c r="A416" s="140">
        <v>6545</v>
      </c>
      <c r="B416" s="140" t="s">
        <v>700</v>
      </c>
      <c r="C416" s="140">
        <v>1305989.58</v>
      </c>
      <c r="D416" s="140">
        <v>0</v>
      </c>
      <c r="E416" s="140">
        <v>0</v>
      </c>
      <c r="F416" s="140">
        <v>0</v>
      </c>
      <c r="G416" s="140">
        <v>0</v>
      </c>
      <c r="H416" s="140">
        <v>0</v>
      </c>
      <c r="I416" s="140">
        <v>0</v>
      </c>
      <c r="J416" s="140">
        <v>0</v>
      </c>
      <c r="K416" s="140">
        <v>0</v>
      </c>
      <c r="L416" s="140">
        <v>0</v>
      </c>
      <c r="M416" s="140">
        <v>0</v>
      </c>
      <c r="N416" s="140">
        <v>0</v>
      </c>
      <c r="O416" s="140">
        <v>0</v>
      </c>
      <c r="P416" s="140">
        <v>0</v>
      </c>
      <c r="Q416" s="140">
        <v>0</v>
      </c>
      <c r="R416" s="140">
        <v>1305989.58</v>
      </c>
      <c r="S416" s="140">
        <v>0</v>
      </c>
      <c r="T416" s="140">
        <v>0</v>
      </c>
      <c r="U416" s="140">
        <v>0</v>
      </c>
      <c r="V416" s="140">
        <v>0</v>
      </c>
      <c r="W416" s="140">
        <v>0</v>
      </c>
      <c r="X416" s="140">
        <v>0</v>
      </c>
      <c r="Y416" s="140">
        <v>0</v>
      </c>
    </row>
    <row r="417" spans="1:25" x14ac:dyDescent="0.2">
      <c r="A417" s="140">
        <v>6608</v>
      </c>
      <c r="B417" s="140" t="s">
        <v>701</v>
      </c>
      <c r="C417" s="140">
        <v>1056777.53</v>
      </c>
      <c r="D417" s="140">
        <v>0</v>
      </c>
      <c r="E417" s="140">
        <v>0</v>
      </c>
      <c r="F417" s="140">
        <v>0</v>
      </c>
      <c r="G417" s="140">
        <v>0</v>
      </c>
      <c r="H417" s="140">
        <v>0</v>
      </c>
      <c r="I417" s="140">
        <v>7370.43</v>
      </c>
      <c r="J417" s="140">
        <v>0</v>
      </c>
      <c r="K417" s="140">
        <v>0</v>
      </c>
      <c r="L417" s="140">
        <v>0</v>
      </c>
      <c r="M417" s="140">
        <v>0</v>
      </c>
      <c r="N417" s="140">
        <v>0</v>
      </c>
      <c r="O417" s="140">
        <v>0</v>
      </c>
      <c r="P417" s="140">
        <v>0</v>
      </c>
      <c r="Q417" s="140">
        <v>0</v>
      </c>
      <c r="R417" s="140">
        <v>1056414.53</v>
      </c>
      <c r="S417" s="140">
        <v>363</v>
      </c>
      <c r="T417" s="140">
        <v>0</v>
      </c>
      <c r="U417" s="140">
        <v>0</v>
      </c>
      <c r="V417" s="140">
        <v>7370.43</v>
      </c>
      <c r="W417" s="140">
        <v>0</v>
      </c>
      <c r="X417" s="140">
        <v>0</v>
      </c>
      <c r="Y417" s="140">
        <v>0</v>
      </c>
    </row>
    <row r="418" spans="1:25" x14ac:dyDescent="0.2">
      <c r="A418" s="140">
        <v>6615</v>
      </c>
      <c r="B418" s="140" t="s">
        <v>702</v>
      </c>
      <c r="C418" s="140">
        <v>405983.06</v>
      </c>
      <c r="D418" s="140">
        <v>0</v>
      </c>
      <c r="E418" s="140">
        <v>0</v>
      </c>
      <c r="F418" s="140">
        <v>0</v>
      </c>
      <c r="G418" s="140">
        <v>0</v>
      </c>
      <c r="H418" s="140">
        <v>0</v>
      </c>
      <c r="I418" s="140">
        <v>0</v>
      </c>
      <c r="J418" s="140">
        <v>0</v>
      </c>
      <c r="K418" s="140">
        <v>0</v>
      </c>
      <c r="L418" s="140">
        <v>0</v>
      </c>
      <c r="M418" s="140">
        <v>0</v>
      </c>
      <c r="N418" s="140">
        <v>0</v>
      </c>
      <c r="O418" s="140">
        <v>0</v>
      </c>
      <c r="P418" s="140">
        <v>0</v>
      </c>
      <c r="Q418" s="140">
        <v>0</v>
      </c>
      <c r="R418" s="140">
        <v>367230.22000000003</v>
      </c>
      <c r="S418" s="140">
        <v>0</v>
      </c>
      <c r="T418" s="140">
        <v>38752.840000000004</v>
      </c>
      <c r="U418" s="140">
        <v>0</v>
      </c>
      <c r="V418" s="140">
        <v>0</v>
      </c>
      <c r="W418" s="140">
        <v>0</v>
      </c>
      <c r="X418" s="140">
        <v>0</v>
      </c>
      <c r="Y418" s="140">
        <v>0</v>
      </c>
    </row>
    <row r="419" spans="1:25" x14ac:dyDescent="0.2">
      <c r="A419" s="140">
        <v>6678</v>
      </c>
      <c r="B419" s="140" t="s">
        <v>703</v>
      </c>
      <c r="C419" s="140">
        <v>1643266.44</v>
      </c>
      <c r="D419" s="140">
        <v>0</v>
      </c>
      <c r="E419" s="140">
        <v>0</v>
      </c>
      <c r="F419" s="140">
        <v>0</v>
      </c>
      <c r="G419" s="140">
        <v>0</v>
      </c>
      <c r="H419" s="140">
        <v>0</v>
      </c>
      <c r="I419" s="140">
        <v>0</v>
      </c>
      <c r="J419" s="140">
        <v>0</v>
      </c>
      <c r="K419" s="140">
        <v>0</v>
      </c>
      <c r="L419" s="140">
        <v>0</v>
      </c>
      <c r="M419" s="140">
        <v>0</v>
      </c>
      <c r="N419" s="140">
        <v>0</v>
      </c>
      <c r="O419" s="140">
        <v>0</v>
      </c>
      <c r="P419" s="140">
        <v>0</v>
      </c>
      <c r="Q419" s="140">
        <v>0</v>
      </c>
      <c r="R419" s="140">
        <v>1576828.65</v>
      </c>
      <c r="S419" s="140">
        <v>66437.790000000008</v>
      </c>
      <c r="T419" s="140">
        <v>0</v>
      </c>
      <c r="U419" s="140">
        <v>0</v>
      </c>
      <c r="V419" s="140">
        <v>0</v>
      </c>
      <c r="W419" s="140">
        <v>0</v>
      </c>
      <c r="X419" s="140">
        <v>0</v>
      </c>
      <c r="Y419" s="140">
        <v>0</v>
      </c>
    </row>
    <row r="420" spans="1:25" x14ac:dyDescent="0.2">
      <c r="A420" s="140">
        <v>469</v>
      </c>
      <c r="B420" s="140" t="s">
        <v>704</v>
      </c>
      <c r="C420" s="140">
        <v>620549.68000000005</v>
      </c>
      <c r="D420" s="140">
        <v>0</v>
      </c>
      <c r="E420" s="140">
        <v>0</v>
      </c>
      <c r="F420" s="140">
        <v>0</v>
      </c>
      <c r="G420" s="140">
        <v>0</v>
      </c>
      <c r="H420" s="140">
        <v>0</v>
      </c>
      <c r="I420" s="140">
        <v>0</v>
      </c>
      <c r="J420" s="140">
        <v>0</v>
      </c>
      <c r="K420" s="140">
        <v>0</v>
      </c>
      <c r="L420" s="140">
        <v>0</v>
      </c>
      <c r="M420" s="140">
        <v>0</v>
      </c>
      <c r="N420" s="140">
        <v>0</v>
      </c>
      <c r="O420" s="140">
        <v>0</v>
      </c>
      <c r="P420" s="140">
        <v>0</v>
      </c>
      <c r="Q420" s="140">
        <v>0</v>
      </c>
      <c r="R420" s="140">
        <v>602331.35</v>
      </c>
      <c r="S420" s="140">
        <v>0</v>
      </c>
      <c r="T420" s="140">
        <v>18218.330000000002</v>
      </c>
      <c r="U420" s="140">
        <v>0</v>
      </c>
      <c r="V420" s="140">
        <v>0</v>
      </c>
      <c r="W420" s="140">
        <v>0</v>
      </c>
      <c r="X420" s="140">
        <v>0</v>
      </c>
      <c r="Y420" s="140">
        <v>0</v>
      </c>
    </row>
    <row r="421" spans="1:25" x14ac:dyDescent="0.2">
      <c r="A421" s="140">
        <v>6685</v>
      </c>
      <c r="B421" s="140" t="s">
        <v>705</v>
      </c>
      <c r="C421" s="140">
        <v>8835114.5899999999</v>
      </c>
      <c r="D421" s="140">
        <v>0</v>
      </c>
      <c r="E421" s="140">
        <v>0</v>
      </c>
      <c r="F421" s="140">
        <v>0</v>
      </c>
      <c r="G421" s="140">
        <v>0</v>
      </c>
      <c r="H421" s="140">
        <v>0</v>
      </c>
      <c r="I421" s="140">
        <v>41245.200000000004</v>
      </c>
      <c r="J421" s="140">
        <v>0</v>
      </c>
      <c r="K421" s="140">
        <v>0</v>
      </c>
      <c r="L421" s="140">
        <v>0</v>
      </c>
      <c r="M421" s="140">
        <v>0</v>
      </c>
      <c r="N421" s="140">
        <v>0</v>
      </c>
      <c r="O421" s="140">
        <v>0</v>
      </c>
      <c r="P421" s="140">
        <v>0</v>
      </c>
      <c r="Q421" s="140">
        <v>0</v>
      </c>
      <c r="R421" s="140">
        <v>5897407.2199999997</v>
      </c>
      <c r="S421" s="140">
        <v>2937707.37</v>
      </c>
      <c r="T421" s="140">
        <v>0</v>
      </c>
      <c r="U421" s="140">
        <v>0</v>
      </c>
      <c r="V421" s="140">
        <v>41245.200000000004</v>
      </c>
      <c r="W421" s="140">
        <v>0</v>
      </c>
      <c r="X421" s="140">
        <v>0</v>
      </c>
      <c r="Y421" s="140">
        <v>0</v>
      </c>
    </row>
    <row r="422" spans="1:25" x14ac:dyDescent="0.2">
      <c r="A422" s="140">
        <v>6692</v>
      </c>
      <c r="B422" s="140" t="s">
        <v>706</v>
      </c>
      <c r="C422" s="140">
        <v>1578996.08</v>
      </c>
      <c r="D422" s="140">
        <v>0</v>
      </c>
      <c r="E422" s="140">
        <v>0</v>
      </c>
      <c r="F422" s="140">
        <v>0</v>
      </c>
      <c r="G422" s="140">
        <v>0</v>
      </c>
      <c r="H422" s="140">
        <v>0</v>
      </c>
      <c r="I422" s="140">
        <v>0</v>
      </c>
      <c r="J422" s="140">
        <v>0</v>
      </c>
      <c r="K422" s="140">
        <v>0</v>
      </c>
      <c r="L422" s="140">
        <v>0</v>
      </c>
      <c r="M422" s="140">
        <v>0</v>
      </c>
      <c r="N422" s="140">
        <v>0</v>
      </c>
      <c r="O422" s="140">
        <v>0</v>
      </c>
      <c r="P422" s="140">
        <v>0</v>
      </c>
      <c r="Q422" s="140">
        <v>0</v>
      </c>
      <c r="R422" s="140">
        <v>1027110.18</v>
      </c>
      <c r="S422" s="140">
        <v>551885.9</v>
      </c>
      <c r="T422" s="140">
        <v>0</v>
      </c>
      <c r="U422" s="140">
        <v>0</v>
      </c>
      <c r="V422" s="140">
        <v>0</v>
      </c>
      <c r="W422" s="140">
        <v>0</v>
      </c>
      <c r="X422" s="140">
        <v>0</v>
      </c>
      <c r="Y422" s="140">
        <v>0</v>
      </c>
    </row>
    <row r="423" spans="1:25" x14ac:dyDescent="0.2">
      <c r="A423" s="140">
        <v>6713</v>
      </c>
      <c r="B423" s="140" t="s">
        <v>707</v>
      </c>
      <c r="C423" s="140">
        <v>516533.32</v>
      </c>
      <c r="D423" s="140">
        <v>0</v>
      </c>
      <c r="E423" s="140">
        <v>0</v>
      </c>
      <c r="F423" s="140">
        <v>0</v>
      </c>
      <c r="G423" s="140">
        <v>0</v>
      </c>
      <c r="H423" s="140">
        <v>0</v>
      </c>
      <c r="I423" s="140">
        <v>0</v>
      </c>
      <c r="J423" s="140">
        <v>0</v>
      </c>
      <c r="K423" s="140">
        <v>0</v>
      </c>
      <c r="L423" s="140">
        <v>0</v>
      </c>
      <c r="M423" s="140">
        <v>0</v>
      </c>
      <c r="N423" s="140">
        <v>0</v>
      </c>
      <c r="O423" s="140">
        <v>0</v>
      </c>
      <c r="P423" s="140">
        <v>0</v>
      </c>
      <c r="Q423" s="140">
        <v>0</v>
      </c>
      <c r="R423" s="140">
        <v>516533.32</v>
      </c>
      <c r="S423" s="140">
        <v>0</v>
      </c>
      <c r="T423" s="140">
        <v>0</v>
      </c>
      <c r="U423" s="140">
        <v>0</v>
      </c>
      <c r="V423" s="140">
        <v>0</v>
      </c>
      <c r="W423" s="140">
        <v>0</v>
      </c>
      <c r="X423" s="140">
        <v>0</v>
      </c>
      <c r="Y423" s="140">
        <v>0</v>
      </c>
    </row>
    <row r="424" spans="1:25" x14ac:dyDescent="0.2">
      <c r="A424" s="140">
        <v>6720</v>
      </c>
      <c r="B424" s="140" t="s">
        <v>708</v>
      </c>
      <c r="C424" s="140">
        <v>614867.96</v>
      </c>
      <c r="D424" s="140">
        <v>0</v>
      </c>
      <c r="E424" s="140">
        <v>0</v>
      </c>
      <c r="F424" s="140">
        <v>0</v>
      </c>
      <c r="G424" s="140">
        <v>0</v>
      </c>
      <c r="H424" s="140">
        <v>0</v>
      </c>
      <c r="I424" s="140">
        <v>0</v>
      </c>
      <c r="J424" s="140">
        <v>0</v>
      </c>
      <c r="K424" s="140">
        <v>0</v>
      </c>
      <c r="L424" s="140">
        <v>0</v>
      </c>
      <c r="M424" s="140">
        <v>0</v>
      </c>
      <c r="N424" s="140">
        <v>0</v>
      </c>
      <c r="O424" s="140">
        <v>0</v>
      </c>
      <c r="P424" s="140">
        <v>0</v>
      </c>
      <c r="Q424" s="140">
        <v>0</v>
      </c>
      <c r="R424" s="140">
        <v>614867.96</v>
      </c>
      <c r="S424" s="140">
        <v>0</v>
      </c>
      <c r="T424" s="140">
        <v>0</v>
      </c>
      <c r="U424" s="140">
        <v>0</v>
      </c>
      <c r="V424" s="140">
        <v>0</v>
      </c>
      <c r="W424" s="140">
        <v>0</v>
      </c>
      <c r="X424" s="140">
        <v>0</v>
      </c>
      <c r="Y424" s="140">
        <v>0</v>
      </c>
    </row>
    <row r="425" spans="1:25" x14ac:dyDescent="0.2">
      <c r="A425" s="140">
        <v>6734</v>
      </c>
      <c r="B425" s="140" t="s">
        <v>709</v>
      </c>
      <c r="C425" s="140">
        <v>1129659.2</v>
      </c>
      <c r="D425" s="140">
        <v>0</v>
      </c>
      <c r="E425" s="140">
        <v>0</v>
      </c>
      <c r="F425" s="140">
        <v>0</v>
      </c>
      <c r="G425" s="140">
        <v>0</v>
      </c>
      <c r="H425" s="140">
        <v>0</v>
      </c>
      <c r="I425" s="140">
        <v>0</v>
      </c>
      <c r="J425" s="140">
        <v>0</v>
      </c>
      <c r="K425" s="140">
        <v>0</v>
      </c>
      <c r="L425" s="140">
        <v>0</v>
      </c>
      <c r="M425" s="140">
        <v>0</v>
      </c>
      <c r="N425" s="140">
        <v>0</v>
      </c>
      <c r="O425" s="140">
        <v>0</v>
      </c>
      <c r="P425" s="140">
        <v>0</v>
      </c>
      <c r="Q425" s="140">
        <v>0</v>
      </c>
      <c r="R425" s="140">
        <v>757089.20000000007</v>
      </c>
      <c r="S425" s="140">
        <v>372570</v>
      </c>
      <c r="T425" s="140">
        <v>0</v>
      </c>
      <c r="U425" s="140">
        <v>0</v>
      </c>
      <c r="V425" s="140">
        <v>0</v>
      </c>
      <c r="W425" s="140">
        <v>0</v>
      </c>
      <c r="X425" s="140">
        <v>0</v>
      </c>
      <c r="Y425" s="140">
        <v>0</v>
      </c>
    </row>
    <row r="426" spans="1:25" x14ac:dyDescent="0.2">
      <c r="A426" s="140">
        <v>6748</v>
      </c>
      <c r="B426" s="140" t="s">
        <v>710</v>
      </c>
      <c r="C426" s="140">
        <v>475615.36</v>
      </c>
      <c r="D426" s="140">
        <v>0</v>
      </c>
      <c r="E426" s="140">
        <v>54822</v>
      </c>
      <c r="F426" s="140">
        <v>0</v>
      </c>
      <c r="G426" s="140">
        <v>0</v>
      </c>
      <c r="H426" s="140">
        <v>0</v>
      </c>
      <c r="I426" s="140">
        <v>0</v>
      </c>
      <c r="J426" s="140">
        <v>0</v>
      </c>
      <c r="K426" s="140">
        <v>0</v>
      </c>
      <c r="L426" s="140">
        <v>0</v>
      </c>
      <c r="M426" s="140">
        <v>0</v>
      </c>
      <c r="N426" s="140">
        <v>0</v>
      </c>
      <c r="O426" s="140">
        <v>0</v>
      </c>
      <c r="P426" s="140">
        <v>0</v>
      </c>
      <c r="Q426" s="140">
        <v>0</v>
      </c>
      <c r="R426" s="140">
        <v>475615.36</v>
      </c>
      <c r="S426" s="140">
        <v>54822</v>
      </c>
      <c r="T426" s="140">
        <v>0</v>
      </c>
      <c r="U426" s="140">
        <v>0</v>
      </c>
      <c r="V426" s="140">
        <v>0</v>
      </c>
      <c r="W426" s="140">
        <v>0</v>
      </c>
      <c r="X426" s="140">
        <v>0</v>
      </c>
      <c r="Y426" s="140">
        <v>0</v>
      </c>
    </row>
    <row r="427" spans="1:25" x14ac:dyDescent="0.2">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row>
    <row r="428" spans="1:25" s="204" customFormat="1" x14ac:dyDescent="0.2">
      <c r="B428" s="205" t="s">
        <v>751</v>
      </c>
      <c r="C428" s="204">
        <f t="shared" ref="C428:Y428" si="0">SUM(C3:C426)</f>
        <v>1027570115.9700007</v>
      </c>
      <c r="D428" s="204">
        <f t="shared" si="0"/>
        <v>0</v>
      </c>
      <c r="E428" s="204">
        <f t="shared" si="0"/>
        <v>487241.31000000006</v>
      </c>
      <c r="F428" s="204">
        <f t="shared" si="0"/>
        <v>16200</v>
      </c>
      <c r="G428" s="204">
        <f t="shared" si="0"/>
        <v>11276.36</v>
      </c>
      <c r="H428" s="204">
        <f t="shared" si="0"/>
        <v>116901.93000000001</v>
      </c>
      <c r="I428" s="204">
        <f t="shared" si="0"/>
        <v>2895948.8900000011</v>
      </c>
      <c r="J428" s="204">
        <f t="shared" si="0"/>
        <v>55165.46</v>
      </c>
      <c r="K428" s="204">
        <f t="shared" si="0"/>
        <v>41082.17</v>
      </c>
      <c r="L428" s="204">
        <f t="shared" si="0"/>
        <v>624.88</v>
      </c>
      <c r="M428" s="204">
        <f t="shared" si="0"/>
        <v>602568.01</v>
      </c>
      <c r="N428" s="204">
        <f t="shared" si="0"/>
        <v>603511.21000000008</v>
      </c>
      <c r="O428" s="204">
        <f t="shared" si="0"/>
        <v>0</v>
      </c>
      <c r="P428" s="204">
        <f t="shared" si="0"/>
        <v>5071.88</v>
      </c>
      <c r="Q428" s="204">
        <f t="shared" si="0"/>
        <v>116910.05</v>
      </c>
      <c r="R428" s="204">
        <f t="shared" si="0"/>
        <v>954373224.88000059</v>
      </c>
      <c r="S428" s="204">
        <f t="shared" si="0"/>
        <v>65192961.539999992</v>
      </c>
      <c r="T428" s="204">
        <f t="shared" si="0"/>
        <v>4876515.4799999977</v>
      </c>
      <c r="U428" s="204">
        <f t="shared" si="0"/>
        <v>3642123.62</v>
      </c>
      <c r="V428" s="204">
        <f t="shared" si="0"/>
        <v>2992196.5200000014</v>
      </c>
      <c r="W428" s="204">
        <f t="shared" si="0"/>
        <v>1207088.02</v>
      </c>
      <c r="X428" s="204">
        <f t="shared" si="0"/>
        <v>4687.96</v>
      </c>
      <c r="Y428" s="204">
        <f t="shared" si="0"/>
        <v>0</v>
      </c>
    </row>
    <row r="430" spans="1:25" x14ac:dyDescent="0.2">
      <c r="A430" s="140" t="s">
        <v>794</v>
      </c>
      <c r="B430" s="140" t="s">
        <v>227</v>
      </c>
      <c r="C430" s="140" t="s">
        <v>753</v>
      </c>
      <c r="D430" s="140" t="s">
        <v>754</v>
      </c>
      <c r="E430" s="140" t="s">
        <v>755</v>
      </c>
      <c r="F430" s="140" t="s">
        <v>756</v>
      </c>
      <c r="G430" s="140" t="s">
        <v>757</v>
      </c>
      <c r="H430" s="140" t="s">
        <v>758</v>
      </c>
      <c r="I430" s="140" t="s">
        <v>759</v>
      </c>
      <c r="J430" s="140" t="s">
        <v>760</v>
      </c>
      <c r="K430" s="140" t="s">
        <v>761</v>
      </c>
      <c r="L430" s="140" t="s">
        <v>762</v>
      </c>
      <c r="M430" s="140" t="s">
        <v>763</v>
      </c>
      <c r="N430" s="140" t="s">
        <v>764</v>
      </c>
      <c r="O430" s="140" t="s">
        <v>765</v>
      </c>
      <c r="P430" s="140" t="s">
        <v>766</v>
      </c>
      <c r="Q430" s="140" t="s">
        <v>767</v>
      </c>
      <c r="R430" s="140" t="s">
        <v>768</v>
      </c>
      <c r="S430" s="140" t="s">
        <v>769</v>
      </c>
      <c r="T430" s="140" t="s">
        <v>770</v>
      </c>
      <c r="U430" s="140" t="s">
        <v>771</v>
      </c>
      <c r="V430" s="140" t="s">
        <v>772</v>
      </c>
      <c r="W430" s="140" t="s">
        <v>773</v>
      </c>
      <c r="X430" s="140" t="s">
        <v>774</v>
      </c>
      <c r="Y430" s="140" t="s">
        <v>775</v>
      </c>
    </row>
    <row r="431" spans="1:25" x14ac:dyDescent="0.2">
      <c r="B431" s="132" t="s">
        <v>808</v>
      </c>
      <c r="C431">
        <f>IF(C430=C1,0,1)</f>
        <v>0</v>
      </c>
      <c r="D431">
        <f>IF(D430=D1,0,1)</f>
        <v>0</v>
      </c>
      <c r="E431">
        <f>IF(E430=E1,0,1)</f>
        <v>0</v>
      </c>
      <c r="F431">
        <f>IF(F430=F1,0,1)</f>
        <v>0</v>
      </c>
      <c r="G431">
        <f t="shared" ref="G431:Y431" si="1">IF(G430=G1,0,1)</f>
        <v>0</v>
      </c>
      <c r="H431">
        <f t="shared" si="1"/>
        <v>0</v>
      </c>
      <c r="I431">
        <f t="shared" si="1"/>
        <v>0</v>
      </c>
      <c r="J431">
        <f t="shared" si="1"/>
        <v>0</v>
      </c>
      <c r="K431">
        <f t="shared" si="1"/>
        <v>0</v>
      </c>
      <c r="L431">
        <f t="shared" si="1"/>
        <v>0</v>
      </c>
      <c r="M431">
        <f t="shared" si="1"/>
        <v>0</v>
      </c>
      <c r="N431">
        <f t="shared" si="1"/>
        <v>0</v>
      </c>
      <c r="O431">
        <f t="shared" si="1"/>
        <v>0</v>
      </c>
      <c r="P431">
        <f t="shared" si="1"/>
        <v>0</v>
      </c>
      <c r="Q431">
        <f t="shared" si="1"/>
        <v>0</v>
      </c>
      <c r="R431">
        <f t="shared" si="1"/>
        <v>0</v>
      </c>
      <c r="S431">
        <f t="shared" si="1"/>
        <v>0</v>
      </c>
      <c r="T431">
        <f t="shared" si="1"/>
        <v>0</v>
      </c>
      <c r="U431">
        <f t="shared" si="1"/>
        <v>0</v>
      </c>
      <c r="V431">
        <f t="shared" si="1"/>
        <v>0</v>
      </c>
      <c r="W431">
        <f t="shared" si="1"/>
        <v>0</v>
      </c>
      <c r="X431">
        <f t="shared" si="1"/>
        <v>0</v>
      </c>
      <c r="Y431">
        <f t="shared" si="1"/>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37" workbookViewId="0">
      <selection activeCell="J12" sqref="J12"/>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8210" r:id="rId4">
          <objectPr defaultSize="0" r:id="rId5">
            <anchor moveWithCells="1">
              <from>
                <xdr:col>0</xdr:col>
                <xdr:colOff>0</xdr:colOff>
                <xdr:row>54</xdr:row>
                <xdr:rowOff>9525</xdr:rowOff>
              </from>
              <to>
                <xdr:col>8</xdr:col>
                <xdr:colOff>333375</xdr:colOff>
                <xdr:row>98</xdr:row>
                <xdr:rowOff>114300</xdr:rowOff>
              </to>
            </anchor>
          </objectPr>
        </oleObject>
      </mc:Choice>
      <mc:Fallback>
        <oleObject progId="Word.Document.8" shapeId="821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3"/>
  <sheetViews>
    <sheetView topLeftCell="A7" workbookViewId="0">
      <selection activeCell="O30" sqref="O30"/>
    </sheetView>
  </sheetViews>
  <sheetFormatPr defaultRowHeight="12.75" x14ac:dyDescent="0.2"/>
  <cols>
    <col min="1" max="16384" width="9.140625" style="100"/>
  </cols>
  <sheetData>
    <row r="53" ht="15" customHeight="1"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9218" r:id="rId4">
          <objectPr defaultSize="0" autoPict="0" r:id="rId5">
            <anchor moveWithCells="1">
              <from>
                <xdr:col>0</xdr:col>
                <xdr:colOff>57150</xdr:colOff>
                <xdr:row>0</xdr:row>
                <xdr:rowOff>38100</xdr:rowOff>
              </from>
              <to>
                <xdr:col>9</xdr:col>
                <xdr:colOff>485775</xdr:colOff>
                <xdr:row>57</xdr:row>
                <xdr:rowOff>9525</xdr:rowOff>
              </to>
            </anchor>
          </objectPr>
        </oleObject>
      </mc:Choice>
      <mc:Fallback>
        <oleObject progId="Word.Document.8" shapeId="921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8"/>
  <sheetViews>
    <sheetView workbookViewId="0">
      <selection activeCell="L9" sqref="L9"/>
    </sheetView>
  </sheetViews>
  <sheetFormatPr defaultRowHeight="12.75" x14ac:dyDescent="0.2"/>
  <cols>
    <col min="1" max="1" width="26.85546875" style="100" customWidth="1"/>
    <col min="2" max="2" width="12" style="100" customWidth="1"/>
    <col min="3" max="10" width="10.7109375" style="100" customWidth="1"/>
    <col min="11" max="16384" width="9.140625" style="100"/>
  </cols>
  <sheetData>
    <row r="1" spans="1:10" x14ac:dyDescent="0.2">
      <c r="A1" s="131" t="s">
        <v>814</v>
      </c>
      <c r="B1" s="107"/>
      <c r="C1" s="107"/>
      <c r="D1" s="107"/>
      <c r="E1" s="107"/>
      <c r="F1" s="107"/>
      <c r="G1" s="107"/>
      <c r="H1" s="107"/>
      <c r="I1" s="107"/>
      <c r="J1" s="107"/>
    </row>
    <row r="2" spans="1:10" x14ac:dyDescent="0.2">
      <c r="A2" s="209" t="str">
        <f>INDEX(Data!B2:B426,Data!A1)</f>
        <v>Use arrow at right to select district.</v>
      </c>
      <c r="B2" s="107"/>
      <c r="C2" s="107"/>
      <c r="D2" s="107"/>
      <c r="E2" s="107"/>
      <c r="F2" s="107"/>
      <c r="G2" s="107"/>
      <c r="H2" s="107"/>
      <c r="I2" s="107"/>
      <c r="J2" s="107"/>
    </row>
    <row r="3" spans="1:10" ht="12.75" customHeight="1" x14ac:dyDescent="0.2">
      <c r="A3" s="273" t="s">
        <v>216</v>
      </c>
      <c r="B3" s="273"/>
      <c r="C3" s="273"/>
      <c r="D3" s="273"/>
      <c r="E3" s="273"/>
      <c r="F3" s="273"/>
      <c r="G3" s="273"/>
      <c r="H3" s="273"/>
      <c r="I3" s="273"/>
      <c r="J3" s="273"/>
    </row>
    <row r="4" spans="1:10" x14ac:dyDescent="0.2">
      <c r="A4" s="273"/>
      <c r="B4" s="273"/>
      <c r="C4" s="273"/>
      <c r="D4" s="273"/>
      <c r="E4" s="273"/>
      <c r="F4" s="273"/>
      <c r="G4" s="273"/>
      <c r="H4" s="273"/>
      <c r="I4" s="273"/>
      <c r="J4" s="273"/>
    </row>
    <row r="5" spans="1:10" x14ac:dyDescent="0.2">
      <c r="A5" s="108"/>
      <c r="B5" s="108"/>
      <c r="C5" s="108"/>
      <c r="D5" s="108"/>
      <c r="E5" s="108"/>
      <c r="F5" s="108"/>
      <c r="G5" s="108"/>
      <c r="H5" s="108"/>
      <c r="I5" s="108"/>
      <c r="J5" s="108"/>
    </row>
    <row r="6" spans="1:10" ht="12.75" customHeight="1" x14ac:dyDescent="0.2">
      <c r="A6" s="274" t="s">
        <v>226</v>
      </c>
      <c r="B6" s="274"/>
      <c r="C6" s="274"/>
      <c r="D6" s="274"/>
      <c r="E6" s="274"/>
      <c r="F6" s="274"/>
      <c r="G6" s="274"/>
      <c r="H6" s="274"/>
      <c r="I6" s="274"/>
      <c r="J6" s="274"/>
    </row>
    <row r="7" spans="1:10" ht="13.5" thickBot="1" x14ac:dyDescent="0.25">
      <c r="A7" s="207" t="s">
        <v>805</v>
      </c>
      <c r="B7" s="106"/>
      <c r="C7" s="106"/>
      <c r="D7" s="106"/>
      <c r="E7" s="106"/>
      <c r="F7" s="106"/>
      <c r="G7" s="106"/>
      <c r="H7" s="106"/>
      <c r="I7" s="106"/>
      <c r="J7" s="106"/>
    </row>
    <row r="8" spans="1:10" s="110" customFormat="1" ht="12.75" customHeight="1" thickBot="1" x14ac:dyDescent="0.25">
      <c r="A8" s="109" t="s">
        <v>217</v>
      </c>
      <c r="B8" s="267" t="s">
        <v>816</v>
      </c>
      <c r="C8" s="268"/>
      <c r="D8" s="269"/>
      <c r="E8" s="267" t="s">
        <v>815</v>
      </c>
      <c r="F8" s="268"/>
      <c r="G8" s="269"/>
      <c r="H8" s="270" t="s">
        <v>817</v>
      </c>
      <c r="I8" s="271"/>
      <c r="J8" s="272"/>
    </row>
    <row r="9" spans="1:10" ht="78.75" x14ac:dyDescent="0.2">
      <c r="A9" s="111" t="s">
        <v>162</v>
      </c>
      <c r="B9" s="112" t="s">
        <v>818</v>
      </c>
      <c r="C9" s="112" t="s">
        <v>819</v>
      </c>
      <c r="D9" s="112" t="s">
        <v>820</v>
      </c>
      <c r="E9" s="112" t="s">
        <v>821</v>
      </c>
      <c r="F9" s="112" t="s">
        <v>822</v>
      </c>
      <c r="G9" s="112" t="s">
        <v>823</v>
      </c>
      <c r="H9" s="112" t="s">
        <v>824</v>
      </c>
      <c r="I9" s="112" t="s">
        <v>825</v>
      </c>
      <c r="J9" s="113" t="s">
        <v>826</v>
      </c>
    </row>
    <row r="10" spans="1:10" s="110" customFormat="1" x14ac:dyDescent="0.2">
      <c r="A10" s="114"/>
      <c r="B10" s="115"/>
      <c r="C10" s="115"/>
      <c r="D10" s="115"/>
      <c r="E10" s="116"/>
      <c r="F10" s="116"/>
      <c r="G10" s="116"/>
      <c r="H10" s="117"/>
      <c r="I10" s="118"/>
      <c r="J10" s="119"/>
    </row>
    <row r="11" spans="1:10" ht="12.75" customHeight="1" x14ac:dyDescent="0.2">
      <c r="A11" s="120" t="s">
        <v>163</v>
      </c>
      <c r="B11" s="199" t="str">
        <f>INDEX(Transfers!Q$2:Q$429,Data!A$1)</f>
        <v>12-13 Annual</v>
      </c>
      <c r="C11" s="199" t="str">
        <f>INDEX(Transfers!V$2:V$429,Data!A$1)</f>
        <v>12-13 Annual</v>
      </c>
      <c r="D11" s="199" t="str">
        <f>INDEX(Transfers!W$2:W$429,Data!A$1)</f>
        <v>12-13 Annual</v>
      </c>
      <c r="E11" s="102">
        <v>0</v>
      </c>
      <c r="F11" s="130">
        <v>0</v>
      </c>
      <c r="G11" s="102">
        <v>0</v>
      </c>
      <c r="H11" s="102">
        <v>0</v>
      </c>
      <c r="I11" s="130">
        <v>0</v>
      </c>
      <c r="J11" s="103">
        <v>0</v>
      </c>
    </row>
    <row r="12" spans="1:10" ht="12.75" customHeight="1" x14ac:dyDescent="0.2">
      <c r="A12" s="120" t="s">
        <v>218</v>
      </c>
      <c r="B12" s="199" t="str">
        <f>INDEX(Transfers!R$2:R$429,Data!A$1)</f>
        <v>12-13 Annual</v>
      </c>
      <c r="C12" s="104" t="s">
        <v>167</v>
      </c>
      <c r="D12" s="104" t="s">
        <v>167</v>
      </c>
      <c r="E12" s="102">
        <v>0</v>
      </c>
      <c r="F12" s="104" t="s">
        <v>167</v>
      </c>
      <c r="G12" s="104" t="s">
        <v>167</v>
      </c>
      <c r="H12" s="102">
        <v>0</v>
      </c>
      <c r="I12" s="104" t="s">
        <v>167</v>
      </c>
      <c r="J12" s="105" t="s">
        <v>167</v>
      </c>
    </row>
    <row r="13" spans="1:10" ht="12.75" customHeight="1" x14ac:dyDescent="0.2">
      <c r="A13" s="120" t="s">
        <v>219</v>
      </c>
      <c r="B13" s="199" t="str">
        <f>INDEX(Transfers!S$2:S$429,Data!A$1)</f>
        <v>12-13 Annual</v>
      </c>
      <c r="C13" s="104" t="s">
        <v>167</v>
      </c>
      <c r="D13" s="199" t="str">
        <f>INDEX(Transfers!X$2:X$429,Data!A$1)</f>
        <v>12-13 Annual</v>
      </c>
      <c r="E13" s="102">
        <v>0</v>
      </c>
      <c r="F13" s="104" t="s">
        <v>167</v>
      </c>
      <c r="G13" s="102">
        <v>0</v>
      </c>
      <c r="H13" s="102">
        <v>0</v>
      </c>
      <c r="I13" s="104" t="s">
        <v>167</v>
      </c>
      <c r="J13" s="103">
        <v>0</v>
      </c>
    </row>
    <row r="14" spans="1:10" ht="12.75" customHeight="1" x14ac:dyDescent="0.2">
      <c r="A14" s="120" t="s">
        <v>220</v>
      </c>
      <c r="B14" s="104" t="s">
        <v>167</v>
      </c>
      <c r="C14" s="104" t="s">
        <v>167</v>
      </c>
      <c r="D14" s="199" t="str">
        <f>INDEX(Transfers!Y$2:Y$429,Data!A$1)</f>
        <v>12-13 Annual</v>
      </c>
      <c r="E14" s="104" t="s">
        <v>167</v>
      </c>
      <c r="F14" s="104" t="s">
        <v>167</v>
      </c>
      <c r="G14" s="102">
        <v>0</v>
      </c>
      <c r="H14" s="104" t="s">
        <v>167</v>
      </c>
      <c r="I14" s="104" t="s">
        <v>167</v>
      </c>
      <c r="J14" s="105" t="s">
        <v>167</v>
      </c>
    </row>
    <row r="15" spans="1:10" ht="12.75" customHeight="1" x14ac:dyDescent="0.2">
      <c r="A15" s="120" t="s">
        <v>164</v>
      </c>
      <c r="B15" s="199" t="str">
        <f>INDEX(Transfers!T$2:T$429,Data!A$1)</f>
        <v>12-13 Annual</v>
      </c>
      <c r="C15" s="104" t="s">
        <v>167</v>
      </c>
      <c r="D15" s="104" t="s">
        <v>167</v>
      </c>
      <c r="E15" s="102">
        <v>0</v>
      </c>
      <c r="F15" s="104" t="s">
        <v>167</v>
      </c>
      <c r="G15" s="104" t="s">
        <v>167</v>
      </c>
      <c r="H15" s="102">
        <v>0</v>
      </c>
      <c r="I15" s="104" t="s">
        <v>167</v>
      </c>
      <c r="J15" s="105" t="s">
        <v>167</v>
      </c>
    </row>
    <row r="16" spans="1:10" ht="12.75" customHeight="1" x14ac:dyDescent="0.2">
      <c r="A16" s="120" t="s">
        <v>221</v>
      </c>
      <c r="B16" s="104" t="s">
        <v>167</v>
      </c>
      <c r="C16" s="104" t="s">
        <v>167</v>
      </c>
      <c r="D16" s="104" t="s">
        <v>167</v>
      </c>
      <c r="E16" s="104" t="s">
        <v>167</v>
      </c>
      <c r="F16" s="104" t="s">
        <v>167</v>
      </c>
      <c r="G16" s="104" t="s">
        <v>167</v>
      </c>
      <c r="H16" s="104" t="s">
        <v>167</v>
      </c>
      <c r="I16" s="104" t="s">
        <v>167</v>
      </c>
      <c r="J16" s="105" t="s">
        <v>167</v>
      </c>
    </row>
    <row r="17" spans="1:10" ht="12.75" customHeight="1" x14ac:dyDescent="0.2">
      <c r="A17" s="120" t="s">
        <v>222</v>
      </c>
      <c r="B17" s="104" t="s">
        <v>167</v>
      </c>
      <c r="C17" s="104" t="s">
        <v>167</v>
      </c>
      <c r="D17" s="104" t="s">
        <v>167</v>
      </c>
      <c r="E17" s="104" t="s">
        <v>167</v>
      </c>
      <c r="F17" s="104" t="s">
        <v>167</v>
      </c>
      <c r="G17" s="104" t="s">
        <v>167</v>
      </c>
      <c r="H17" s="104" t="s">
        <v>167</v>
      </c>
      <c r="I17" s="104" t="s">
        <v>167</v>
      </c>
      <c r="J17" s="105" t="s">
        <v>167</v>
      </c>
    </row>
    <row r="18" spans="1:10" ht="12.75" customHeight="1" x14ac:dyDescent="0.2">
      <c r="A18" s="120" t="s">
        <v>165</v>
      </c>
      <c r="B18" s="104" t="s">
        <v>167</v>
      </c>
      <c r="C18" s="104" t="s">
        <v>167</v>
      </c>
      <c r="D18" s="104" t="s">
        <v>167</v>
      </c>
      <c r="E18" s="104" t="s">
        <v>167</v>
      </c>
      <c r="F18" s="104" t="s">
        <v>167</v>
      </c>
      <c r="G18" s="104" t="s">
        <v>167</v>
      </c>
      <c r="H18" s="104" t="s">
        <v>167</v>
      </c>
      <c r="I18" s="104" t="s">
        <v>167</v>
      </c>
      <c r="J18" s="105" t="s">
        <v>167</v>
      </c>
    </row>
    <row r="19" spans="1:10" s="110" customFormat="1" ht="12.75" customHeight="1" x14ac:dyDescent="0.2">
      <c r="A19" s="120" t="s">
        <v>223</v>
      </c>
      <c r="B19" s="199" t="str">
        <f>INDEX(Transfers!U$2:U$429,Data!A$1)</f>
        <v>12-13 Annual</v>
      </c>
      <c r="C19" s="104" t="s">
        <v>167</v>
      </c>
      <c r="D19" s="104" t="s">
        <v>167</v>
      </c>
      <c r="E19" s="102">
        <v>0</v>
      </c>
      <c r="F19" s="104" t="s">
        <v>167</v>
      </c>
      <c r="G19" s="104" t="s">
        <v>167</v>
      </c>
      <c r="H19" s="102">
        <v>0</v>
      </c>
      <c r="I19" s="104" t="s">
        <v>167</v>
      </c>
      <c r="J19" s="105" t="s">
        <v>167</v>
      </c>
    </row>
    <row r="20" spans="1:10" ht="13.5" thickBot="1" x14ac:dyDescent="0.25">
      <c r="A20" s="121"/>
      <c r="B20" s="122"/>
      <c r="C20" s="122"/>
      <c r="D20" s="122"/>
      <c r="E20" s="122"/>
      <c r="F20" s="122"/>
      <c r="G20" s="122"/>
      <c r="H20" s="122"/>
      <c r="I20" s="123"/>
      <c r="J20" s="124"/>
    </row>
    <row r="21" spans="1:10" ht="13.5" thickBot="1" x14ac:dyDescent="0.25">
      <c r="A21" s="125" t="s">
        <v>166</v>
      </c>
      <c r="B21" s="126">
        <f>SUM(B11:B19)</f>
        <v>0</v>
      </c>
      <c r="C21" s="126">
        <f t="shared" ref="C21:J21" si="0">SUM(C11:C19)</f>
        <v>0</v>
      </c>
      <c r="D21" s="126">
        <f t="shared" si="0"/>
        <v>0</v>
      </c>
      <c r="E21" s="126">
        <f t="shared" si="0"/>
        <v>0</v>
      </c>
      <c r="F21" s="126">
        <f t="shared" si="0"/>
        <v>0</v>
      </c>
      <c r="G21" s="126">
        <f t="shared" si="0"/>
        <v>0</v>
      </c>
      <c r="H21" s="126">
        <f t="shared" si="0"/>
        <v>0</v>
      </c>
      <c r="I21" s="126">
        <f t="shared" si="0"/>
        <v>0</v>
      </c>
      <c r="J21" s="126">
        <f t="shared" si="0"/>
        <v>0</v>
      </c>
    </row>
    <row r="22" spans="1:10" ht="13.5" thickBot="1" x14ac:dyDescent="0.25">
      <c r="A22" s="127"/>
      <c r="B22" s="127"/>
      <c r="C22" s="127"/>
      <c r="D22" s="127"/>
      <c r="E22" s="127"/>
      <c r="F22" s="127"/>
      <c r="G22" s="127"/>
      <c r="H22" s="127"/>
      <c r="I22" s="127"/>
      <c r="J22" s="127"/>
    </row>
    <row r="23" spans="1:10" ht="13.5" customHeight="1" thickBot="1" x14ac:dyDescent="0.25">
      <c r="A23" s="109" t="s">
        <v>224</v>
      </c>
      <c r="B23" s="267" t="str">
        <f>+B8</f>
        <v>2012-13 Actual</v>
      </c>
      <c r="C23" s="268"/>
      <c r="D23" s="269"/>
      <c r="E23" s="267" t="str">
        <f>+E8</f>
        <v>2013-2014 Unaudited</v>
      </c>
      <c r="F23" s="268"/>
      <c r="G23" s="269"/>
      <c r="H23" s="270" t="str">
        <f>+H8</f>
        <v>2014-15 Budgeted</v>
      </c>
      <c r="I23" s="271"/>
      <c r="J23" s="272"/>
    </row>
    <row r="24" spans="1:10" ht="78.75" x14ac:dyDescent="0.2">
      <c r="A24" s="111" t="s">
        <v>162</v>
      </c>
      <c r="B24" s="112" t="str">
        <f>+B9</f>
        <v>2012-13
Operating Transfers
(Function 411000)</v>
      </c>
      <c r="C24" s="112" t="str">
        <f>+C9</f>
        <v>2012-13
Indirect Cost Payments
(Function 418000)</v>
      </c>
      <c r="D24" s="112" t="str">
        <f>+D9</f>
        <v>2012-13
Residual Balance Transfers
(Function 419000)</v>
      </c>
      <c r="E24" s="112" t="str">
        <f>+E9</f>
        <v>2013-14
Unaudited
Operating Transfers
(Function 411000)</v>
      </c>
      <c r="F24" s="112" t="str">
        <f>+F9</f>
        <v>2013-14
Unaudited
Indirect Cost Payments
(Function 418000)</v>
      </c>
      <c r="G24" s="112" t="str">
        <f>+G9</f>
        <v>2013-14
Unaudited
Residual Balance Transfers
(Function 419000)</v>
      </c>
      <c r="H24" s="112" t="str">
        <f>+H9</f>
        <v>2014-15
Budgeted
Operating Transfers
(Function 411000)</v>
      </c>
      <c r="I24" s="112" t="str">
        <f>+I9</f>
        <v>2014-15
Budgeted
Indirect Cost Payments
(Function 418000)</v>
      </c>
      <c r="J24" s="113" t="str">
        <f>+J9</f>
        <v>2014-15
Budgeted
Residual Balance Transfers
(Function 419000)</v>
      </c>
    </row>
    <row r="25" spans="1:10" x14ac:dyDescent="0.2">
      <c r="A25" s="114"/>
      <c r="B25" s="116"/>
      <c r="C25" s="116"/>
      <c r="D25" s="116"/>
      <c r="E25" s="116"/>
      <c r="F25" s="116"/>
      <c r="G25" s="116"/>
      <c r="H25" s="117"/>
      <c r="I25" s="118"/>
      <c r="J25" s="128"/>
    </row>
    <row r="26" spans="1:10" ht="12.75" customHeight="1" x14ac:dyDescent="0.2">
      <c r="A26" s="120" t="s">
        <v>163</v>
      </c>
      <c r="B26" s="199" t="str">
        <f>INDEX(Transfers!C$2:C$429,Data!A$1)</f>
        <v>12-13 Annual</v>
      </c>
      <c r="C26" s="104" t="s">
        <v>167</v>
      </c>
      <c r="D26" s="104" t="s">
        <v>167</v>
      </c>
      <c r="E26" s="102">
        <v>0</v>
      </c>
      <c r="F26" s="104" t="s">
        <v>167</v>
      </c>
      <c r="G26" s="104" t="s">
        <v>167</v>
      </c>
      <c r="H26" s="102">
        <v>0</v>
      </c>
      <c r="I26" s="104" t="s">
        <v>167</v>
      </c>
      <c r="J26" s="105" t="s">
        <v>167</v>
      </c>
    </row>
    <row r="27" spans="1:10" ht="12.75" customHeight="1" x14ac:dyDescent="0.2">
      <c r="A27" s="120" t="s">
        <v>218</v>
      </c>
      <c r="B27" s="199" t="str">
        <f>INDEX(Transfers!D$2:D$429,Data!A$1)</f>
        <v>12-13 Annual</v>
      </c>
      <c r="C27" s="199" t="str">
        <f>INDEX(Transfers!I$2:I$429,Data!A$1)</f>
        <v>12-13 Annual</v>
      </c>
      <c r="D27" s="199" t="str">
        <f>INDEX(Transfers!L$2:L$429,Data!A$1)</f>
        <v>12-13 Annual</v>
      </c>
      <c r="E27" s="102">
        <v>0</v>
      </c>
      <c r="F27" s="102">
        <v>0</v>
      </c>
      <c r="G27" s="102">
        <v>0</v>
      </c>
      <c r="H27" s="102">
        <v>0</v>
      </c>
      <c r="I27" s="102">
        <v>0</v>
      </c>
      <c r="J27" s="103">
        <v>0</v>
      </c>
    </row>
    <row r="28" spans="1:10" ht="12.75" customHeight="1" x14ac:dyDescent="0.2">
      <c r="A28" s="120" t="s">
        <v>219</v>
      </c>
      <c r="B28" s="104" t="s">
        <v>167</v>
      </c>
      <c r="C28" s="104" t="s">
        <v>167</v>
      </c>
      <c r="D28" s="199" t="str">
        <f>INDEX(Transfers!M$2:M$429,Data!A$1)</f>
        <v>12-13 Annual</v>
      </c>
      <c r="E28" s="104" t="s">
        <v>167</v>
      </c>
      <c r="F28" s="104" t="s">
        <v>167</v>
      </c>
      <c r="G28" s="102">
        <v>0</v>
      </c>
      <c r="H28" s="104" t="s">
        <v>167</v>
      </c>
      <c r="I28" s="104" t="s">
        <v>167</v>
      </c>
      <c r="J28" s="103">
        <v>0</v>
      </c>
    </row>
    <row r="29" spans="1:10" ht="12.75" customHeight="1" x14ac:dyDescent="0.2">
      <c r="A29" s="120" t="s">
        <v>220</v>
      </c>
      <c r="B29" s="199" t="str">
        <f>INDEX(Transfers!E$2:E$429,Data!A$1)</f>
        <v>12-13 Annual</v>
      </c>
      <c r="C29" s="104" t="s">
        <v>167</v>
      </c>
      <c r="D29" s="199" t="str">
        <f>INDEX(Transfers!N$2:N$429,Data!A$1)</f>
        <v>12-13 Annual</v>
      </c>
      <c r="E29" s="102">
        <v>0</v>
      </c>
      <c r="F29" s="104" t="s">
        <v>167</v>
      </c>
      <c r="G29" s="102">
        <v>0</v>
      </c>
      <c r="H29" s="102">
        <v>0</v>
      </c>
      <c r="I29" s="104" t="s">
        <v>167</v>
      </c>
      <c r="J29" s="103">
        <v>0</v>
      </c>
    </row>
    <row r="30" spans="1:10" ht="12.75" customHeight="1" x14ac:dyDescent="0.2">
      <c r="A30" s="120" t="s">
        <v>164</v>
      </c>
      <c r="B30" s="199" t="str">
        <f>INDEX(Transfers!F$2:F$429,Data!A$1)</f>
        <v>12-13 Annual</v>
      </c>
      <c r="C30" s="104" t="s">
        <v>167</v>
      </c>
      <c r="D30" s="199" t="str">
        <f>INDEX(Transfers!O$2:O$429,Data!A$1)</f>
        <v>12-13 Annual</v>
      </c>
      <c r="E30" s="102">
        <v>0</v>
      </c>
      <c r="F30" s="104" t="s">
        <v>167</v>
      </c>
      <c r="G30" s="102">
        <v>0</v>
      </c>
      <c r="H30" s="102">
        <v>0</v>
      </c>
      <c r="I30" s="104" t="s">
        <v>167</v>
      </c>
      <c r="J30" s="103">
        <v>0</v>
      </c>
    </row>
    <row r="31" spans="1:10" ht="12.75" customHeight="1" x14ac:dyDescent="0.2">
      <c r="A31" s="120" t="s">
        <v>221</v>
      </c>
      <c r="B31" s="104" t="s">
        <v>167</v>
      </c>
      <c r="C31" s="104" t="s">
        <v>167</v>
      </c>
      <c r="D31" s="104" t="s">
        <v>167</v>
      </c>
      <c r="E31" s="104" t="s">
        <v>167</v>
      </c>
      <c r="F31" s="104" t="s">
        <v>167</v>
      </c>
      <c r="G31" s="104" t="s">
        <v>167</v>
      </c>
      <c r="H31" s="104" t="s">
        <v>167</v>
      </c>
      <c r="I31" s="104" t="s">
        <v>167</v>
      </c>
      <c r="J31" s="105" t="s">
        <v>167</v>
      </c>
    </row>
    <row r="32" spans="1:10" ht="12.75" customHeight="1" x14ac:dyDescent="0.2">
      <c r="A32" s="120" t="s">
        <v>222</v>
      </c>
      <c r="B32" s="104" t="s">
        <v>167</v>
      </c>
      <c r="C32" s="104" t="s">
        <v>167</v>
      </c>
      <c r="D32" s="104" t="s">
        <v>167</v>
      </c>
      <c r="E32" s="104" t="s">
        <v>167</v>
      </c>
      <c r="F32" s="104" t="s">
        <v>167</v>
      </c>
      <c r="G32" s="104" t="s">
        <v>167</v>
      </c>
      <c r="H32" s="104" t="s">
        <v>167</v>
      </c>
      <c r="I32" s="104" t="s">
        <v>167</v>
      </c>
      <c r="J32" s="105" t="s">
        <v>167</v>
      </c>
    </row>
    <row r="33" spans="1:10" ht="12.75" customHeight="1" x14ac:dyDescent="0.2">
      <c r="A33" s="120" t="s">
        <v>165</v>
      </c>
      <c r="B33" s="199" t="str">
        <f>INDEX(Transfers!G$2:G$429,Data!A$1)</f>
        <v>12-13 Annual</v>
      </c>
      <c r="C33" s="199" t="str">
        <f>INDEX(Transfers!J$2:J$429,Data!A$1)</f>
        <v>12-13 Annual</v>
      </c>
      <c r="D33" s="199" t="str">
        <f>INDEX(Transfers!P$2:P$429,Data!A$1)</f>
        <v>12-13 Annual</v>
      </c>
      <c r="E33" s="102">
        <v>0</v>
      </c>
      <c r="F33" s="102">
        <v>0</v>
      </c>
      <c r="G33" s="102">
        <v>0</v>
      </c>
      <c r="H33" s="102">
        <v>0</v>
      </c>
      <c r="I33" s="102">
        <v>0</v>
      </c>
      <c r="J33" s="103">
        <v>0</v>
      </c>
    </row>
    <row r="34" spans="1:10" x14ac:dyDescent="0.2">
      <c r="A34" s="120" t="s">
        <v>223</v>
      </c>
      <c r="B34" s="199" t="str">
        <f>INDEX(Transfers!H$2:H$429,Data!A$1)</f>
        <v>12-13 Annual</v>
      </c>
      <c r="C34" s="199" t="str">
        <f>INDEX(Transfers!K$2:K$429,Data!A$1)</f>
        <v>12-13 Annual</v>
      </c>
      <c r="D34" s="104" t="s">
        <v>167</v>
      </c>
      <c r="E34" s="102">
        <v>0</v>
      </c>
      <c r="F34" s="102">
        <v>0</v>
      </c>
      <c r="G34" s="104" t="s">
        <v>167</v>
      </c>
      <c r="H34" s="102">
        <v>0</v>
      </c>
      <c r="I34" s="102">
        <v>0</v>
      </c>
      <c r="J34" s="105" t="s">
        <v>167</v>
      </c>
    </row>
    <row r="35" spans="1:10" ht="13.5" thickBot="1" x14ac:dyDescent="0.25">
      <c r="A35" s="121"/>
      <c r="B35" s="122"/>
      <c r="C35" s="122"/>
      <c r="D35" s="122"/>
      <c r="E35" s="122"/>
      <c r="F35" s="122"/>
      <c r="G35" s="122"/>
      <c r="H35" s="122"/>
      <c r="I35" s="123"/>
      <c r="J35" s="124"/>
    </row>
    <row r="36" spans="1:10" ht="13.5" thickBot="1" x14ac:dyDescent="0.25">
      <c r="A36" s="125" t="s">
        <v>166</v>
      </c>
      <c r="B36" s="126">
        <f>SUM(B26:B34)</f>
        <v>0</v>
      </c>
      <c r="C36" s="126">
        <f t="shared" ref="C36:J36" si="1">SUM(C26:C34)</f>
        <v>0</v>
      </c>
      <c r="D36" s="126">
        <f t="shared" si="1"/>
        <v>0</v>
      </c>
      <c r="E36" s="126">
        <f t="shared" si="1"/>
        <v>0</v>
      </c>
      <c r="F36" s="126">
        <f t="shared" si="1"/>
        <v>0</v>
      </c>
      <c r="G36" s="126">
        <f t="shared" si="1"/>
        <v>0</v>
      </c>
      <c r="H36" s="126">
        <f t="shared" si="1"/>
        <v>0</v>
      </c>
      <c r="I36" s="126">
        <f t="shared" si="1"/>
        <v>0</v>
      </c>
      <c r="J36" s="126">
        <f t="shared" si="1"/>
        <v>0</v>
      </c>
    </row>
    <row r="37" spans="1:10" ht="13.5" thickBot="1" x14ac:dyDescent="0.25">
      <c r="A37" s="127"/>
      <c r="B37" s="129"/>
      <c r="C37" s="129"/>
      <c r="D37" s="129"/>
      <c r="E37" s="129"/>
      <c r="F37" s="129"/>
      <c r="G37" s="129"/>
      <c r="H37" s="129"/>
      <c r="I37" s="129"/>
      <c r="J37" s="129"/>
    </row>
    <row r="38" spans="1:10" ht="13.5" thickBot="1" x14ac:dyDescent="0.25">
      <c r="A38" s="125" t="s">
        <v>225</v>
      </c>
      <c r="B38" s="126">
        <f>B21-B36</f>
        <v>0</v>
      </c>
      <c r="C38" s="126">
        <f t="shared" ref="C38:J38" si="2">C21-C36</f>
        <v>0</v>
      </c>
      <c r="D38" s="126">
        <f t="shared" si="2"/>
        <v>0</v>
      </c>
      <c r="E38" s="126">
        <f t="shared" si="2"/>
        <v>0</v>
      </c>
      <c r="F38" s="126">
        <f t="shared" si="2"/>
        <v>0</v>
      </c>
      <c r="G38" s="126">
        <f t="shared" si="2"/>
        <v>0</v>
      </c>
      <c r="H38" s="126">
        <f t="shared" si="2"/>
        <v>0</v>
      </c>
      <c r="I38" s="126">
        <f t="shared" si="2"/>
        <v>0</v>
      </c>
      <c r="J38" s="126">
        <f t="shared" si="2"/>
        <v>0</v>
      </c>
    </row>
  </sheetData>
  <sheetProtection selectLockedCells="1" selectUnlockedCells="1"/>
  <mergeCells count="8">
    <mergeCell ref="B23:D23"/>
    <mergeCell ref="E23:G23"/>
    <mergeCell ref="H23:J23"/>
    <mergeCell ref="A3:J4"/>
    <mergeCell ref="A6:J6"/>
    <mergeCell ref="B8:D8"/>
    <mergeCell ref="E8:G8"/>
    <mergeCell ref="H8:J8"/>
  </mergeCells>
  <phoneticPr fontId="10" type="noConversion"/>
  <pageMargins left="0.39" right="0.34" top="0.56000000000000005" bottom="0.41" header="0.5" footer="0.26"/>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G157"/>
  <sheetViews>
    <sheetView zoomScaleNormal="100" workbookViewId="0">
      <pane ySplit="6" topLeftCell="A148" activePane="bottomLeft" state="frozenSplit"/>
      <selection pane="bottomLeft" activeCell="G154" sqref="G154"/>
    </sheetView>
  </sheetViews>
  <sheetFormatPr defaultRowHeight="12.75" x14ac:dyDescent="0.2"/>
  <cols>
    <col min="1" max="1" width="51.28515625" style="174" bestFit="1" customWidth="1"/>
    <col min="2" max="4" width="15.85546875" style="187" customWidth="1"/>
    <col min="5" max="5" width="9.140625" style="168" customWidth="1"/>
    <col min="6" max="6" width="12.28515625" style="168" bestFit="1" customWidth="1"/>
    <col min="7" max="16384" width="9.140625" style="174"/>
  </cols>
  <sheetData>
    <row r="1" spans="1:6" x14ac:dyDescent="0.2">
      <c r="A1" s="278" t="str">
        <f>'Initial Data'!A1</f>
        <v>Date: April, 2014</v>
      </c>
      <c r="B1" s="278"/>
      <c r="C1" s="278"/>
      <c r="D1" s="278"/>
    </row>
    <row r="2" spans="1:6" ht="15" customHeight="1" x14ac:dyDescent="0.25">
      <c r="A2" s="279" t="s">
        <v>122</v>
      </c>
      <c r="B2" s="252"/>
      <c r="C2" s="252"/>
      <c r="D2" s="252"/>
    </row>
    <row r="3" spans="1:6" ht="15" customHeight="1" x14ac:dyDescent="0.2">
      <c r="A3" s="280" t="s">
        <v>123</v>
      </c>
      <c r="B3" s="280"/>
      <c r="C3" s="280"/>
      <c r="D3" s="280"/>
    </row>
    <row r="4" spans="1:6" ht="15" customHeight="1" x14ac:dyDescent="0.2">
      <c r="A4" s="280" t="s">
        <v>124</v>
      </c>
      <c r="B4" s="280"/>
      <c r="C4" s="280"/>
      <c r="D4" s="280"/>
    </row>
    <row r="5" spans="1:6" ht="15" customHeight="1" x14ac:dyDescent="0.2">
      <c r="A5" s="280" t="s">
        <v>125</v>
      </c>
      <c r="B5" s="280"/>
      <c r="C5" s="280"/>
      <c r="D5" s="280"/>
    </row>
    <row r="6" spans="1:6" x14ac:dyDescent="0.2">
      <c r="A6" s="49"/>
      <c r="B6" s="49"/>
      <c r="C6" s="49"/>
      <c r="D6" s="49"/>
    </row>
    <row r="7" spans="1:6" x14ac:dyDescent="0.2">
      <c r="A7" s="193" t="s">
        <v>782</v>
      </c>
      <c r="B7" s="49"/>
      <c r="C7" s="49"/>
      <c r="D7" s="49"/>
    </row>
    <row r="8" spans="1:6" x14ac:dyDescent="0.2">
      <c r="A8" s="194" t="s">
        <v>783</v>
      </c>
      <c r="B8" s="49"/>
      <c r="C8" s="49"/>
      <c r="D8" s="49"/>
    </row>
    <row r="9" spans="1:6" x14ac:dyDescent="0.2">
      <c r="A9" s="195" t="s">
        <v>784</v>
      </c>
      <c r="B9" s="49"/>
      <c r="C9" s="49"/>
      <c r="D9" s="49"/>
    </row>
    <row r="10" spans="1:6" x14ac:dyDescent="0.2">
      <c r="A10" s="210" t="s">
        <v>807</v>
      </c>
      <c r="B10" s="196"/>
      <c r="C10" s="196"/>
      <c r="D10" s="196"/>
    </row>
    <row r="11" spans="1:6" ht="13.5" thickBot="1" x14ac:dyDescent="0.25">
      <c r="A11" s="207" t="s">
        <v>806</v>
      </c>
      <c r="B11" s="175"/>
      <c r="C11" s="175"/>
      <c r="D11" s="175"/>
    </row>
    <row r="12" spans="1:6" ht="13.5" customHeight="1" x14ac:dyDescent="0.2">
      <c r="A12" s="275" t="s">
        <v>827</v>
      </c>
      <c r="B12" s="276"/>
      <c r="C12" s="276"/>
      <c r="D12" s="277"/>
    </row>
    <row r="13" spans="1:6" s="186" customFormat="1" ht="22.5" x14ac:dyDescent="0.2">
      <c r="A13" s="148" t="s">
        <v>121</v>
      </c>
      <c r="B13" s="201" t="s">
        <v>828</v>
      </c>
      <c r="C13" s="201" t="s">
        <v>829</v>
      </c>
      <c r="D13" s="202" t="s">
        <v>830</v>
      </c>
      <c r="E13" s="203"/>
      <c r="F13" s="203"/>
    </row>
    <row r="14" spans="1:6" x14ac:dyDescent="0.2">
      <c r="A14" s="95" t="s">
        <v>158</v>
      </c>
      <c r="B14" s="212" t="str">
        <f>INDEX(Data!BS$2:BS$429,Data!$A$1)</f>
        <v>12-13 Annual</v>
      </c>
      <c r="C14" s="214" t="e">
        <f>B20</f>
        <v>#VALUE!</v>
      </c>
      <c r="D14" s="214" t="e">
        <f>C20</f>
        <v>#VALUE!</v>
      </c>
      <c r="E14" s="211"/>
    </row>
    <row r="15" spans="1:6" ht="12.75" customHeight="1" x14ac:dyDescent="0.2">
      <c r="A15" s="95" t="s">
        <v>785</v>
      </c>
      <c r="B15" s="212" t="str">
        <f>INDEX(Data!BJ$2:BJ$429,Data!$A$1)</f>
        <v>12-13 Annual</v>
      </c>
      <c r="C15" s="142">
        <v>0</v>
      </c>
      <c r="D15" s="143">
        <v>0</v>
      </c>
    </row>
    <row r="16" spans="1:6" ht="12.75" customHeight="1" x14ac:dyDescent="0.2">
      <c r="A16" s="95" t="s">
        <v>786</v>
      </c>
      <c r="B16" s="212" t="str">
        <f>INDEX(Data!BL$2:BL$429,Data!$A$1)</f>
        <v>12-13 Annual</v>
      </c>
      <c r="C16" s="142">
        <v>0</v>
      </c>
      <c r="D16" s="143">
        <v>0</v>
      </c>
    </row>
    <row r="17" spans="1:7" ht="12.75" customHeight="1" x14ac:dyDescent="0.2">
      <c r="A17" s="95" t="s">
        <v>787</v>
      </c>
      <c r="B17" s="212" t="str">
        <f>INDEX(Data!BN$2:BN$429,Data!$A$1)</f>
        <v>12-13 Annual</v>
      </c>
      <c r="C17" s="145">
        <v>0</v>
      </c>
      <c r="D17" s="146">
        <v>0</v>
      </c>
    </row>
    <row r="18" spans="1:7" ht="12.75" customHeight="1" x14ac:dyDescent="0.2">
      <c r="A18" s="95" t="s">
        <v>788</v>
      </c>
      <c r="B18" s="212" t="str">
        <f>INDEX(Data!BP$2:BP$429,Data!$A$1)</f>
        <v>12-13 Annual</v>
      </c>
      <c r="C18" s="145">
        <v>0</v>
      </c>
      <c r="D18" s="146">
        <v>0</v>
      </c>
    </row>
    <row r="19" spans="1:7" ht="12.75" customHeight="1" thickBot="1" x14ac:dyDescent="0.25">
      <c r="A19" s="197" t="s">
        <v>789</v>
      </c>
      <c r="B19" s="212" t="str">
        <f>INDEX(Data!BR$2:BR$429,Data!$A$1)</f>
        <v>12-13 Annual</v>
      </c>
      <c r="C19" s="145">
        <v>0</v>
      </c>
      <c r="D19" s="146">
        <v>0</v>
      </c>
    </row>
    <row r="20" spans="1:7" ht="12.75" customHeight="1" thickBot="1" x14ac:dyDescent="0.25">
      <c r="A20" s="147" t="s">
        <v>155</v>
      </c>
      <c r="B20" s="200" t="e">
        <f>(B14+B70 -B93)</f>
        <v>#VALUE!</v>
      </c>
      <c r="C20" s="200" t="e">
        <f>(C14+C70 -C93)</f>
        <v>#VALUE!</v>
      </c>
      <c r="D20" s="215" t="e">
        <f>(D14+D70 -D93)</f>
        <v>#VALUE!</v>
      </c>
      <c r="F20" s="80"/>
      <c r="G20" s="175"/>
    </row>
    <row r="21" spans="1:7" x14ac:dyDescent="0.2">
      <c r="A21" s="148" t="s">
        <v>2</v>
      </c>
      <c r="B21" s="216"/>
      <c r="C21" s="217"/>
      <c r="D21" s="218"/>
    </row>
    <row r="22" spans="1:7" x14ac:dyDescent="0.2">
      <c r="A22" s="149" t="s">
        <v>202</v>
      </c>
      <c r="B22" s="212" t="e">
        <f>'Initial Data'!B11+'Initial Data'!C11+'Initial Data'!D11</f>
        <v>#VALUE!</v>
      </c>
      <c r="C22" s="206">
        <f>SUM('Initial Data'!E11:G11)</f>
        <v>0</v>
      </c>
      <c r="D22" s="206">
        <f>SUM('Initial Data'!H11:J11)</f>
        <v>0</v>
      </c>
    </row>
    <row r="23" spans="1:7" ht="25.5" x14ac:dyDescent="0.2">
      <c r="A23" s="150" t="s">
        <v>21</v>
      </c>
      <c r="B23" s="212" t="str">
        <f>INDEX(Data!D2:D429,Data!A1)</f>
        <v>12-13 Annual</v>
      </c>
      <c r="C23" s="142">
        <v>0</v>
      </c>
      <c r="D23" s="143">
        <v>0</v>
      </c>
    </row>
    <row r="24" spans="1:7" x14ac:dyDescent="0.2">
      <c r="A24" s="151" t="s">
        <v>12</v>
      </c>
      <c r="B24" s="212" t="str">
        <f>INDEX(Data!E2:E429,Data!A1)</f>
        <v>12-13 Annual</v>
      </c>
      <c r="C24" s="152">
        <v>0</v>
      </c>
      <c r="D24" s="153">
        <v>0</v>
      </c>
    </row>
    <row r="25" spans="1:7" x14ac:dyDescent="0.2">
      <c r="A25" s="151" t="s">
        <v>13</v>
      </c>
      <c r="B25" s="212" t="str">
        <f>INDEX(Data!F2:F429,Data!A1)</f>
        <v>12-13 Annual</v>
      </c>
      <c r="C25" s="152">
        <v>0</v>
      </c>
      <c r="D25" s="153">
        <v>0</v>
      </c>
    </row>
    <row r="26" spans="1:7" x14ac:dyDescent="0.2">
      <c r="A26" s="151" t="s">
        <v>14</v>
      </c>
      <c r="B26" s="212" t="str">
        <f>INDEX(Data!G2:G429,Data!A1)</f>
        <v>12-13 Annual</v>
      </c>
      <c r="C26" s="152">
        <v>0</v>
      </c>
      <c r="D26" s="153">
        <v>0</v>
      </c>
    </row>
    <row r="27" spans="1:7" x14ac:dyDescent="0.2">
      <c r="A27" s="151" t="s">
        <v>15</v>
      </c>
      <c r="B27" s="212" t="str">
        <f>INDEX(Data!H2:H429,Data!A1)</f>
        <v>12-13 Annual</v>
      </c>
      <c r="C27" s="152">
        <v>0</v>
      </c>
      <c r="D27" s="153">
        <v>0</v>
      </c>
    </row>
    <row r="28" spans="1:7" ht="13.5" thickBot="1" x14ac:dyDescent="0.25">
      <c r="A28" s="154" t="s">
        <v>16</v>
      </c>
      <c r="B28" s="212" t="str">
        <f>INDEX(Data!I2:I429,Data!A1)</f>
        <v>12-13 Annual</v>
      </c>
      <c r="C28" s="155">
        <v>0</v>
      </c>
      <c r="D28" s="156">
        <v>0</v>
      </c>
    </row>
    <row r="29" spans="1:7" ht="13.5" thickBot="1" x14ac:dyDescent="0.25">
      <c r="A29" s="157" t="s">
        <v>144</v>
      </c>
      <c r="B29" s="219">
        <f>SUM(B23:B28)</f>
        <v>0</v>
      </c>
      <c r="C29" s="219">
        <f>SUM(C23:C28)</f>
        <v>0</v>
      </c>
      <c r="D29" s="220">
        <f>SUM(D23:D28)</f>
        <v>0</v>
      </c>
    </row>
    <row r="30" spans="1:7" ht="25.5" x14ac:dyDescent="0.2">
      <c r="A30" s="158" t="s">
        <v>20</v>
      </c>
      <c r="B30" s="212" t="str">
        <f>INDEX(Data!J2:J429,Data!A1)</f>
        <v>12-13 Annual</v>
      </c>
      <c r="C30" s="159">
        <v>0</v>
      </c>
      <c r="D30" s="160">
        <v>0</v>
      </c>
    </row>
    <row r="31" spans="1:7" x14ac:dyDescent="0.2">
      <c r="A31" s="151" t="s">
        <v>17</v>
      </c>
      <c r="B31" s="212" t="str">
        <f>INDEX(Data!K2:K429,Data!A1)</f>
        <v>12-13 Annual</v>
      </c>
      <c r="C31" s="152">
        <v>0</v>
      </c>
      <c r="D31" s="153">
        <v>0</v>
      </c>
    </row>
    <row r="32" spans="1:7" x14ac:dyDescent="0.2">
      <c r="A32" s="151" t="s">
        <v>18</v>
      </c>
      <c r="B32" s="212" t="str">
        <f>INDEX(Data!L2:L429,Data!A1)</f>
        <v>12-13 Annual</v>
      </c>
      <c r="C32" s="152">
        <v>0</v>
      </c>
      <c r="D32" s="153">
        <v>0</v>
      </c>
    </row>
    <row r="33" spans="1:4" ht="13.5" thickBot="1" x14ac:dyDescent="0.25">
      <c r="A33" s="154" t="s">
        <v>19</v>
      </c>
      <c r="B33" s="212" t="str">
        <f>INDEX(Data!M2:M429,Data!A1)</f>
        <v>12-13 Annual</v>
      </c>
      <c r="C33" s="155">
        <v>0</v>
      </c>
      <c r="D33" s="156">
        <v>0</v>
      </c>
    </row>
    <row r="34" spans="1:4" ht="13.5" thickBot="1" x14ac:dyDescent="0.25">
      <c r="A34" s="157" t="s">
        <v>145</v>
      </c>
      <c r="B34" s="219">
        <f>SUM(B30:B33)</f>
        <v>0</v>
      </c>
      <c r="C34" s="219">
        <f>SUM(C30:C33)</f>
        <v>0</v>
      </c>
      <c r="D34" s="220">
        <f>SUM(D30:D33)</f>
        <v>0</v>
      </c>
    </row>
    <row r="35" spans="1:4" ht="25.5" x14ac:dyDescent="0.2">
      <c r="A35" s="158" t="s">
        <v>32</v>
      </c>
      <c r="B35" s="212" t="str">
        <f>INDEX(Data!N2:N429,Data!A1)</f>
        <v>12-13 Annual</v>
      </c>
      <c r="C35" s="159">
        <v>0</v>
      </c>
      <c r="D35" s="160">
        <v>0</v>
      </c>
    </row>
    <row r="36" spans="1:4" ht="13.5" thickBot="1" x14ac:dyDescent="0.25">
      <c r="A36" s="154" t="s">
        <v>22</v>
      </c>
      <c r="B36" s="221" t="str">
        <f>INDEX(Data!O2:O429,Data!A1)</f>
        <v>12-13 Annual</v>
      </c>
      <c r="C36" s="155">
        <v>0</v>
      </c>
      <c r="D36" s="156">
        <v>0</v>
      </c>
    </row>
    <row r="37" spans="1:4" ht="13.5" thickBot="1" x14ac:dyDescent="0.25">
      <c r="A37" s="157" t="s">
        <v>146</v>
      </c>
      <c r="B37" s="219">
        <f>SUM(B35:B36)</f>
        <v>0</v>
      </c>
      <c r="C37" s="219">
        <f>SUM(C35:C36)</f>
        <v>0</v>
      </c>
      <c r="D37" s="220">
        <f>SUM(D35:D36)</f>
        <v>0</v>
      </c>
    </row>
    <row r="38" spans="1:4" ht="25.5" x14ac:dyDescent="0.2">
      <c r="A38" s="158" t="s">
        <v>33</v>
      </c>
      <c r="B38" s="222" t="str">
        <f>INDEX(Data!P2:P429,Data!A1)</f>
        <v>12-13 Annual</v>
      </c>
      <c r="C38" s="159">
        <v>0</v>
      </c>
      <c r="D38" s="159">
        <v>0</v>
      </c>
    </row>
    <row r="39" spans="1:4" s="168" customFormat="1" x14ac:dyDescent="0.2">
      <c r="A39" s="141" t="s">
        <v>204</v>
      </c>
      <c r="B39" s="212" t="str">
        <f>INDEX(Data!Q2:Q429,Data!A1)</f>
        <v>12-13 Annual</v>
      </c>
      <c r="C39" s="142">
        <v>0</v>
      </c>
      <c r="D39" s="142">
        <v>0</v>
      </c>
    </row>
    <row r="40" spans="1:4" x14ac:dyDescent="0.2">
      <c r="A40" s="151" t="s">
        <v>205</v>
      </c>
      <c r="B40" s="212" t="str">
        <f>INDEX(Data!R2:R429,Data!A1)</f>
        <v>12-13 Annual</v>
      </c>
      <c r="C40" s="152">
        <v>0</v>
      </c>
      <c r="D40" s="152">
        <v>0</v>
      </c>
    </row>
    <row r="41" spans="1:4" x14ac:dyDescent="0.2">
      <c r="A41" s="151" t="s">
        <v>25</v>
      </c>
      <c r="B41" s="212" t="str">
        <f>INDEX(Data!S2:S429,Data!A1)</f>
        <v>12-13 Annual</v>
      </c>
      <c r="C41" s="152">
        <v>0</v>
      </c>
      <c r="D41" s="152">
        <v>0</v>
      </c>
    </row>
    <row r="42" spans="1:4" ht="13.5" thickBot="1" x14ac:dyDescent="0.25">
      <c r="A42" s="154" t="s">
        <v>24</v>
      </c>
      <c r="B42" s="221" t="str">
        <f>INDEX(Data!T2:T429,Data!A1)</f>
        <v>12-13 Annual</v>
      </c>
      <c r="C42" s="155">
        <v>0</v>
      </c>
      <c r="D42" s="155">
        <v>0</v>
      </c>
    </row>
    <row r="43" spans="1:4" ht="13.5" thickBot="1" x14ac:dyDescent="0.25">
      <c r="A43" s="157" t="s">
        <v>147</v>
      </c>
      <c r="B43" s="219">
        <f>SUM(B38:B42)</f>
        <v>0</v>
      </c>
      <c r="C43" s="219">
        <f>SUM(C38:C42)</f>
        <v>0</v>
      </c>
      <c r="D43" s="220">
        <f>SUM(D38:D42)</f>
        <v>0</v>
      </c>
    </row>
    <row r="44" spans="1:4" ht="25.5" x14ac:dyDescent="0.2">
      <c r="A44" s="158" t="s">
        <v>34</v>
      </c>
      <c r="B44" s="222" t="str">
        <f>INDEX(Data!U2:U429,Data!A1)</f>
        <v>12-13 Annual</v>
      </c>
      <c r="C44" s="159">
        <v>0</v>
      </c>
      <c r="D44" s="159">
        <v>0</v>
      </c>
    </row>
    <row r="45" spans="1:4" x14ac:dyDescent="0.2">
      <c r="A45" s="151" t="s">
        <v>26</v>
      </c>
      <c r="B45" s="212" t="str">
        <f>INDEX(Data!V2:V429,Data!A1)</f>
        <v>12-13 Annual</v>
      </c>
      <c r="C45" s="152">
        <v>0</v>
      </c>
      <c r="D45" s="152">
        <v>0</v>
      </c>
    </row>
    <row r="46" spans="1:4" x14ac:dyDescent="0.2">
      <c r="A46" s="151" t="s">
        <v>27</v>
      </c>
      <c r="B46" s="212" t="str">
        <f>INDEX(Data!W2:W429,Data!A1)</f>
        <v>12-13 Annual</v>
      </c>
      <c r="C46" s="152">
        <v>0</v>
      </c>
      <c r="D46" s="152">
        <v>0</v>
      </c>
    </row>
    <row r="47" spans="1:4" x14ac:dyDescent="0.2">
      <c r="A47" s="151" t="s">
        <v>28</v>
      </c>
      <c r="B47" s="212" t="str">
        <f>INDEX(Data!X2:X429,Data!A1)</f>
        <v>12-13 Annual</v>
      </c>
      <c r="C47" s="152">
        <v>0</v>
      </c>
      <c r="D47" s="152">
        <v>0</v>
      </c>
    </row>
    <row r="48" spans="1:4" ht="25.5" x14ac:dyDescent="0.2">
      <c r="A48" s="161" t="s">
        <v>29</v>
      </c>
      <c r="B48" s="221" t="str">
        <f>INDEX(Data!Y2:Y429,Data!A1)</f>
        <v>12-13 Annual</v>
      </c>
      <c r="C48" s="155">
        <v>0</v>
      </c>
      <c r="D48" s="155">
        <v>0</v>
      </c>
    </row>
    <row r="49" spans="1:4" x14ac:dyDescent="0.2">
      <c r="A49" s="151" t="s">
        <v>30</v>
      </c>
      <c r="B49" s="212" t="str">
        <f>INDEX(Data!Z2:Z429,Data!A1)</f>
        <v>12-13 Annual</v>
      </c>
      <c r="C49" s="152">
        <v>0</v>
      </c>
      <c r="D49" s="153">
        <v>0</v>
      </c>
    </row>
    <row r="50" spans="1:4" ht="13.5" thickBot="1" x14ac:dyDescent="0.25">
      <c r="A50" s="154" t="s">
        <v>31</v>
      </c>
      <c r="B50" s="221" t="str">
        <f>INDEX(Data!AA2:AA429,Data!A1)</f>
        <v>12-13 Annual</v>
      </c>
      <c r="C50" s="155">
        <v>0</v>
      </c>
      <c r="D50" s="156">
        <v>0</v>
      </c>
    </row>
    <row r="51" spans="1:4" ht="13.5" thickBot="1" x14ac:dyDescent="0.25">
      <c r="A51" s="157" t="s">
        <v>148</v>
      </c>
      <c r="B51" s="219">
        <f>SUM(B44:B50)</f>
        <v>0</v>
      </c>
      <c r="C51" s="219">
        <f>SUM(C44:C50)</f>
        <v>0</v>
      </c>
      <c r="D51" s="220">
        <f>SUM(D44:D50)</f>
        <v>0</v>
      </c>
    </row>
    <row r="52" spans="1:4" ht="25.5" x14ac:dyDescent="0.2">
      <c r="A52" s="162" t="s">
        <v>47</v>
      </c>
      <c r="B52" s="223" t="str">
        <f>INDEX(Data!AB2:AB429,Data!A1)</f>
        <v>12-13 Annual</v>
      </c>
      <c r="C52" s="163">
        <v>0</v>
      </c>
      <c r="D52" s="163">
        <v>0</v>
      </c>
    </row>
    <row r="53" spans="1:4" x14ac:dyDescent="0.2">
      <c r="A53" s="151" t="s">
        <v>35</v>
      </c>
      <c r="B53" s="212" t="str">
        <f>INDEX(Data!AC2:AC429,Data!A1)</f>
        <v>12-13 Annual</v>
      </c>
      <c r="C53" s="152">
        <v>0</v>
      </c>
      <c r="D53" s="152">
        <v>0</v>
      </c>
    </row>
    <row r="54" spans="1:4" x14ac:dyDescent="0.2">
      <c r="A54" s="151" t="s">
        <v>36</v>
      </c>
      <c r="B54" s="212" t="str">
        <f>INDEX(Data!AD2:AD429,Data!A1)</f>
        <v>12-13 Annual</v>
      </c>
      <c r="C54" s="152">
        <v>0</v>
      </c>
      <c r="D54" s="152">
        <v>0</v>
      </c>
    </row>
    <row r="55" spans="1:4" x14ac:dyDescent="0.2">
      <c r="A55" s="151" t="s">
        <v>37</v>
      </c>
      <c r="B55" s="212" t="str">
        <f>INDEX(Data!AE2:AE429,Data!A1)</f>
        <v>12-13 Annual</v>
      </c>
      <c r="C55" s="152">
        <v>0</v>
      </c>
      <c r="D55" s="152">
        <v>0</v>
      </c>
    </row>
    <row r="56" spans="1:4" x14ac:dyDescent="0.2">
      <c r="A56" s="151" t="s">
        <v>38</v>
      </c>
      <c r="B56" s="212" t="str">
        <f>INDEX(Data!AF2:AF429,Data!A1)</f>
        <v>12-13 Annual</v>
      </c>
      <c r="C56" s="152">
        <v>0</v>
      </c>
      <c r="D56" s="152">
        <v>0</v>
      </c>
    </row>
    <row r="57" spans="1:4" x14ac:dyDescent="0.2">
      <c r="A57" s="151" t="s">
        <v>39</v>
      </c>
      <c r="B57" s="221" t="str">
        <f>INDEX(Data!AG2:AG429,Data!A1)</f>
        <v>12-13 Annual</v>
      </c>
      <c r="C57" s="155">
        <v>0</v>
      </c>
      <c r="D57" s="155">
        <v>0</v>
      </c>
    </row>
    <row r="58" spans="1:4" x14ac:dyDescent="0.2">
      <c r="A58" s="151" t="s">
        <v>40</v>
      </c>
      <c r="B58" s="212" t="str">
        <f>INDEX(Data!AH2:AH429,Data!A1)</f>
        <v>12-13 Annual</v>
      </c>
      <c r="C58" s="152">
        <v>0</v>
      </c>
      <c r="D58" s="152">
        <v>0</v>
      </c>
    </row>
    <row r="59" spans="1:4" ht="13.5" thickBot="1" x14ac:dyDescent="0.25">
      <c r="A59" s="154" t="s">
        <v>41</v>
      </c>
      <c r="B59" s="221" t="str">
        <f>INDEX(Data!AI2:AI429,Data!A1)</f>
        <v>12-13 Annual</v>
      </c>
      <c r="C59" s="155">
        <v>0</v>
      </c>
      <c r="D59" s="155">
        <v>0</v>
      </c>
    </row>
    <row r="60" spans="1:4" ht="13.5" thickBot="1" x14ac:dyDescent="0.25">
      <c r="A60" s="157" t="s">
        <v>149</v>
      </c>
      <c r="B60" s="219">
        <f>SUM(B52:B59)</f>
        <v>0</v>
      </c>
      <c r="C60" s="219">
        <f>SUM(C52:C59)</f>
        <v>0</v>
      </c>
      <c r="D60" s="220">
        <f>SUM(D52:D59)</f>
        <v>0</v>
      </c>
    </row>
    <row r="61" spans="1:4" ht="25.5" x14ac:dyDescent="0.2">
      <c r="A61" s="158" t="s">
        <v>48</v>
      </c>
      <c r="B61" s="212" t="str">
        <f>INDEX(Data!AJ2:AJ429,Data!A1)</f>
        <v>12-13 Annual</v>
      </c>
      <c r="C61" s="152">
        <v>0</v>
      </c>
      <c r="D61" s="152">
        <v>0</v>
      </c>
    </row>
    <row r="62" spans="1:4" x14ac:dyDescent="0.2">
      <c r="A62" s="151" t="s">
        <v>42</v>
      </c>
      <c r="B62" s="221" t="str">
        <f>INDEX(Data!AK2:AK429,Data!A1)</f>
        <v>12-13 Annual</v>
      </c>
      <c r="C62" s="155">
        <v>0</v>
      </c>
      <c r="D62" s="155">
        <v>0</v>
      </c>
    </row>
    <row r="63" spans="1:4" ht="13.5" thickBot="1" x14ac:dyDescent="0.25">
      <c r="A63" s="151" t="s">
        <v>43</v>
      </c>
      <c r="B63" s="212" t="str">
        <f>INDEX(Data!AL2:AL429,Data!A1)</f>
        <v>12-13 Annual</v>
      </c>
      <c r="C63" s="152">
        <v>0</v>
      </c>
      <c r="D63" s="152">
        <v>0</v>
      </c>
    </row>
    <row r="64" spans="1:4" ht="13.5" thickBot="1" x14ac:dyDescent="0.25">
      <c r="A64" s="157" t="s">
        <v>150</v>
      </c>
      <c r="B64" s="219">
        <f>SUM(B61:B63)</f>
        <v>0</v>
      </c>
      <c r="C64" s="219">
        <f>SUM(C61:C63)</f>
        <v>0</v>
      </c>
      <c r="D64" s="220">
        <f>SUM(D61:D63)</f>
        <v>0</v>
      </c>
    </row>
    <row r="65" spans="1:4" ht="25.5" x14ac:dyDescent="0.2">
      <c r="A65" s="158" t="s">
        <v>49</v>
      </c>
      <c r="B65" s="212" t="str">
        <f>INDEX(Data!AM2:AM429,Data!A1)</f>
        <v>12-13 Annual</v>
      </c>
      <c r="C65" s="152">
        <v>0</v>
      </c>
      <c r="D65" s="152">
        <v>0</v>
      </c>
    </row>
    <row r="66" spans="1:4" x14ac:dyDescent="0.2">
      <c r="A66" s="151" t="s">
        <v>44</v>
      </c>
      <c r="B66" s="221" t="str">
        <f>INDEX(Data!AN2:AN429,Data!A1)</f>
        <v>12-13 Annual</v>
      </c>
      <c r="C66" s="155">
        <v>0</v>
      </c>
      <c r="D66" s="155">
        <v>0</v>
      </c>
    </row>
    <row r="67" spans="1:4" x14ac:dyDescent="0.2">
      <c r="A67" s="151" t="s">
        <v>45</v>
      </c>
      <c r="B67" s="212" t="str">
        <f>INDEX(Data!AO2:AO429,Data!A1)</f>
        <v>12-13 Annual</v>
      </c>
      <c r="C67" s="152">
        <v>0</v>
      </c>
      <c r="D67" s="152">
        <v>0</v>
      </c>
    </row>
    <row r="68" spans="1:4" ht="13.5" thickBot="1" x14ac:dyDescent="0.25">
      <c r="A68" s="154" t="s">
        <v>46</v>
      </c>
      <c r="B68" s="221" t="str">
        <f>INDEX(Data!AP2:AP429,Data!A1)</f>
        <v>12-13 Annual</v>
      </c>
      <c r="C68" s="155">
        <v>0</v>
      </c>
      <c r="D68" s="155">
        <v>0</v>
      </c>
    </row>
    <row r="69" spans="1:4" ht="13.5" thickBot="1" x14ac:dyDescent="0.25">
      <c r="A69" s="157" t="s">
        <v>151</v>
      </c>
      <c r="B69" s="219">
        <f>SUM(B65:B68)</f>
        <v>0</v>
      </c>
      <c r="C69" s="219">
        <f>SUM(C65:C68)</f>
        <v>0</v>
      </c>
      <c r="D69" s="220">
        <f>SUM(D65:D68)</f>
        <v>0</v>
      </c>
    </row>
    <row r="70" spans="1:4" ht="13.5" thickBot="1" x14ac:dyDescent="0.25">
      <c r="A70" s="157" t="s">
        <v>4</v>
      </c>
      <c r="B70" s="219" t="e">
        <f>(B22+B29+B34+B37+B43+B51+B60+B64+B69)</f>
        <v>#VALUE!</v>
      </c>
      <c r="C70" s="219">
        <f>(C22+C29+C34+C37+C43+C51+C60+C64+C69)</f>
        <v>0</v>
      </c>
      <c r="D70" s="220">
        <f>(D22+D29+D34+D37+D43+D51+D60+D64+D69)</f>
        <v>0</v>
      </c>
    </row>
    <row r="71" spans="1:4" x14ac:dyDescent="0.2">
      <c r="A71" s="164" t="s">
        <v>5</v>
      </c>
      <c r="B71" s="224"/>
      <c r="C71" s="225"/>
      <c r="D71" s="226"/>
    </row>
    <row r="72" spans="1:4" ht="25.5" x14ac:dyDescent="0.2">
      <c r="A72" s="165" t="s">
        <v>64</v>
      </c>
      <c r="B72" s="212" t="str">
        <f>INDEX(Data!AQ2:AQ429,Data!A1)</f>
        <v>12-13 Annual</v>
      </c>
      <c r="C72" s="152">
        <v>0</v>
      </c>
      <c r="D72" s="152">
        <v>0</v>
      </c>
    </row>
    <row r="73" spans="1:4" x14ac:dyDescent="0.2">
      <c r="A73" s="151" t="s">
        <v>50</v>
      </c>
      <c r="B73" s="212" t="str">
        <f>INDEX(Data!AR2:AR429,Data!A1)</f>
        <v>12-13 Annual</v>
      </c>
      <c r="C73" s="155">
        <v>0</v>
      </c>
      <c r="D73" s="155">
        <v>0</v>
      </c>
    </row>
    <row r="74" spans="1:4" x14ac:dyDescent="0.2">
      <c r="A74" s="151" t="s">
        <v>51</v>
      </c>
      <c r="B74" s="212" t="str">
        <f>INDEX(Data!AS2:AS429,Data!A1)</f>
        <v>12-13 Annual</v>
      </c>
      <c r="C74" s="152">
        <v>0</v>
      </c>
      <c r="D74" s="152">
        <v>0</v>
      </c>
    </row>
    <row r="75" spans="1:4" x14ac:dyDescent="0.2">
      <c r="A75" s="151" t="s">
        <v>52</v>
      </c>
      <c r="B75" s="212" t="str">
        <f>INDEX(Data!AT2:AT429,Data!A1)</f>
        <v>12-13 Annual</v>
      </c>
      <c r="C75" s="152">
        <v>0</v>
      </c>
      <c r="D75" s="152">
        <v>0</v>
      </c>
    </row>
    <row r="76" spans="1:4" x14ac:dyDescent="0.2">
      <c r="A76" s="141" t="s">
        <v>156</v>
      </c>
      <c r="B76" s="212" t="str">
        <f>INDEX(Data!AU2:AU429,Data!A1)</f>
        <v>12-13 Annual</v>
      </c>
      <c r="C76" s="152">
        <v>0</v>
      </c>
      <c r="D76" s="152">
        <v>0</v>
      </c>
    </row>
    <row r="77" spans="1:4" ht="13.5" thickBot="1" x14ac:dyDescent="0.25">
      <c r="A77" s="154" t="s">
        <v>53</v>
      </c>
      <c r="B77" s="212" t="str">
        <f>INDEX(Data!AV2:AV429,Data!A1)</f>
        <v>12-13 Annual</v>
      </c>
      <c r="C77" s="155">
        <v>0</v>
      </c>
      <c r="D77" s="155">
        <v>0</v>
      </c>
    </row>
    <row r="78" spans="1:4" ht="13.5" thickBot="1" x14ac:dyDescent="0.25">
      <c r="A78" s="157" t="s">
        <v>152</v>
      </c>
      <c r="B78" s="219">
        <f>SUM(B72:B77)</f>
        <v>0</v>
      </c>
      <c r="C78" s="219">
        <f>SUM(C72:C77)</f>
        <v>0</v>
      </c>
      <c r="D78" s="220">
        <f>SUM(D72:D77)</f>
        <v>0</v>
      </c>
    </row>
    <row r="79" spans="1:4" ht="25.5" x14ac:dyDescent="0.2">
      <c r="A79" s="158" t="s">
        <v>65</v>
      </c>
      <c r="B79" s="212" t="str">
        <f>INDEX(Data!AW2:AW429,Data!A1)</f>
        <v>12-13 Annual</v>
      </c>
      <c r="C79" s="152">
        <v>0</v>
      </c>
      <c r="D79" s="152">
        <v>0</v>
      </c>
    </row>
    <row r="80" spans="1:4" x14ac:dyDescent="0.2">
      <c r="A80" s="151" t="s">
        <v>54</v>
      </c>
      <c r="B80" s="212" t="str">
        <f>INDEX(Data!AX2:AX429,Data!A1)</f>
        <v>12-13 Annual</v>
      </c>
      <c r="C80" s="155">
        <v>0</v>
      </c>
      <c r="D80" s="155">
        <v>0</v>
      </c>
    </row>
    <row r="81" spans="1:6" x14ac:dyDescent="0.2">
      <c r="A81" s="151" t="s">
        <v>55</v>
      </c>
      <c r="B81" s="212" t="str">
        <f>INDEX(Data!AY2:AY429,Data!A1)</f>
        <v>12-13 Annual</v>
      </c>
      <c r="C81" s="152">
        <v>0</v>
      </c>
      <c r="D81" s="152">
        <v>0</v>
      </c>
    </row>
    <row r="82" spans="1:6" x14ac:dyDescent="0.2">
      <c r="A82" s="151" t="s">
        <v>56</v>
      </c>
      <c r="B82" s="212" t="str">
        <f>INDEX(Data!AZ2:AZ429,Data!A1)</f>
        <v>12-13 Annual</v>
      </c>
      <c r="C82" s="155">
        <v>0</v>
      </c>
      <c r="D82" s="155">
        <v>0</v>
      </c>
    </row>
    <row r="83" spans="1:6" x14ac:dyDescent="0.2">
      <c r="A83" s="151" t="s">
        <v>57</v>
      </c>
      <c r="B83" s="212" t="str">
        <f>INDEX(Data!BA2:BA429,Data!A1)</f>
        <v>12-13 Annual</v>
      </c>
      <c r="C83" s="152">
        <v>0</v>
      </c>
      <c r="D83" s="152">
        <v>0</v>
      </c>
    </row>
    <row r="84" spans="1:6" x14ac:dyDescent="0.2">
      <c r="A84" s="151" t="s">
        <v>58</v>
      </c>
      <c r="B84" s="212" t="str">
        <f>INDEX(Data!BB2:BB429,Data!A1)</f>
        <v>12-13 Annual</v>
      </c>
      <c r="C84" s="152">
        <v>0</v>
      </c>
      <c r="D84" s="152">
        <v>0</v>
      </c>
    </row>
    <row r="85" spans="1:6" x14ac:dyDescent="0.2">
      <c r="A85" s="151" t="s">
        <v>59</v>
      </c>
      <c r="B85" s="212" t="str">
        <f>INDEX(Data!BC2:BC429,Data!A1)</f>
        <v>12-13 Annual</v>
      </c>
      <c r="C85" s="155">
        <v>0</v>
      </c>
      <c r="D85" s="155">
        <v>0</v>
      </c>
    </row>
    <row r="86" spans="1:6" x14ac:dyDescent="0.2">
      <c r="A86" s="151" t="s">
        <v>60</v>
      </c>
      <c r="B86" s="212" t="str">
        <f>INDEX(Data!BD2:BD429,Data!A1)</f>
        <v>12-13 Annual</v>
      </c>
      <c r="C86" s="152">
        <v>0</v>
      </c>
      <c r="D86" s="152">
        <v>0</v>
      </c>
    </row>
    <row r="87" spans="1:6" ht="13.5" thickBot="1" x14ac:dyDescent="0.25">
      <c r="A87" s="154" t="s">
        <v>61</v>
      </c>
      <c r="B87" s="212" t="str">
        <f>INDEX(Data!BE2:BE429,Data!A1)</f>
        <v>12-13 Annual</v>
      </c>
      <c r="C87" s="155">
        <v>0</v>
      </c>
      <c r="D87" s="155">
        <v>0</v>
      </c>
    </row>
    <row r="88" spans="1:6" ht="13.5" thickBot="1" x14ac:dyDescent="0.25">
      <c r="A88" s="157" t="s">
        <v>153</v>
      </c>
      <c r="B88" s="219">
        <f>SUM(B79:B87)</f>
        <v>0</v>
      </c>
      <c r="C88" s="219">
        <f>SUM(C79:C87)</f>
        <v>0</v>
      </c>
      <c r="D88" s="220">
        <f>SUM(D79:D87)</f>
        <v>0</v>
      </c>
    </row>
    <row r="89" spans="1:6" ht="25.5" x14ac:dyDescent="0.2">
      <c r="A89" s="166" t="s">
        <v>203</v>
      </c>
      <c r="B89" s="212" t="str">
        <f>'Initial Data'!B26</f>
        <v>12-13 Annual</v>
      </c>
      <c r="C89" s="167">
        <f>'Initial Data'!E26</f>
        <v>0</v>
      </c>
      <c r="D89" s="167">
        <f>'Initial Data'!H26</f>
        <v>0</v>
      </c>
    </row>
    <row r="90" spans="1:6" x14ac:dyDescent="0.2">
      <c r="A90" s="141" t="s">
        <v>62</v>
      </c>
      <c r="B90" s="212" t="str">
        <f>INDEX(Data!BG2:BG429,Data!A1)</f>
        <v>12-13 Annual</v>
      </c>
      <c r="C90" s="142">
        <v>0</v>
      </c>
      <c r="D90" s="142">
        <v>0</v>
      </c>
    </row>
    <row r="91" spans="1:6" ht="13.5" thickBot="1" x14ac:dyDescent="0.25">
      <c r="A91" s="144" t="s">
        <v>63</v>
      </c>
      <c r="B91" s="212" t="str">
        <f>INDEX(Data!BH2:BH429,Data!A1)</f>
        <v>12-13 Annual</v>
      </c>
      <c r="C91" s="145">
        <v>0</v>
      </c>
      <c r="D91" s="145">
        <v>0</v>
      </c>
    </row>
    <row r="92" spans="1:6" ht="13.5" thickBot="1" x14ac:dyDescent="0.25">
      <c r="A92" s="147" t="s">
        <v>154</v>
      </c>
      <c r="B92" s="200">
        <f>SUM(B89:B91)</f>
        <v>0</v>
      </c>
      <c r="C92" s="200">
        <f>SUM(C89:C91)</f>
        <v>0</v>
      </c>
      <c r="D92" s="215">
        <f>SUM(D89:D91)</f>
        <v>0</v>
      </c>
    </row>
    <row r="93" spans="1:6" ht="13.5" thickBot="1" x14ac:dyDescent="0.25">
      <c r="A93" s="147" t="s">
        <v>9</v>
      </c>
      <c r="B93" s="200">
        <f>(B78+B88+B92)</f>
        <v>0</v>
      </c>
      <c r="C93" s="200">
        <f>(C78+C88+C92)</f>
        <v>0</v>
      </c>
      <c r="D93" s="215">
        <f>(D78+D88+D92)</f>
        <v>0</v>
      </c>
    </row>
    <row r="94" spans="1:6" x14ac:dyDescent="0.2">
      <c r="A94" s="168"/>
      <c r="B94" s="227"/>
      <c r="C94" s="228"/>
      <c r="D94" s="228"/>
    </row>
    <row r="95" spans="1:6" ht="13.5" thickBot="1" x14ac:dyDescent="0.25">
      <c r="A95" s="168"/>
      <c r="B95" s="227"/>
      <c r="C95" s="228"/>
      <c r="D95" s="228"/>
    </row>
    <row r="96" spans="1:6" s="186" customFormat="1" ht="22.5" x14ac:dyDescent="0.2">
      <c r="A96" s="75" t="s">
        <v>196</v>
      </c>
      <c r="B96" s="229" t="str">
        <f>+B13</f>
        <v>Audited 
2012-2013</v>
      </c>
      <c r="C96" s="229" t="str">
        <f>+C13</f>
        <v>Unaudited 
2013-2014</v>
      </c>
      <c r="D96" s="229" t="str">
        <f>+D13</f>
        <v>Budget 
2014-2015</v>
      </c>
      <c r="E96" s="203"/>
      <c r="F96" s="203"/>
    </row>
    <row r="97" spans="1:4" ht="13.5" thickBot="1" x14ac:dyDescent="0.25">
      <c r="A97" s="154" t="s">
        <v>66</v>
      </c>
      <c r="B97" s="212" t="str">
        <f>INDEX(Data!BU2:BU429,Data!A1)</f>
        <v>12-13 Annual</v>
      </c>
      <c r="C97" s="169" t="e">
        <f>B98</f>
        <v>#VALUE!</v>
      </c>
      <c r="D97" s="170" t="e">
        <f>C98</f>
        <v>#VALUE!</v>
      </c>
    </row>
    <row r="98" spans="1:4" ht="13.5" thickBot="1" x14ac:dyDescent="0.25">
      <c r="A98" s="157" t="s">
        <v>67</v>
      </c>
      <c r="B98" s="219" t="e">
        <f>B97+B99-B103</f>
        <v>#VALUE!</v>
      </c>
      <c r="C98" s="219" t="e">
        <f>C97+C99-C103</f>
        <v>#VALUE!</v>
      </c>
      <c r="D98" s="220" t="e">
        <f>D97+D99-D103</f>
        <v>#VALUE!</v>
      </c>
    </row>
    <row r="99" spans="1:4" ht="13.5" thickBot="1" x14ac:dyDescent="0.25">
      <c r="A99" s="157" t="s">
        <v>4</v>
      </c>
      <c r="B99" s="213" t="str">
        <f>INDEX(Data!BW2:BW429,Data!A1)</f>
        <v>12-13 Annual</v>
      </c>
      <c r="C99" s="171">
        <v>0</v>
      </c>
      <c r="D99" s="172">
        <v>0</v>
      </c>
    </row>
    <row r="100" spans="1:4" x14ac:dyDescent="0.2">
      <c r="A100" s="173" t="s">
        <v>68</v>
      </c>
      <c r="B100" s="212" t="str">
        <f>INDEX(Data!BX2:BX429,Data!A1)</f>
        <v>12-13 Annual</v>
      </c>
      <c r="C100" s="159">
        <v>0</v>
      </c>
      <c r="D100" s="160">
        <v>0</v>
      </c>
    </row>
    <row r="101" spans="1:4" x14ac:dyDescent="0.2">
      <c r="A101" s="151" t="s">
        <v>69</v>
      </c>
      <c r="B101" s="212" t="str">
        <f>INDEX(Data!BY2:BY429,Data!A1)</f>
        <v>12-13 Annual</v>
      </c>
      <c r="C101" s="152">
        <v>0</v>
      </c>
      <c r="D101" s="153">
        <v>0</v>
      </c>
    </row>
    <row r="102" spans="1:4" ht="13.5" thickBot="1" x14ac:dyDescent="0.25">
      <c r="A102" s="154" t="s">
        <v>70</v>
      </c>
      <c r="B102" s="212" t="str">
        <f>INDEX(Data!BZ2:BZ429,Data!A1)</f>
        <v>12-13 Annual</v>
      </c>
      <c r="C102" s="155">
        <v>0</v>
      </c>
      <c r="D102" s="156">
        <v>0</v>
      </c>
    </row>
    <row r="103" spans="1:4" ht="13.5" thickBot="1" x14ac:dyDescent="0.25">
      <c r="A103" s="157" t="s">
        <v>9</v>
      </c>
      <c r="B103" s="219">
        <f>SUM(B100:B102)</f>
        <v>0</v>
      </c>
      <c r="C103" s="219">
        <f>SUM(C100:C102)</f>
        <v>0</v>
      </c>
      <c r="D103" s="220">
        <f>SUM(D100:D102)</f>
        <v>0</v>
      </c>
    </row>
    <row r="104" spans="1:4" x14ac:dyDescent="0.2">
      <c r="B104" s="230"/>
      <c r="C104" s="231"/>
      <c r="D104" s="231"/>
    </row>
    <row r="105" spans="1:4" ht="13.5" thickBot="1" x14ac:dyDescent="0.25">
      <c r="B105" s="232"/>
      <c r="C105" s="233"/>
      <c r="D105" s="233"/>
    </row>
    <row r="106" spans="1:4" ht="22.5" x14ac:dyDescent="0.2">
      <c r="A106" s="75" t="s">
        <v>197</v>
      </c>
      <c r="B106" s="229" t="str">
        <f>+B13</f>
        <v>Audited 
2012-2013</v>
      </c>
      <c r="C106" s="229" t="str">
        <f>+C13</f>
        <v>Unaudited 
2013-2014</v>
      </c>
      <c r="D106" s="229" t="str">
        <f>+D13</f>
        <v>Budget 
2014-2015</v>
      </c>
    </row>
    <row r="107" spans="1:4" ht="13.5" thickBot="1" x14ac:dyDescent="0.25">
      <c r="A107" s="141" t="s">
        <v>71</v>
      </c>
      <c r="B107" s="212" t="str">
        <f>INDEX(Data!CA2:CA429,Data!A1)</f>
        <v>12-13 Annual</v>
      </c>
      <c r="C107" s="234" t="e">
        <f>B108</f>
        <v>#VALUE!</v>
      </c>
      <c r="D107" s="235" t="e">
        <f>C108</f>
        <v>#VALUE!</v>
      </c>
    </row>
    <row r="108" spans="1:4" ht="13.5" thickBot="1" x14ac:dyDescent="0.25">
      <c r="A108" s="147" t="s">
        <v>157</v>
      </c>
      <c r="B108" s="200" t="e">
        <f>(B107+B109-B116)</f>
        <v>#VALUE!</v>
      </c>
      <c r="C108" s="200" t="e">
        <f>(C107+C109-C116)</f>
        <v>#VALUE!</v>
      </c>
      <c r="D108" s="215" t="e">
        <f>(D107+D109-D116)</f>
        <v>#VALUE!</v>
      </c>
    </row>
    <row r="109" spans="1:4" ht="13.5" thickBot="1" x14ac:dyDescent="0.25">
      <c r="A109" s="147" t="s">
        <v>4</v>
      </c>
      <c r="B109" s="236" t="str">
        <f>INDEX(Data!CC2:CC429,Data!A1)</f>
        <v>12-13 Annual</v>
      </c>
      <c r="C109" s="176">
        <v>0</v>
      </c>
      <c r="D109" s="177">
        <v>0</v>
      </c>
    </row>
    <row r="110" spans="1:4" x14ac:dyDescent="0.2">
      <c r="A110" s="178" t="s">
        <v>73</v>
      </c>
      <c r="B110" s="222" t="str">
        <f>INDEX(Data!CD2:CD429,Data!A1)</f>
        <v>12-13 Annual</v>
      </c>
      <c r="C110" s="179">
        <v>0</v>
      </c>
      <c r="D110" s="180">
        <v>0</v>
      </c>
    </row>
    <row r="111" spans="1:4" x14ac:dyDescent="0.2">
      <c r="A111" s="141" t="s">
        <v>74</v>
      </c>
      <c r="B111" s="212" t="str">
        <f>INDEX(Data!CE2:CE429,Data!A1)</f>
        <v>12-13 Annual</v>
      </c>
      <c r="C111" s="142">
        <v>0</v>
      </c>
      <c r="D111" s="143">
        <v>0</v>
      </c>
    </row>
    <row r="112" spans="1:4" x14ac:dyDescent="0.2">
      <c r="A112" s="144" t="s">
        <v>75</v>
      </c>
      <c r="B112" s="221" t="str">
        <f>INDEX(Data!CF2:CF429,Data!A1)</f>
        <v>12-13 Annual</v>
      </c>
      <c r="C112" s="145">
        <v>0</v>
      </c>
      <c r="D112" s="146">
        <v>0</v>
      </c>
    </row>
    <row r="113" spans="1:4" x14ac:dyDescent="0.2">
      <c r="A113" s="144" t="s">
        <v>711</v>
      </c>
      <c r="B113" s="221" t="str">
        <f>INDEX(Data!CG2:CG429,Data!A1)</f>
        <v>12-13 Annual</v>
      </c>
      <c r="C113" s="145">
        <v>0</v>
      </c>
      <c r="D113" s="146"/>
    </row>
    <row r="114" spans="1:4" x14ac:dyDescent="0.2">
      <c r="A114" s="141" t="s">
        <v>200</v>
      </c>
      <c r="B114" s="212" t="str">
        <f>INDEX(Data!CH2:CH429,Data!A1)</f>
        <v>12-13 Annual</v>
      </c>
      <c r="C114" s="142">
        <v>0</v>
      </c>
      <c r="D114" s="143">
        <v>0</v>
      </c>
    </row>
    <row r="115" spans="1:4" ht="13.5" thickBot="1" x14ac:dyDescent="0.25">
      <c r="A115" s="154" t="s">
        <v>70</v>
      </c>
      <c r="B115" s="237" t="str">
        <f>INDEX(Data!CI2:CI429,Data!A1)</f>
        <v>12-13 Annual</v>
      </c>
      <c r="C115" s="181">
        <v>0</v>
      </c>
      <c r="D115" s="182"/>
    </row>
    <row r="116" spans="1:4" ht="13.5" thickBot="1" x14ac:dyDescent="0.25">
      <c r="A116" s="147" t="s">
        <v>9</v>
      </c>
      <c r="B116" s="200">
        <f>SUM(B110:B115)</f>
        <v>0</v>
      </c>
      <c r="C116" s="200">
        <f>SUM(C110:C114)</f>
        <v>0</v>
      </c>
      <c r="D116" s="215">
        <f>SUM(D110:D114)</f>
        <v>0</v>
      </c>
    </row>
    <row r="117" spans="1:4" ht="13.5" thickBot="1" x14ac:dyDescent="0.25">
      <c r="A117" s="183" t="s">
        <v>76</v>
      </c>
      <c r="B117" s="238" t="str">
        <f>INDEX(Data!CJ2:CJ429,Data!A1)</f>
        <v>12-13 Annual</v>
      </c>
      <c r="C117" s="184">
        <v>0</v>
      </c>
      <c r="D117" s="185">
        <v>0</v>
      </c>
    </row>
    <row r="118" spans="1:4" x14ac:dyDescent="0.2">
      <c r="A118" s="168"/>
      <c r="B118" s="239"/>
      <c r="C118" s="240"/>
      <c r="D118" s="240"/>
    </row>
    <row r="119" spans="1:4" ht="13.5" thickBot="1" x14ac:dyDescent="0.25">
      <c r="A119" s="168"/>
      <c r="B119" s="227"/>
      <c r="C119" s="228"/>
      <c r="D119" s="228"/>
    </row>
    <row r="120" spans="1:4" ht="22.5" x14ac:dyDescent="0.2">
      <c r="A120" s="75" t="s">
        <v>198</v>
      </c>
      <c r="B120" s="229" t="str">
        <f>+B13</f>
        <v>Audited 
2012-2013</v>
      </c>
      <c r="C120" s="229" t="str">
        <f>+C13</f>
        <v>Unaudited 
2013-2014</v>
      </c>
      <c r="D120" s="229" t="str">
        <f>+D13</f>
        <v>Budget 
2014-2015</v>
      </c>
    </row>
    <row r="121" spans="1:4" ht="13.5" thickBot="1" x14ac:dyDescent="0.25">
      <c r="A121" s="141" t="s">
        <v>71</v>
      </c>
      <c r="B121" s="212" t="str">
        <f>INDEX(Data!CK2:CK429,Data!A1)</f>
        <v>12-13 Annual</v>
      </c>
      <c r="C121" s="234" t="e">
        <f>B122</f>
        <v>#VALUE!</v>
      </c>
      <c r="D121" s="235" t="e">
        <f>C122</f>
        <v>#VALUE!</v>
      </c>
    </row>
    <row r="122" spans="1:4" ht="13.5" thickBot="1" x14ac:dyDescent="0.25">
      <c r="A122" s="157" t="s">
        <v>72</v>
      </c>
      <c r="B122" s="219" t="e">
        <f>(B121+B123-B128)</f>
        <v>#VALUE!</v>
      </c>
      <c r="C122" s="219" t="e">
        <f>(C121+C123-C128)</f>
        <v>#VALUE!</v>
      </c>
      <c r="D122" s="220" t="e">
        <f>(D121+D123-D128)</f>
        <v>#VALUE!</v>
      </c>
    </row>
    <row r="123" spans="1:4" ht="13.5" thickBot="1" x14ac:dyDescent="0.25">
      <c r="A123" s="157" t="s">
        <v>4</v>
      </c>
      <c r="B123" s="236" t="str">
        <f>INDEX(Data!CM2:CM429,Data!A1)</f>
        <v>12-13 Annual</v>
      </c>
      <c r="C123" s="171">
        <v>0</v>
      </c>
      <c r="D123" s="172">
        <v>0</v>
      </c>
    </row>
    <row r="124" spans="1:4" x14ac:dyDescent="0.2">
      <c r="A124" s="173" t="s">
        <v>77</v>
      </c>
      <c r="B124" s="222" t="str">
        <f>INDEX(Data!CN2:CN429,Data!A1)</f>
        <v>12-13 Annual</v>
      </c>
      <c r="C124" s="159">
        <v>0</v>
      </c>
      <c r="D124" s="160">
        <v>0</v>
      </c>
    </row>
    <row r="125" spans="1:4" x14ac:dyDescent="0.2">
      <c r="A125" s="151" t="s">
        <v>78</v>
      </c>
      <c r="B125" s="212" t="str">
        <f>INDEX(Data!CO2:CO429,Data!A1)</f>
        <v>12-13 Annual</v>
      </c>
      <c r="C125" s="152">
        <v>0</v>
      </c>
      <c r="D125" s="153">
        <v>0</v>
      </c>
    </row>
    <row r="126" spans="1:4" x14ac:dyDescent="0.2">
      <c r="A126" s="141" t="s">
        <v>83</v>
      </c>
      <c r="B126" s="212" t="str">
        <f>INDEX(Data!CP2:CP429,Data!A1)</f>
        <v>12-13 Annual</v>
      </c>
      <c r="C126" s="142">
        <v>0</v>
      </c>
      <c r="D126" s="143">
        <v>0</v>
      </c>
    </row>
    <row r="127" spans="1:4" ht="13.5" thickBot="1" x14ac:dyDescent="0.25">
      <c r="A127" s="144" t="s">
        <v>79</v>
      </c>
      <c r="B127" s="221" t="str">
        <f>INDEX(Data!CQ2:CQ429,Data!A1)</f>
        <v>12-13 Annual</v>
      </c>
      <c r="C127" s="145">
        <v>0</v>
      </c>
      <c r="D127" s="146">
        <v>0</v>
      </c>
    </row>
    <row r="128" spans="1:4" ht="13.5" thickBot="1" x14ac:dyDescent="0.25">
      <c r="A128" s="147" t="s">
        <v>9</v>
      </c>
      <c r="B128" s="200">
        <f>SUM(B124:B127)</f>
        <v>0</v>
      </c>
      <c r="C128" s="200">
        <f>SUM(C124:C127)</f>
        <v>0</v>
      </c>
      <c r="D128" s="215">
        <f>SUM(D124:D127)</f>
        <v>0</v>
      </c>
    </row>
    <row r="129" spans="1:4" x14ac:dyDescent="0.2">
      <c r="A129" s="168"/>
      <c r="B129" s="239"/>
      <c r="C129" s="240"/>
      <c r="D129" s="240"/>
    </row>
    <row r="130" spans="1:4" ht="13.5" thickBot="1" x14ac:dyDescent="0.25">
      <c r="A130" s="168"/>
      <c r="B130" s="227"/>
      <c r="C130" s="228"/>
      <c r="D130" s="228"/>
    </row>
    <row r="131" spans="1:4" ht="22.5" x14ac:dyDescent="0.2">
      <c r="A131" s="75" t="s">
        <v>80</v>
      </c>
      <c r="B131" s="229" t="str">
        <f>+B13</f>
        <v>Audited 
2012-2013</v>
      </c>
      <c r="C131" s="229" t="str">
        <f>+C13</f>
        <v>Unaudited 
2013-2014</v>
      </c>
      <c r="D131" s="229" t="str">
        <f>+D13</f>
        <v>Budget 
2014-2015</v>
      </c>
    </row>
    <row r="132" spans="1:4" ht="13.5" thickBot="1" x14ac:dyDescent="0.25">
      <c r="A132" s="141" t="s">
        <v>71</v>
      </c>
      <c r="B132" s="212" t="str">
        <f>INDEX(Data!CR2:CR429,Data!A1)</f>
        <v>12-13 Annual</v>
      </c>
      <c r="C132" s="241" t="e">
        <f>B133</f>
        <v>#VALUE!</v>
      </c>
      <c r="D132" s="235" t="e">
        <f>C133</f>
        <v>#VALUE!</v>
      </c>
    </row>
    <row r="133" spans="1:4" ht="13.5" thickBot="1" x14ac:dyDescent="0.25">
      <c r="A133" s="147" t="s">
        <v>159</v>
      </c>
      <c r="B133" s="200" t="e">
        <f>(B132+B134-B137)</f>
        <v>#VALUE!</v>
      </c>
      <c r="C133" s="200" t="e">
        <f>(C132+C134-C137)</f>
        <v>#VALUE!</v>
      </c>
      <c r="D133" s="215" t="e">
        <f>(D132+D134-D137)</f>
        <v>#VALUE!</v>
      </c>
    </row>
    <row r="134" spans="1:4" ht="13.5" thickBot="1" x14ac:dyDescent="0.25">
      <c r="A134" s="157" t="s">
        <v>4</v>
      </c>
      <c r="B134" s="236" t="str">
        <f>INDEX(Data!CT2:CT429,Data!A1)</f>
        <v>11-12 Annual</v>
      </c>
      <c r="C134" s="171">
        <v>0</v>
      </c>
      <c r="D134" s="172">
        <v>0</v>
      </c>
    </row>
    <row r="135" spans="1:4" x14ac:dyDescent="0.2">
      <c r="A135" s="173" t="s">
        <v>78</v>
      </c>
      <c r="B135" s="222" t="str">
        <f>INDEX(Data!CU2:CU429,Data!A1)</f>
        <v>12-13 Annual</v>
      </c>
      <c r="C135" s="159">
        <v>0</v>
      </c>
      <c r="D135" s="160">
        <v>0</v>
      </c>
    </row>
    <row r="136" spans="1:4" ht="13.5" thickBot="1" x14ac:dyDescent="0.25">
      <c r="A136" s="154" t="s">
        <v>79</v>
      </c>
      <c r="B136" s="221" t="str">
        <f>INDEX(Data!CV2:CV429,Data!A1)</f>
        <v>12-13 Annual</v>
      </c>
      <c r="C136" s="155">
        <v>0</v>
      </c>
      <c r="D136" s="156">
        <v>0</v>
      </c>
    </row>
    <row r="137" spans="1:4" ht="13.5" thickBot="1" x14ac:dyDescent="0.25">
      <c r="A137" s="157" t="s">
        <v>9</v>
      </c>
      <c r="B137" s="219">
        <f>SUM(B135:B136)</f>
        <v>0</v>
      </c>
      <c r="C137" s="219">
        <f>SUM(C135:C136)</f>
        <v>0</v>
      </c>
      <c r="D137" s="220">
        <f>SUM(D135:D136)</f>
        <v>0</v>
      </c>
    </row>
    <row r="138" spans="1:4" x14ac:dyDescent="0.2">
      <c r="A138" s="186"/>
      <c r="B138" s="232"/>
      <c r="C138" s="233"/>
      <c r="D138" s="233"/>
    </row>
    <row r="139" spans="1:4" ht="13.5" thickBot="1" x14ac:dyDescent="0.25">
      <c r="A139" s="186"/>
      <c r="B139" s="230"/>
      <c r="C139" s="231"/>
      <c r="D139" s="231"/>
    </row>
    <row r="140" spans="1:4" ht="22.5" x14ac:dyDescent="0.2">
      <c r="A140" s="75" t="s">
        <v>81</v>
      </c>
      <c r="B140" s="229" t="str">
        <f>+B13</f>
        <v>Audited 
2012-2013</v>
      </c>
      <c r="C140" s="229" t="str">
        <f>+C13</f>
        <v>Unaudited 
2013-2014</v>
      </c>
      <c r="D140" s="229" t="str">
        <f>+D13</f>
        <v>Budget 
2014-2015</v>
      </c>
    </row>
    <row r="141" spans="1:4" ht="13.5" thickBot="1" x14ac:dyDescent="0.25">
      <c r="A141" s="141" t="s">
        <v>71</v>
      </c>
      <c r="B141" s="212" t="str">
        <f>INDEX(Data!CW2:CW429,Data!A1)</f>
        <v>12-13 Annual</v>
      </c>
      <c r="C141" s="241" t="e">
        <f>B142</f>
        <v>#VALUE!</v>
      </c>
      <c r="D141" s="235" t="e">
        <f>C142</f>
        <v>#VALUE!</v>
      </c>
    </row>
    <row r="142" spans="1:4" ht="13.5" thickBot="1" x14ac:dyDescent="0.25">
      <c r="A142" s="147" t="s">
        <v>159</v>
      </c>
      <c r="B142" s="200" t="e">
        <f>(B141+B143-B147)</f>
        <v>#VALUE!</v>
      </c>
      <c r="C142" s="200" t="e">
        <f>(C141+C143-C147)</f>
        <v>#VALUE!</v>
      </c>
      <c r="D142" s="215" t="e">
        <f>(D141+D143-D147)</f>
        <v>#VALUE!</v>
      </c>
    </row>
    <row r="143" spans="1:4" ht="13.5" thickBot="1" x14ac:dyDescent="0.25">
      <c r="A143" s="147" t="s">
        <v>4</v>
      </c>
      <c r="B143" s="236" t="str">
        <f>INDEX(Data!CY2:CY429,Data!A1)</f>
        <v>12-13 Annual</v>
      </c>
      <c r="C143" s="176">
        <v>0</v>
      </c>
      <c r="D143" s="177">
        <v>0</v>
      </c>
    </row>
    <row r="144" spans="1:4" x14ac:dyDescent="0.2">
      <c r="A144" s="141" t="s">
        <v>78</v>
      </c>
      <c r="B144" s="212" t="str">
        <f>INDEX(Data!CZ2:CZ429,Data!A1)</f>
        <v>12-13 Annual</v>
      </c>
      <c r="C144" s="142">
        <v>0</v>
      </c>
      <c r="D144" s="143">
        <v>0</v>
      </c>
    </row>
    <row r="145" spans="1:4" x14ac:dyDescent="0.2">
      <c r="A145" s="141" t="s">
        <v>83</v>
      </c>
      <c r="B145" s="212" t="str">
        <f>INDEX(Data!DA2:DA429,Data!A1)</f>
        <v>12-13 Annual</v>
      </c>
      <c r="C145" s="142">
        <v>0</v>
      </c>
      <c r="D145" s="143">
        <v>0</v>
      </c>
    </row>
    <row r="146" spans="1:4" ht="13.5" thickBot="1" x14ac:dyDescent="0.25">
      <c r="A146" s="144" t="s">
        <v>79</v>
      </c>
      <c r="B146" s="221" t="str">
        <f>INDEX(Data!DB2:DB429,Data!A1)</f>
        <v>12-13 Annual</v>
      </c>
      <c r="C146" s="145">
        <v>0</v>
      </c>
      <c r="D146" s="146">
        <v>0</v>
      </c>
    </row>
    <row r="147" spans="1:4" ht="13.5" thickBot="1" x14ac:dyDescent="0.25">
      <c r="A147" s="147" t="s">
        <v>9</v>
      </c>
      <c r="B147" s="200">
        <f>SUM(B144:B146)</f>
        <v>0</v>
      </c>
      <c r="C147" s="200">
        <f>SUM(C144:C146)</f>
        <v>0</v>
      </c>
      <c r="D147" s="215">
        <f>SUM(D144:D146)</f>
        <v>0</v>
      </c>
    </row>
    <row r="148" spans="1:4" x14ac:dyDescent="0.2">
      <c r="A148" s="168"/>
      <c r="B148" s="239"/>
      <c r="C148" s="240"/>
      <c r="D148" s="240"/>
    </row>
    <row r="149" spans="1:4" ht="13.5" thickBot="1" x14ac:dyDescent="0.25">
      <c r="A149" s="168"/>
      <c r="B149" s="227"/>
      <c r="C149" s="228"/>
      <c r="D149" s="228"/>
    </row>
    <row r="150" spans="1:4" ht="25.5" x14ac:dyDescent="0.2">
      <c r="A150" s="78" t="s">
        <v>199</v>
      </c>
      <c r="B150" s="229" t="str">
        <f>+B13</f>
        <v>Audited 
2012-2013</v>
      </c>
      <c r="C150" s="229" t="str">
        <f>+C13</f>
        <v>Unaudited 
2013-2014</v>
      </c>
      <c r="D150" s="229" t="str">
        <f>+D13</f>
        <v>Budget 
2014-2015</v>
      </c>
    </row>
    <row r="151" spans="1:4" ht="13.5" thickBot="1" x14ac:dyDescent="0.25">
      <c r="A151" s="144" t="s">
        <v>71</v>
      </c>
      <c r="B151" s="221" t="str">
        <f>INDEX(Data!DC2:DC429,Data!A1)</f>
        <v>12-13 Annual</v>
      </c>
      <c r="C151" s="242" t="e">
        <f>B152</f>
        <v>#VALUE!</v>
      </c>
      <c r="D151" s="243" t="e">
        <f>C152</f>
        <v>#VALUE!</v>
      </c>
    </row>
    <row r="152" spans="1:4" ht="13.5" thickBot="1" x14ac:dyDescent="0.25">
      <c r="A152" s="157" t="s">
        <v>159</v>
      </c>
      <c r="B152" s="219" t="e">
        <f>B151+B153-B157</f>
        <v>#VALUE!</v>
      </c>
      <c r="C152" s="219" t="e">
        <f>C151+C153-C157</f>
        <v>#VALUE!</v>
      </c>
      <c r="D152" s="220" t="e">
        <f>D151+D153-D157</f>
        <v>#VALUE!</v>
      </c>
    </row>
    <row r="153" spans="1:4" ht="13.5" thickBot="1" x14ac:dyDescent="0.25">
      <c r="A153" s="157" t="s">
        <v>4</v>
      </c>
      <c r="B153" s="236" t="str">
        <f>INDEX(Data!DE2:DE429,Data!A1)</f>
        <v>12-13 Annual</v>
      </c>
      <c r="C153" s="171">
        <v>0</v>
      </c>
      <c r="D153" s="172">
        <v>0</v>
      </c>
    </row>
    <row r="154" spans="1:4" x14ac:dyDescent="0.2">
      <c r="A154" s="173" t="s">
        <v>82</v>
      </c>
      <c r="B154" s="222" t="str">
        <f>INDEX(Data!DF2:DF429,Data!A1)</f>
        <v>12-13 Annual</v>
      </c>
      <c r="C154" s="159">
        <v>0</v>
      </c>
      <c r="D154" s="160">
        <v>0</v>
      </c>
    </row>
    <row r="155" spans="1:4" x14ac:dyDescent="0.2">
      <c r="A155" s="151" t="s">
        <v>78</v>
      </c>
      <c r="B155" s="212" t="str">
        <f>INDEX(Data!DG2:DG429,Data!A1)</f>
        <v>12-13 Annual</v>
      </c>
      <c r="C155" s="152">
        <v>0</v>
      </c>
      <c r="D155" s="153">
        <v>0</v>
      </c>
    </row>
    <row r="156" spans="1:4" ht="13.5" thickBot="1" x14ac:dyDescent="0.25">
      <c r="A156" s="154" t="s">
        <v>79</v>
      </c>
      <c r="B156" s="221" t="str">
        <f>INDEX(Data!DH2:DH429,Data!A1)</f>
        <v>12-13 Annual</v>
      </c>
      <c r="C156" s="155">
        <v>0</v>
      </c>
      <c r="D156" s="156">
        <v>0</v>
      </c>
    </row>
    <row r="157" spans="1:4" ht="13.5" thickBot="1" x14ac:dyDescent="0.25">
      <c r="A157" s="157" t="s">
        <v>9</v>
      </c>
      <c r="B157" s="219">
        <f>SUM(B154:B156)</f>
        <v>0</v>
      </c>
      <c r="C157" s="219">
        <f>SUM(C154:C156)</f>
        <v>0</v>
      </c>
      <c r="D157" s="220">
        <f>SUM(D154:D156)</f>
        <v>0</v>
      </c>
    </row>
  </sheetData>
  <sheetProtection selectLockedCells="1"/>
  <mergeCells count="6">
    <mergeCell ref="A12:D12"/>
    <mergeCell ref="A1:D1"/>
    <mergeCell ref="A2:D2"/>
    <mergeCell ref="A3:D3"/>
    <mergeCell ref="A4:D4"/>
    <mergeCell ref="A5:D5"/>
  </mergeCells>
  <phoneticPr fontId="10" type="noConversion"/>
  <dataValidations disablePrompts="1" xWindow="422" yWindow="390" count="1">
    <dataValidation type="whole" operator="notEqual" allowBlank="1" showInputMessage="1" showErrorMessage="1" sqref="B20:D20">
      <formula1>(B15+B16+B17)</formula1>
    </dataValidation>
  </dataValidations>
  <pageMargins left="0.5" right="0.5" top="0.5" bottom="0.5" header="0.25" footer="0.25"/>
  <pageSetup scale="96" orientation="portrait" r:id="rId1"/>
  <headerFooter alignWithMargins="0">
    <oddFooter>&amp;C&amp;8Page &amp;P of &amp;N&amp;R&amp;8&amp;D</oddFooter>
  </headerFooter>
  <rowBreaks count="2" manualBreakCount="2">
    <brk id="93" max="16383" man="1"/>
    <brk id="138"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print="0" autoFill="0" autoLine="0" autoPict="0">
                <anchor moveWithCells="1">
                  <from>
                    <xdr:col>1</xdr:col>
                    <xdr:colOff>247650</xdr:colOff>
                    <xdr:row>4</xdr:row>
                    <xdr:rowOff>85725</xdr:rowOff>
                  </from>
                  <to>
                    <xdr:col>3</xdr:col>
                    <xdr:colOff>161925</xdr:colOff>
                    <xdr:row>5</xdr:row>
                    <xdr:rowOff>95250</xdr:rowOff>
                  </to>
                </anchor>
              </controlPr>
            </control>
          </mc:Choice>
        </mc:AlternateContent>
        <mc:AlternateContent xmlns:mc="http://schemas.openxmlformats.org/markup-compatibility/2006">
          <mc:Choice Requires="x14">
            <control shapeId="4098" r:id="rId5" name="Drop Down 2">
              <controlPr locked="0" defaultSize="0" print="0" autoFill="0" autoLine="0" autoPict="0">
                <anchor moveWithCells="1">
                  <from>
                    <xdr:col>3</xdr:col>
                    <xdr:colOff>200025</xdr:colOff>
                    <xdr:row>4</xdr:row>
                    <xdr:rowOff>76200</xdr:rowOff>
                  </from>
                  <to>
                    <xdr:col>3</xdr:col>
                    <xdr:colOff>790575</xdr:colOff>
                    <xdr:row>5</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114"/>
  <sheetViews>
    <sheetView tabSelected="1" zoomScaleNormal="100" workbookViewId="0">
      <selection activeCell="G10" sqref="G10"/>
    </sheetView>
  </sheetViews>
  <sheetFormatPr defaultRowHeight="12.75" x14ac:dyDescent="0.2"/>
  <cols>
    <col min="1" max="1" width="51.28515625" customWidth="1"/>
    <col min="2" max="2" width="16.7109375" style="53" customWidth="1"/>
    <col min="3" max="3" width="15.5703125" style="53" customWidth="1"/>
    <col min="4" max="4" width="15.85546875" style="53" customWidth="1"/>
    <col min="5" max="5" width="10.7109375" customWidth="1"/>
  </cols>
  <sheetData>
    <row r="1" spans="1:5" x14ac:dyDescent="0.2">
      <c r="A1" s="79" t="str">
        <f>'Initial Data'!A1</f>
        <v>Date: April, 2014</v>
      </c>
      <c r="B1" s="80"/>
      <c r="C1" s="80"/>
      <c r="D1" s="80"/>
    </row>
    <row r="2" spans="1:5" x14ac:dyDescent="0.2">
      <c r="A2" s="314" t="s">
        <v>831</v>
      </c>
      <c r="B2" s="315"/>
      <c r="C2" s="315"/>
      <c r="D2" s="315"/>
    </row>
    <row r="3" spans="1:5" x14ac:dyDescent="0.2">
      <c r="A3" s="314" t="s">
        <v>126</v>
      </c>
      <c r="B3" s="315"/>
      <c r="C3" s="315"/>
      <c r="D3" s="315"/>
    </row>
    <row r="4" spans="1:5" x14ac:dyDescent="0.2">
      <c r="A4" s="311" t="str">
        <f>INDEX(Data!B2:B426,Data!A1)</f>
        <v>Use arrow at right to select district.</v>
      </c>
      <c r="B4" s="312"/>
      <c r="C4" s="312"/>
      <c r="D4" s="313"/>
    </row>
    <row r="5" spans="1:5" ht="12.75" customHeight="1" x14ac:dyDescent="0.2">
      <c r="A5" s="316" t="s">
        <v>127</v>
      </c>
      <c r="B5" s="317"/>
      <c r="C5" s="317"/>
      <c r="D5" s="317"/>
    </row>
    <row r="6" spans="1:5" x14ac:dyDescent="0.2">
      <c r="A6" s="317"/>
      <c r="B6" s="317"/>
      <c r="C6" s="317"/>
      <c r="D6" s="317"/>
    </row>
    <row r="7" spans="1:5" x14ac:dyDescent="0.2">
      <c r="A7" s="317"/>
      <c r="B7" s="317"/>
      <c r="C7" s="317"/>
      <c r="D7" s="317"/>
    </row>
    <row r="8" spans="1:5" ht="13.5" thickBot="1" x14ac:dyDescent="0.25">
      <c r="A8" s="207" t="s">
        <v>805</v>
      </c>
      <c r="B8" s="207"/>
      <c r="C8" s="207"/>
      <c r="D8" s="208"/>
      <c r="E8" s="196"/>
    </row>
    <row r="9" spans="1:5" ht="22.5" x14ac:dyDescent="0.2">
      <c r="A9" s="75" t="s">
        <v>84</v>
      </c>
      <c r="B9" s="76" t="str">
        <f>+'Budget Adoption Format'!B13</f>
        <v>Audited 
2012-2013</v>
      </c>
      <c r="C9" s="76" t="str">
        <f>+'Budget Adoption Format'!C13</f>
        <v>Unaudited 
2013-2014</v>
      </c>
      <c r="D9" s="76" t="str">
        <f>+'Budget Adoption Format'!D13</f>
        <v>Budget 
2014-2015</v>
      </c>
    </row>
    <row r="10" spans="1:5" x14ac:dyDescent="0.2">
      <c r="A10" s="22" t="s">
        <v>10</v>
      </c>
      <c r="B10" s="70" t="str">
        <f>'Budget Adoption Format'!B14</f>
        <v>12-13 Annual</v>
      </c>
      <c r="C10" s="70" t="e">
        <f>'Budget Adoption Format'!C14</f>
        <v>#VALUE!</v>
      </c>
      <c r="D10" s="70" t="e">
        <f>'Budget Adoption Format'!D14</f>
        <v>#VALUE!</v>
      </c>
    </row>
    <row r="11" spans="1:5" x14ac:dyDescent="0.2">
      <c r="A11" s="81" t="s">
        <v>11</v>
      </c>
      <c r="B11" s="82" t="e">
        <f>B10+B20-B25</f>
        <v>#VALUE!</v>
      </c>
      <c r="C11" s="82" t="e">
        <f>C10+C20-C25</f>
        <v>#VALUE!</v>
      </c>
      <c r="D11" s="82" t="e">
        <f>D10+D20-D25</f>
        <v>#VALUE!</v>
      </c>
    </row>
    <row r="12" spans="1:5" x14ac:dyDescent="0.2">
      <c r="A12" s="81" t="s">
        <v>2</v>
      </c>
      <c r="B12" s="82"/>
      <c r="C12" s="82"/>
      <c r="D12" s="83"/>
    </row>
    <row r="13" spans="1:5" x14ac:dyDescent="0.2">
      <c r="A13" s="84" t="s">
        <v>201</v>
      </c>
      <c r="B13" s="10" t="e">
        <f>'Budget Adoption Format'!$B$22</f>
        <v>#VALUE!</v>
      </c>
      <c r="C13" s="70">
        <f>'Budget Adoption Format'!$C$22</f>
        <v>0</v>
      </c>
      <c r="D13" s="71">
        <f>'Budget Adoption Format'!$D$22</f>
        <v>0</v>
      </c>
    </row>
    <row r="14" spans="1:5" x14ac:dyDescent="0.2">
      <c r="A14" s="6" t="s">
        <v>85</v>
      </c>
      <c r="B14" s="10">
        <f>'Budget Adoption Format'!$B$29</f>
        <v>0</v>
      </c>
      <c r="C14" s="10">
        <f>'Budget Adoption Format'!$C$29</f>
        <v>0</v>
      </c>
      <c r="D14" s="23">
        <f>'Budget Adoption Format'!$D$29</f>
        <v>0</v>
      </c>
    </row>
    <row r="15" spans="1:5" x14ac:dyDescent="0.2">
      <c r="A15" s="3" t="s">
        <v>86</v>
      </c>
      <c r="B15" s="10">
        <f>('Budget Adoption Format'!$B$34 + 'Budget Adoption Format'!$B$37)</f>
        <v>0</v>
      </c>
      <c r="C15" s="10">
        <f>('Budget Adoption Format'!$C$34 + 'Budget Adoption Format'!$C$37)</f>
        <v>0</v>
      </c>
      <c r="D15" s="23">
        <f>('Budget Adoption Format'!$D$34 + 'Budget Adoption Format'!$D$37)</f>
        <v>0</v>
      </c>
    </row>
    <row r="16" spans="1:5" x14ac:dyDescent="0.2">
      <c r="A16" s="6" t="s">
        <v>87</v>
      </c>
      <c r="B16" s="10">
        <f>'Budget Adoption Format'!$B$43</f>
        <v>0</v>
      </c>
      <c r="C16" s="10">
        <f>'Budget Adoption Format'!$C$43</f>
        <v>0</v>
      </c>
      <c r="D16" s="23">
        <f>'Budget Adoption Format'!$D$43</f>
        <v>0</v>
      </c>
    </row>
    <row r="17" spans="1:4" x14ac:dyDescent="0.2">
      <c r="A17" s="6" t="s">
        <v>88</v>
      </c>
      <c r="B17" s="10">
        <f>'Budget Adoption Format'!$B$51</f>
        <v>0</v>
      </c>
      <c r="C17" s="10">
        <f>'Budget Adoption Format'!$C$51</f>
        <v>0</v>
      </c>
      <c r="D17" s="23">
        <f>'Budget Adoption Format'!$D$51</f>
        <v>0</v>
      </c>
    </row>
    <row r="18" spans="1:4" x14ac:dyDescent="0.2">
      <c r="A18" s="6" t="s">
        <v>89</v>
      </c>
      <c r="B18" s="10">
        <f>'Budget Adoption Format'!$B$60</f>
        <v>0</v>
      </c>
      <c r="C18" s="10">
        <f>'Budget Adoption Format'!$C$60</f>
        <v>0</v>
      </c>
      <c r="D18" s="23">
        <f>'Budget Adoption Format'!$D$60</f>
        <v>0</v>
      </c>
    </row>
    <row r="19" spans="1:4" x14ac:dyDescent="0.2">
      <c r="A19" s="6" t="s">
        <v>90</v>
      </c>
      <c r="B19" s="10">
        <f>('Budget Adoption Format'!$B$64 + 'Budget Adoption Format'!$B$69)</f>
        <v>0</v>
      </c>
      <c r="C19" s="10">
        <f>('Budget Adoption Format'!$C$64 + 'Budget Adoption Format'!$C$69)</f>
        <v>0</v>
      </c>
      <c r="D19" s="23">
        <f>('Budget Adoption Format'!$D$64 + 'Budget Adoption Format'!$D$69)</f>
        <v>0</v>
      </c>
    </row>
    <row r="20" spans="1:4" x14ac:dyDescent="0.2">
      <c r="A20" s="4" t="s">
        <v>4</v>
      </c>
      <c r="B20" s="8" t="e">
        <f>SUM(B13:B19)</f>
        <v>#VALUE!</v>
      </c>
      <c r="C20" s="8">
        <f>SUM(C13:C19)</f>
        <v>0</v>
      </c>
      <c r="D20" s="33">
        <f>SUM(D13:D19)</f>
        <v>0</v>
      </c>
    </row>
    <row r="21" spans="1:4" x14ac:dyDescent="0.2">
      <c r="A21" s="4" t="s">
        <v>5</v>
      </c>
      <c r="B21" s="25"/>
      <c r="C21" s="25"/>
      <c r="D21" s="54"/>
    </row>
    <row r="22" spans="1:4" x14ac:dyDescent="0.2">
      <c r="A22" s="6" t="s">
        <v>91</v>
      </c>
      <c r="B22" s="10">
        <f>'Budget Adoption Format'!$B$78</f>
        <v>0</v>
      </c>
      <c r="C22" s="10">
        <f>'Budget Adoption Format'!$C$78</f>
        <v>0</v>
      </c>
      <c r="D22" s="23">
        <f>'Budget Adoption Format'!$D$78</f>
        <v>0</v>
      </c>
    </row>
    <row r="23" spans="1:4" x14ac:dyDescent="0.2">
      <c r="A23" s="6" t="s">
        <v>92</v>
      </c>
      <c r="B23" s="10">
        <f>'Budget Adoption Format'!$B$88</f>
        <v>0</v>
      </c>
      <c r="C23" s="10">
        <f>'Budget Adoption Format'!$C$88</f>
        <v>0</v>
      </c>
      <c r="D23" s="23">
        <f>'Budget Adoption Format'!$D$88</f>
        <v>0</v>
      </c>
    </row>
    <row r="24" spans="1:4" x14ac:dyDescent="0.2">
      <c r="A24" s="6" t="s">
        <v>93</v>
      </c>
      <c r="B24" s="10">
        <f>'Budget Adoption Format'!$B$92</f>
        <v>0</v>
      </c>
      <c r="C24" s="10">
        <f>'Budget Adoption Format'!$C$92</f>
        <v>0</v>
      </c>
      <c r="D24" s="23">
        <f>'Budget Adoption Format'!$D$92</f>
        <v>0</v>
      </c>
    </row>
    <row r="25" spans="1:4" ht="13.5" thickBot="1" x14ac:dyDescent="0.25">
      <c r="A25" s="5" t="s">
        <v>9</v>
      </c>
      <c r="B25" s="55">
        <f>SUM(B22:B24)</f>
        <v>0</v>
      </c>
      <c r="C25" s="55">
        <f>SUM(C22:C24)</f>
        <v>0</v>
      </c>
      <c r="D25" s="56">
        <f>SUM(D22:D24)</f>
        <v>0</v>
      </c>
    </row>
    <row r="26" spans="1:4" x14ac:dyDescent="0.2">
      <c r="A26" s="308"/>
      <c r="B26" s="308"/>
      <c r="C26" s="308"/>
      <c r="D26" s="308"/>
    </row>
    <row r="27" spans="1:4" ht="13.5" thickBot="1" x14ac:dyDescent="0.25">
      <c r="A27" s="284"/>
      <c r="B27" s="284"/>
      <c r="C27" s="284"/>
      <c r="D27" s="284"/>
    </row>
    <row r="28" spans="1:4" ht="22.5" x14ac:dyDescent="0.2">
      <c r="A28" s="75" t="s">
        <v>94</v>
      </c>
      <c r="B28" s="76" t="str">
        <f>+B9</f>
        <v>Audited 
2012-2013</v>
      </c>
      <c r="C28" s="76" t="str">
        <f>+C9</f>
        <v>Unaudited 
2013-2014</v>
      </c>
      <c r="D28" s="76" t="str">
        <f>+D9</f>
        <v>Budget 
2014-2015</v>
      </c>
    </row>
    <row r="29" spans="1:4" x14ac:dyDescent="0.2">
      <c r="A29" s="22" t="s">
        <v>10</v>
      </c>
      <c r="B29" s="70" t="str">
        <f>'Budget Adoption Format'!B97</f>
        <v>12-13 Annual</v>
      </c>
      <c r="C29" s="70" t="e">
        <f>'Budget Adoption Format'!C97</f>
        <v>#VALUE!</v>
      </c>
      <c r="D29" s="70" t="e">
        <f>'Budget Adoption Format'!D97</f>
        <v>#VALUE!</v>
      </c>
    </row>
    <row r="30" spans="1:4" x14ac:dyDescent="0.2">
      <c r="A30" s="81" t="s">
        <v>11</v>
      </c>
      <c r="B30" s="70" t="e">
        <f>'Budget Adoption Format'!$B$98</f>
        <v>#VALUE!</v>
      </c>
      <c r="C30" s="70" t="e">
        <f>'Budget Adoption Format'!$C$98</f>
        <v>#VALUE!</v>
      </c>
      <c r="D30" s="71" t="e">
        <f>'Budget Adoption Format'!$D$98</f>
        <v>#VALUE!</v>
      </c>
    </row>
    <row r="31" spans="1:4" x14ac:dyDescent="0.2">
      <c r="A31" s="81" t="s">
        <v>2</v>
      </c>
      <c r="B31" s="70" t="str">
        <f>'Budget Adoption Format'!$B$99</f>
        <v>12-13 Annual</v>
      </c>
      <c r="C31" s="70">
        <f>'Budget Adoption Format'!$C$99</f>
        <v>0</v>
      </c>
      <c r="D31" s="71">
        <f>'Budget Adoption Format'!$D$99</f>
        <v>0</v>
      </c>
    </row>
    <row r="32" spans="1:4" ht="13.5" thickBot="1" x14ac:dyDescent="0.25">
      <c r="A32" s="85" t="s">
        <v>5</v>
      </c>
      <c r="B32" s="86">
        <f>'Budget Adoption Format'!$B$103</f>
        <v>0</v>
      </c>
      <c r="C32" s="86">
        <f>'Budget Adoption Format'!$C$103</f>
        <v>0</v>
      </c>
      <c r="D32" s="87">
        <f>'Budget Adoption Format'!$D$103</f>
        <v>0</v>
      </c>
    </row>
    <row r="33" spans="1:4" x14ac:dyDescent="0.2">
      <c r="A33" s="285"/>
      <c r="B33" s="285"/>
      <c r="C33" s="285"/>
      <c r="D33" s="285"/>
    </row>
    <row r="34" spans="1:4" ht="13.5" thickBot="1" x14ac:dyDescent="0.25">
      <c r="A34" s="289"/>
      <c r="B34" s="289"/>
      <c r="C34" s="289"/>
      <c r="D34" s="289"/>
    </row>
    <row r="35" spans="1:4" ht="22.5" x14ac:dyDescent="0.2">
      <c r="A35" s="75" t="s">
        <v>95</v>
      </c>
      <c r="B35" s="76" t="str">
        <f>+B9</f>
        <v>Audited 
2012-2013</v>
      </c>
      <c r="C35" s="76" t="str">
        <f>+C9</f>
        <v>Unaudited 
2013-2014</v>
      </c>
      <c r="D35" s="76" t="str">
        <f>+D9</f>
        <v>Budget 
2014-2015</v>
      </c>
    </row>
    <row r="36" spans="1:4" x14ac:dyDescent="0.2">
      <c r="A36" s="22" t="s">
        <v>10</v>
      </c>
      <c r="B36" s="70" t="str">
        <f>'Budget Adoption Format'!$B$107</f>
        <v>12-13 Annual</v>
      </c>
      <c r="C36" s="70" t="e">
        <f>'Budget Adoption Format'!$C$107</f>
        <v>#VALUE!</v>
      </c>
      <c r="D36" s="71" t="e">
        <f>'Budget Adoption Format'!$D$107</f>
        <v>#VALUE!</v>
      </c>
    </row>
    <row r="37" spans="1:4" x14ac:dyDescent="0.2">
      <c r="A37" s="81" t="s">
        <v>11</v>
      </c>
      <c r="B37" s="70" t="e">
        <f>'Budget Adoption Format'!$B$108</f>
        <v>#VALUE!</v>
      </c>
      <c r="C37" s="70" t="e">
        <f>'Budget Adoption Format'!$C$108</f>
        <v>#VALUE!</v>
      </c>
      <c r="D37" s="71" t="e">
        <f>'Budget Adoption Format'!$D$108</f>
        <v>#VALUE!</v>
      </c>
    </row>
    <row r="38" spans="1:4" x14ac:dyDescent="0.2">
      <c r="A38" s="81" t="s">
        <v>2</v>
      </c>
      <c r="B38" s="70" t="str">
        <f>'Budget Adoption Format'!$B$109</f>
        <v>12-13 Annual</v>
      </c>
      <c r="C38" s="70">
        <f>'Budget Adoption Format'!$C$109</f>
        <v>0</v>
      </c>
      <c r="D38" s="71">
        <f>'Budget Adoption Format'!$D$109</f>
        <v>0</v>
      </c>
    </row>
    <row r="39" spans="1:4" ht="13.5" thickBot="1" x14ac:dyDescent="0.25">
      <c r="A39" s="85" t="s">
        <v>5</v>
      </c>
      <c r="B39" s="86">
        <f>'Budget Adoption Format'!$B$116</f>
        <v>0</v>
      </c>
      <c r="C39" s="86">
        <f>'Budget Adoption Format'!$C$116</f>
        <v>0</v>
      </c>
      <c r="D39" s="87">
        <f>'Budget Adoption Format'!$D$116</f>
        <v>0</v>
      </c>
    </row>
    <row r="40" spans="1:4" x14ac:dyDescent="0.2">
      <c r="A40" s="285"/>
      <c r="B40" s="285"/>
      <c r="C40" s="285"/>
      <c r="D40" s="285"/>
    </row>
    <row r="41" spans="1:4" ht="13.5" thickBot="1" x14ac:dyDescent="0.25">
      <c r="A41" s="289"/>
      <c r="B41" s="289"/>
      <c r="C41" s="289"/>
      <c r="D41" s="289"/>
    </row>
    <row r="42" spans="1:4" ht="22.5" x14ac:dyDescent="0.2">
      <c r="A42" s="75" t="s">
        <v>96</v>
      </c>
      <c r="B42" s="76" t="str">
        <f>+B9</f>
        <v>Audited 
2012-2013</v>
      </c>
      <c r="C42" s="76" t="str">
        <f>+C9</f>
        <v>Unaudited 
2013-2014</v>
      </c>
      <c r="D42" s="76" t="str">
        <f>+D9</f>
        <v>Budget 
2014-2015</v>
      </c>
    </row>
    <row r="43" spans="1:4" x14ac:dyDescent="0.2">
      <c r="A43" s="3" t="s">
        <v>10</v>
      </c>
      <c r="B43" s="10" t="str">
        <f>'Budget Adoption Format'!$B$121</f>
        <v>12-13 Annual</v>
      </c>
      <c r="C43" s="10" t="e">
        <f>'Budget Adoption Format'!$C$121</f>
        <v>#VALUE!</v>
      </c>
      <c r="D43" s="23" t="e">
        <f>'Budget Adoption Format'!$D$121</f>
        <v>#VALUE!</v>
      </c>
    </row>
    <row r="44" spans="1:4" x14ac:dyDescent="0.2">
      <c r="A44" s="81" t="s">
        <v>11</v>
      </c>
      <c r="B44" s="82" t="e">
        <f>'Budget Adoption Format'!$B$122</f>
        <v>#VALUE!</v>
      </c>
      <c r="C44" s="82" t="e">
        <f>'Budget Adoption Format'!$C$122</f>
        <v>#VALUE!</v>
      </c>
      <c r="D44" s="83" t="e">
        <f>'Budget Adoption Format'!$D$122</f>
        <v>#VALUE!</v>
      </c>
    </row>
    <row r="45" spans="1:4" x14ac:dyDescent="0.2">
      <c r="A45" s="81" t="s">
        <v>2</v>
      </c>
      <c r="B45" s="82" t="str">
        <f>'Budget Adoption Format'!$B$123</f>
        <v>12-13 Annual</v>
      </c>
      <c r="C45" s="82">
        <f>'Budget Adoption Format'!$C$123</f>
        <v>0</v>
      </c>
      <c r="D45" s="83">
        <f>'Budget Adoption Format'!$D$123</f>
        <v>0</v>
      </c>
    </row>
    <row r="46" spans="1:4" ht="13.5" thickBot="1" x14ac:dyDescent="0.25">
      <c r="A46" s="85" t="s">
        <v>5</v>
      </c>
      <c r="B46" s="88">
        <f>'Budget Adoption Format'!$B$128</f>
        <v>0</v>
      </c>
      <c r="C46" s="88">
        <f>'Budget Adoption Format'!$C$128</f>
        <v>0</v>
      </c>
      <c r="D46" s="89">
        <f>'Budget Adoption Format'!$D$128</f>
        <v>0</v>
      </c>
    </row>
    <row r="47" spans="1:4" x14ac:dyDescent="0.2">
      <c r="A47" s="285"/>
      <c r="B47" s="285"/>
      <c r="C47" s="285"/>
      <c r="D47" s="285"/>
    </row>
    <row r="48" spans="1:4" ht="13.5" thickBot="1" x14ac:dyDescent="0.25">
      <c r="A48" s="289"/>
      <c r="B48" s="289"/>
      <c r="C48" s="289"/>
      <c r="D48" s="289"/>
    </row>
    <row r="49" spans="1:4" ht="22.5" x14ac:dyDescent="0.2">
      <c r="A49" s="75" t="s">
        <v>97</v>
      </c>
      <c r="B49" s="76" t="str">
        <f>+B9</f>
        <v>Audited 
2012-2013</v>
      </c>
      <c r="C49" s="76" t="str">
        <f>+C9</f>
        <v>Unaudited 
2013-2014</v>
      </c>
      <c r="D49" s="76" t="str">
        <f>+D9</f>
        <v>Budget 
2014-2015</v>
      </c>
    </row>
    <row r="50" spans="1:4" x14ac:dyDescent="0.2">
      <c r="A50" s="22" t="s">
        <v>10</v>
      </c>
      <c r="B50" s="70" t="str">
        <f>'Budget Adoption Format'!$B$132</f>
        <v>12-13 Annual</v>
      </c>
      <c r="C50" s="70" t="e">
        <f>'Budget Adoption Format'!$C$132</f>
        <v>#VALUE!</v>
      </c>
      <c r="D50" s="71" t="e">
        <f>'Budget Adoption Format'!$D$132</f>
        <v>#VALUE!</v>
      </c>
    </row>
    <row r="51" spans="1:4" x14ac:dyDescent="0.2">
      <c r="A51" s="81" t="s">
        <v>11</v>
      </c>
      <c r="B51" s="82" t="e">
        <f>'Budget Adoption Format'!$B$133</f>
        <v>#VALUE!</v>
      </c>
      <c r="C51" s="82" t="e">
        <f>'Budget Adoption Format'!$C$133</f>
        <v>#VALUE!</v>
      </c>
      <c r="D51" s="83" t="e">
        <f>'Budget Adoption Format'!$D$133</f>
        <v>#VALUE!</v>
      </c>
    </row>
    <row r="52" spans="1:4" x14ac:dyDescent="0.2">
      <c r="A52" s="81" t="s">
        <v>2</v>
      </c>
      <c r="B52" s="82" t="str">
        <f>'Budget Adoption Format'!$B$134</f>
        <v>11-12 Annual</v>
      </c>
      <c r="C52" s="82">
        <f>'Budget Adoption Format'!$C$134</f>
        <v>0</v>
      </c>
      <c r="D52" s="83">
        <f>'Budget Adoption Format'!$D$134</f>
        <v>0</v>
      </c>
    </row>
    <row r="53" spans="1:4" ht="13.5" thickBot="1" x14ac:dyDescent="0.25">
      <c r="A53" s="85" t="s">
        <v>5</v>
      </c>
      <c r="B53" s="88">
        <f>'Budget Adoption Format'!$B$137</f>
        <v>0</v>
      </c>
      <c r="C53" s="88">
        <f>'Budget Adoption Format'!$C$137</f>
        <v>0</v>
      </c>
      <c r="D53" s="89">
        <f>'Budget Adoption Format'!$D$137</f>
        <v>0</v>
      </c>
    </row>
    <row r="54" spans="1:4" x14ac:dyDescent="0.2">
      <c r="A54" s="285"/>
      <c r="B54" s="285"/>
      <c r="C54" s="285"/>
      <c r="D54" s="285"/>
    </row>
    <row r="55" spans="1:4" ht="13.5" thickBot="1" x14ac:dyDescent="0.25">
      <c r="A55" s="289"/>
      <c r="B55" s="289"/>
      <c r="C55" s="289"/>
      <c r="D55" s="289"/>
    </row>
    <row r="56" spans="1:4" x14ac:dyDescent="0.2">
      <c r="A56" s="285"/>
      <c r="B56" s="285"/>
      <c r="C56" s="285"/>
      <c r="D56" s="285"/>
    </row>
    <row r="57" spans="1:4" ht="13.5" thickBot="1" x14ac:dyDescent="0.25">
      <c r="A57" s="289"/>
      <c r="B57" s="289"/>
      <c r="C57" s="289"/>
      <c r="D57" s="289"/>
    </row>
    <row r="58" spans="1:4" ht="22.5" x14ac:dyDescent="0.2">
      <c r="A58" s="75" t="s">
        <v>98</v>
      </c>
      <c r="B58" s="76" t="str">
        <f>+B9</f>
        <v>Audited 
2012-2013</v>
      </c>
      <c r="C58" s="76" t="str">
        <f>+C9</f>
        <v>Unaudited 
2013-2014</v>
      </c>
      <c r="D58" s="76" t="str">
        <f>+D9</f>
        <v>Budget 
2014-2015</v>
      </c>
    </row>
    <row r="59" spans="1:4" x14ac:dyDescent="0.2">
      <c r="A59" s="3" t="s">
        <v>10</v>
      </c>
      <c r="B59" s="52" t="str">
        <f>'Budget Adoption Format'!$B$141</f>
        <v>12-13 Annual</v>
      </c>
      <c r="C59" s="52" t="e">
        <f>'Budget Adoption Format'!$C$141</f>
        <v>#VALUE!</v>
      </c>
      <c r="D59" s="57" t="e">
        <f>'Budget Adoption Format'!$D$141</f>
        <v>#VALUE!</v>
      </c>
    </row>
    <row r="60" spans="1:4" x14ac:dyDescent="0.2">
      <c r="A60" s="4" t="s">
        <v>11</v>
      </c>
      <c r="B60" s="8" t="e">
        <f>'Budget Adoption Format'!$B$142</f>
        <v>#VALUE!</v>
      </c>
      <c r="C60" s="8" t="e">
        <f>'Budget Adoption Format'!$C$142</f>
        <v>#VALUE!</v>
      </c>
      <c r="D60" s="33" t="e">
        <f>'Budget Adoption Format'!$D$142</f>
        <v>#VALUE!</v>
      </c>
    </row>
    <row r="61" spans="1:4" x14ac:dyDescent="0.2">
      <c r="A61" s="4" t="s">
        <v>2</v>
      </c>
      <c r="B61" s="8" t="str">
        <f>'Budget Adoption Format'!$B$143</f>
        <v>12-13 Annual</v>
      </c>
      <c r="C61" s="8">
        <f>'Budget Adoption Format'!$C$143</f>
        <v>0</v>
      </c>
      <c r="D61" s="33">
        <f>'Budget Adoption Format'!$D$143</f>
        <v>0</v>
      </c>
    </row>
    <row r="62" spans="1:4" ht="13.5" thickBot="1" x14ac:dyDescent="0.25">
      <c r="A62" s="5" t="s">
        <v>5</v>
      </c>
      <c r="B62" s="55">
        <f>'Budget Adoption Format'!$B$147</f>
        <v>0</v>
      </c>
      <c r="C62" s="55">
        <f>'Budget Adoption Format'!$C$147</f>
        <v>0</v>
      </c>
      <c r="D62" s="56">
        <f>'Budget Adoption Format'!$D$147</f>
        <v>0</v>
      </c>
    </row>
    <row r="63" spans="1:4" x14ac:dyDescent="0.2">
      <c r="A63" s="308"/>
      <c r="B63" s="308"/>
      <c r="C63" s="308"/>
      <c r="D63" s="308"/>
    </row>
    <row r="64" spans="1:4" ht="13.5" thickBot="1" x14ac:dyDescent="0.25">
      <c r="A64" s="284"/>
      <c r="B64" s="284"/>
      <c r="C64" s="284"/>
      <c r="D64" s="284"/>
    </row>
    <row r="65" spans="1:4" ht="22.5" x14ac:dyDescent="0.2">
      <c r="A65" s="75" t="s">
        <v>99</v>
      </c>
      <c r="B65" s="76" t="str">
        <f>+B9</f>
        <v>Audited 
2012-2013</v>
      </c>
      <c r="C65" s="76" t="str">
        <f>+C9</f>
        <v>Unaudited 
2013-2014</v>
      </c>
      <c r="D65" s="76" t="str">
        <f>+D9</f>
        <v>Budget 
2014-2015</v>
      </c>
    </row>
    <row r="66" spans="1:4" x14ac:dyDescent="0.2">
      <c r="A66" s="22" t="s">
        <v>10</v>
      </c>
      <c r="B66" s="77" t="str">
        <f>'Budget Adoption Format'!$B$151</f>
        <v>12-13 Annual</v>
      </c>
      <c r="C66" s="77" t="e">
        <f>'Budget Adoption Format'!$C$151</f>
        <v>#VALUE!</v>
      </c>
      <c r="D66" s="90" t="e">
        <f>'Budget Adoption Format'!$D$151</f>
        <v>#VALUE!</v>
      </c>
    </row>
    <row r="67" spans="1:4" x14ac:dyDescent="0.2">
      <c r="A67" s="81" t="s">
        <v>11</v>
      </c>
      <c r="B67" s="82" t="e">
        <f>'Budget Adoption Format'!$B$152</f>
        <v>#VALUE!</v>
      </c>
      <c r="C67" s="82" t="e">
        <f>'Budget Adoption Format'!$C$152</f>
        <v>#VALUE!</v>
      </c>
      <c r="D67" s="83" t="e">
        <f>'Budget Adoption Format'!$D$152</f>
        <v>#VALUE!</v>
      </c>
    </row>
    <row r="68" spans="1:4" x14ac:dyDescent="0.2">
      <c r="A68" s="81" t="s">
        <v>2</v>
      </c>
      <c r="B68" s="82" t="str">
        <f>'Budget Adoption Format'!$B$153</f>
        <v>12-13 Annual</v>
      </c>
      <c r="C68" s="82">
        <f>'Budget Adoption Format'!$C$153</f>
        <v>0</v>
      </c>
      <c r="D68" s="83">
        <f>'Budget Adoption Format'!$D$153</f>
        <v>0</v>
      </c>
    </row>
    <row r="69" spans="1:4" ht="13.5" thickBot="1" x14ac:dyDescent="0.25">
      <c r="A69" s="85" t="s">
        <v>5</v>
      </c>
      <c r="B69" s="88">
        <f>'Budget Adoption Format'!$B$157</f>
        <v>0</v>
      </c>
      <c r="C69" s="88">
        <f>'Budget Adoption Format'!$C$157</f>
        <v>0</v>
      </c>
      <c r="D69" s="89">
        <f>'Budget Adoption Format'!$D$157</f>
        <v>0</v>
      </c>
    </row>
    <row r="70" spans="1:4" x14ac:dyDescent="0.2">
      <c r="A70" s="285"/>
      <c r="B70" s="285"/>
      <c r="C70" s="285"/>
      <c r="D70" s="285"/>
    </row>
    <row r="71" spans="1:4" x14ac:dyDescent="0.2">
      <c r="A71" s="255"/>
      <c r="B71" s="255"/>
      <c r="C71" s="255"/>
      <c r="D71" s="255"/>
    </row>
    <row r="72" spans="1:4" ht="13.5" thickBot="1" x14ac:dyDescent="0.25">
      <c r="A72" s="309" t="s">
        <v>128</v>
      </c>
      <c r="B72" s="310"/>
      <c r="C72" s="310"/>
      <c r="D72" s="310"/>
    </row>
    <row r="73" spans="1:4" ht="22.5" x14ac:dyDescent="0.2">
      <c r="A73" s="75" t="s">
        <v>100</v>
      </c>
      <c r="B73" s="91" t="str">
        <f>+B9</f>
        <v>Audited 
2012-2013</v>
      </c>
      <c r="C73" s="91" t="str">
        <f>+C9</f>
        <v>Unaudited 
2013-2014</v>
      </c>
      <c r="D73" s="91" t="str">
        <f>+D9</f>
        <v>Budget 
2014-2015</v>
      </c>
    </row>
    <row r="74" spans="1:4" x14ac:dyDescent="0.2">
      <c r="A74" s="92" t="s">
        <v>101</v>
      </c>
      <c r="B74" s="70">
        <f>B25+B32+B39+B46+B53+B62+B69</f>
        <v>0</v>
      </c>
      <c r="C74" s="93">
        <f>C25+C32+C39+C46+C53+C62+C69</f>
        <v>0</v>
      </c>
      <c r="D74" s="71">
        <f>D25+D32+D39+D46+D53+D62+D69</f>
        <v>0</v>
      </c>
    </row>
    <row r="75" spans="1:4" x14ac:dyDescent="0.2">
      <c r="A75" s="94" t="s">
        <v>160</v>
      </c>
      <c r="B75" s="70">
        <f>'Initial Data'!B21+'Initial Data'!C21+'Initial Data'!D21</f>
        <v>0</v>
      </c>
      <c r="C75" s="70">
        <f>'Initial Data'!E21+'Initial Data'!F21+'Initial Data'!G21</f>
        <v>0</v>
      </c>
      <c r="D75" s="70">
        <f>'Initial Data'!H21+'Initial Data'!I21+'Initial Data'!J21</f>
        <v>0</v>
      </c>
    </row>
    <row r="76" spans="1:4" x14ac:dyDescent="0.2">
      <c r="A76" s="34" t="s">
        <v>161</v>
      </c>
      <c r="B76" s="52" t="str">
        <f>'Budget Adoption Format'!$B$111</f>
        <v>12-13 Annual</v>
      </c>
      <c r="C76" s="52">
        <f>'Budget Adoption Format'!$C$111</f>
        <v>0</v>
      </c>
      <c r="D76" s="57">
        <f>'Budget Adoption Format'!$D$111</f>
        <v>0</v>
      </c>
    </row>
    <row r="77" spans="1:4" x14ac:dyDescent="0.2">
      <c r="A77" s="4" t="s">
        <v>102</v>
      </c>
      <c r="B77" s="8" t="e">
        <f>(B74-B75-B76)</f>
        <v>#VALUE!</v>
      </c>
      <c r="C77" s="8">
        <f>(C74-C75-C76)</f>
        <v>0</v>
      </c>
      <c r="D77" s="33">
        <f>(D74-D75-D76)</f>
        <v>0</v>
      </c>
    </row>
    <row r="78" spans="1:4" ht="26.25" thickBot="1" x14ac:dyDescent="0.25">
      <c r="A78" s="188" t="s">
        <v>103</v>
      </c>
      <c r="B78" s="58"/>
      <c r="C78" s="135" t="e">
        <f>((C77/B77)-1)</f>
        <v>#VALUE!</v>
      </c>
      <c r="D78" s="136" t="e">
        <f>((D77/C77)-1)</f>
        <v>#DIV/0!</v>
      </c>
    </row>
    <row r="79" spans="1:4" x14ac:dyDescent="0.2">
      <c r="B79" s="59"/>
      <c r="C79" s="59"/>
      <c r="D79" s="59"/>
    </row>
    <row r="80" spans="1:4" x14ac:dyDescent="0.2">
      <c r="A80" s="252"/>
      <c r="B80" s="252"/>
      <c r="C80" s="252"/>
      <c r="D80" s="252"/>
    </row>
    <row r="81" spans="1:5" ht="13.5" thickBot="1" x14ac:dyDescent="0.25">
      <c r="A81" s="286" t="s">
        <v>129</v>
      </c>
      <c r="B81" s="287"/>
      <c r="C81" s="287"/>
      <c r="D81" s="287"/>
    </row>
    <row r="82" spans="1:5" ht="22.5" x14ac:dyDescent="0.2">
      <c r="A82" s="75" t="s">
        <v>104</v>
      </c>
      <c r="B82" s="76" t="str">
        <f>+B9</f>
        <v>Audited 
2012-2013</v>
      </c>
      <c r="C82" s="76" t="str">
        <f>+C9</f>
        <v>Unaudited 
2013-2014</v>
      </c>
      <c r="D82" s="76" t="str">
        <f>+D9</f>
        <v>Budget 
2014-2015</v>
      </c>
    </row>
    <row r="83" spans="1:5" x14ac:dyDescent="0.2">
      <c r="A83" s="95" t="s">
        <v>105</v>
      </c>
      <c r="B83" s="73">
        <v>0</v>
      </c>
      <c r="C83" s="73">
        <v>0</v>
      </c>
      <c r="D83" s="73">
        <v>0</v>
      </c>
    </row>
    <row r="84" spans="1:5" x14ac:dyDescent="0.2">
      <c r="A84" s="96" t="s">
        <v>194</v>
      </c>
      <c r="B84" s="73">
        <v>0</v>
      </c>
      <c r="C84" s="73">
        <v>0</v>
      </c>
      <c r="D84" s="73">
        <v>0</v>
      </c>
    </row>
    <row r="85" spans="1:5" x14ac:dyDescent="0.2">
      <c r="A85" s="96" t="s">
        <v>195</v>
      </c>
      <c r="B85" s="73">
        <v>0</v>
      </c>
      <c r="C85" s="73">
        <v>0</v>
      </c>
      <c r="D85" s="73">
        <v>0</v>
      </c>
    </row>
    <row r="86" spans="1:5" x14ac:dyDescent="0.2">
      <c r="A86" s="95" t="s">
        <v>106</v>
      </c>
      <c r="B86" s="73">
        <v>0</v>
      </c>
      <c r="C86" s="73">
        <v>0</v>
      </c>
      <c r="D86" s="73">
        <v>0</v>
      </c>
    </row>
    <row r="87" spans="1:5" x14ac:dyDescent="0.2">
      <c r="A87" s="95" t="s">
        <v>107</v>
      </c>
      <c r="B87" s="73">
        <v>0</v>
      </c>
      <c r="C87" s="73">
        <v>0</v>
      </c>
      <c r="D87" s="73">
        <v>0</v>
      </c>
    </row>
    <row r="88" spans="1:5" x14ac:dyDescent="0.2">
      <c r="A88" s="97" t="s">
        <v>108</v>
      </c>
      <c r="B88" s="82">
        <f>SUM(B83:B87)</f>
        <v>0</v>
      </c>
      <c r="C88" s="82">
        <f>SUM(C83:C87)</f>
        <v>0</v>
      </c>
      <c r="D88" s="83">
        <f>SUM(D83:D87)</f>
        <v>0</v>
      </c>
    </row>
    <row r="89" spans="1:5" ht="26.25" thickBot="1" x14ac:dyDescent="0.25">
      <c r="A89" s="189" t="s">
        <v>168</v>
      </c>
      <c r="B89" s="88"/>
      <c r="C89" s="133" t="e">
        <f>((C88/B88)-1)</f>
        <v>#DIV/0!</v>
      </c>
      <c r="D89" s="134" t="e">
        <f>((D88/C88)-1)</f>
        <v>#DIV/0!</v>
      </c>
    </row>
    <row r="90" spans="1:5" x14ac:dyDescent="0.2">
      <c r="A90" s="31"/>
      <c r="B90" s="74"/>
      <c r="C90" s="74"/>
      <c r="D90" s="74"/>
      <c r="E90" s="12"/>
    </row>
    <row r="91" spans="1:5" x14ac:dyDescent="0.2">
      <c r="A91" s="32"/>
      <c r="B91" s="74"/>
      <c r="C91" s="74"/>
      <c r="D91" s="74"/>
      <c r="E91" s="12"/>
    </row>
    <row r="92" spans="1:5" ht="13.5" thickBot="1" x14ac:dyDescent="0.25">
      <c r="A92" s="288" t="s">
        <v>832</v>
      </c>
      <c r="B92" s="289"/>
      <c r="C92" s="289"/>
      <c r="D92" s="289"/>
      <c r="E92" s="49"/>
    </row>
    <row r="93" spans="1:5" x14ac:dyDescent="0.2">
      <c r="A93" s="98" t="s">
        <v>130</v>
      </c>
      <c r="B93" s="296" t="s">
        <v>131</v>
      </c>
      <c r="C93" s="297"/>
      <c r="D93" s="298"/>
      <c r="E93" s="49"/>
    </row>
    <row r="94" spans="1:5" x14ac:dyDescent="0.2">
      <c r="A94" s="99"/>
      <c r="B94" s="290"/>
      <c r="C94" s="291"/>
      <c r="D94" s="292"/>
      <c r="E94" s="50"/>
    </row>
    <row r="95" spans="1:5" x14ac:dyDescent="0.2">
      <c r="A95" s="36"/>
      <c r="B95" s="293"/>
      <c r="C95" s="294"/>
      <c r="D95" s="295"/>
      <c r="E95" s="50"/>
    </row>
    <row r="96" spans="1:5" x14ac:dyDescent="0.2">
      <c r="A96" s="36"/>
      <c r="B96" s="293"/>
      <c r="C96" s="294"/>
      <c r="D96" s="295"/>
      <c r="E96" s="50"/>
    </row>
    <row r="97" spans="1:5" x14ac:dyDescent="0.2">
      <c r="A97" s="36"/>
      <c r="B97" s="299"/>
      <c r="C97" s="300"/>
      <c r="D97" s="301"/>
      <c r="E97" s="50"/>
    </row>
    <row r="98" spans="1:5" x14ac:dyDescent="0.2">
      <c r="A98" s="7" t="s">
        <v>132</v>
      </c>
      <c r="B98" s="302" t="s">
        <v>131</v>
      </c>
      <c r="C98" s="303"/>
      <c r="D98" s="304"/>
      <c r="E98" s="49"/>
    </row>
    <row r="99" spans="1:5" x14ac:dyDescent="0.2">
      <c r="A99" s="36"/>
      <c r="B99" s="305"/>
      <c r="C99" s="306"/>
      <c r="D99" s="307"/>
      <c r="E99" s="50"/>
    </row>
    <row r="100" spans="1:5" x14ac:dyDescent="0.2">
      <c r="A100" s="36"/>
      <c r="B100" s="293"/>
      <c r="C100" s="294"/>
      <c r="D100" s="295"/>
      <c r="E100" s="50"/>
    </row>
    <row r="101" spans="1:5" x14ac:dyDescent="0.2">
      <c r="A101" s="36"/>
      <c r="B101" s="293"/>
      <c r="C101" s="294"/>
      <c r="D101" s="295"/>
      <c r="E101" s="50"/>
    </row>
    <row r="102" spans="1:5" ht="13.5" thickBot="1" x14ac:dyDescent="0.25">
      <c r="A102" s="37"/>
      <c r="B102" s="281"/>
      <c r="C102" s="282"/>
      <c r="D102" s="283"/>
      <c r="E102" s="50"/>
    </row>
    <row r="103" spans="1:5" x14ac:dyDescent="0.2">
      <c r="A103" s="17"/>
      <c r="B103" s="18"/>
      <c r="C103" s="18"/>
      <c r="D103" s="18"/>
    </row>
    <row r="104" spans="1:5" x14ac:dyDescent="0.2">
      <c r="B104" s="59"/>
      <c r="C104" s="59"/>
      <c r="D104" s="59"/>
    </row>
    <row r="105" spans="1:5" x14ac:dyDescent="0.2">
      <c r="A105" s="190"/>
    </row>
    <row r="106" spans="1:5" ht="12.75" customHeight="1" x14ac:dyDescent="0.2">
      <c r="A106" s="191"/>
      <c r="B106" s="191"/>
      <c r="C106" s="191"/>
      <c r="D106" s="191"/>
    </row>
    <row r="107" spans="1:5" x14ac:dyDescent="0.2">
      <c r="A107" s="191"/>
      <c r="B107" s="191"/>
      <c r="C107" s="191"/>
      <c r="D107" s="191"/>
    </row>
    <row r="108" spans="1:5" x14ac:dyDescent="0.2">
      <c r="A108" s="191"/>
      <c r="B108" s="191"/>
      <c r="C108" s="191"/>
      <c r="D108" s="191"/>
    </row>
    <row r="109" spans="1:5" x14ac:dyDescent="0.2">
      <c r="A109" s="191"/>
      <c r="B109" s="191"/>
      <c r="C109" s="191"/>
      <c r="D109" s="191"/>
    </row>
    <row r="110" spans="1:5" x14ac:dyDescent="0.2">
      <c r="A110" s="191"/>
      <c r="B110" s="191"/>
      <c r="C110" s="191"/>
      <c r="D110" s="191"/>
    </row>
    <row r="111" spans="1:5" x14ac:dyDescent="0.2">
      <c r="A111" s="191"/>
      <c r="B111" s="191"/>
      <c r="C111" s="191"/>
      <c r="D111" s="191"/>
    </row>
    <row r="112" spans="1:5" x14ac:dyDescent="0.2">
      <c r="A112" s="191"/>
      <c r="B112" s="191"/>
      <c r="C112" s="191"/>
      <c r="D112" s="191"/>
    </row>
    <row r="113" spans="1:4" x14ac:dyDescent="0.2">
      <c r="A113" s="191"/>
      <c r="B113" s="191"/>
      <c r="C113" s="191"/>
      <c r="D113" s="191"/>
    </row>
    <row r="114" spans="1:4" x14ac:dyDescent="0.2">
      <c r="A114" s="191"/>
      <c r="B114" s="191"/>
      <c r="C114" s="191"/>
      <c r="D114" s="191"/>
    </row>
  </sheetData>
  <sheetProtection selectLockedCells="1" selectUnlockedCells="1"/>
  <mergeCells count="34">
    <mergeCell ref="A41:D41"/>
    <mergeCell ref="A47:D47"/>
    <mergeCell ref="A57:D57"/>
    <mergeCell ref="A2:D2"/>
    <mergeCell ref="A3:D3"/>
    <mergeCell ref="A5:D7"/>
    <mergeCell ref="A48:D48"/>
    <mergeCell ref="A33:D33"/>
    <mergeCell ref="A63:D63"/>
    <mergeCell ref="A34:D34"/>
    <mergeCell ref="A72:D72"/>
    <mergeCell ref="A4:D4"/>
    <mergeCell ref="A26:D26"/>
    <mergeCell ref="A27:D27"/>
    <mergeCell ref="A55:D55"/>
    <mergeCell ref="A54:D54"/>
    <mergeCell ref="A56:D56"/>
    <mergeCell ref="A40:D40"/>
    <mergeCell ref="B101:D101"/>
    <mergeCell ref="B96:D96"/>
    <mergeCell ref="B93:D93"/>
    <mergeCell ref="B97:D97"/>
    <mergeCell ref="B98:D98"/>
    <mergeCell ref="B99:D99"/>
    <mergeCell ref="B102:D102"/>
    <mergeCell ref="A64:D64"/>
    <mergeCell ref="A70:D70"/>
    <mergeCell ref="A71:D71"/>
    <mergeCell ref="A81:D81"/>
    <mergeCell ref="A80:D80"/>
    <mergeCell ref="A92:D92"/>
    <mergeCell ref="B94:D94"/>
    <mergeCell ref="B95:D95"/>
    <mergeCell ref="B100:D100"/>
  </mergeCells>
  <phoneticPr fontId="10" type="noConversion"/>
  <pageMargins left="0.25" right="0.25" top="1" bottom="1" header="0.5" footer="0.5"/>
  <pageSetup orientation="portrait" r:id="rId1"/>
  <headerFooter alignWithMargins="0"/>
  <rowBreaks count="2" manualBreakCount="2">
    <brk id="47" max="3" man="1"/>
    <brk id="7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6" r:id="rId4" name="Drop Down 12">
              <controlPr locked="0" defaultSize="0" print="0" autoFill="0" autoLine="0" autoPict="0">
                <anchor moveWithCells="1">
                  <from>
                    <xdr:col>4</xdr:col>
                    <xdr:colOff>38100</xdr:colOff>
                    <xdr:row>3</xdr:row>
                    <xdr:rowOff>9525</xdr:rowOff>
                  </from>
                  <to>
                    <xdr:col>4</xdr:col>
                    <xdr:colOff>628650</xdr:colOff>
                    <xdr:row>4</xdr:row>
                    <xdr:rowOff>47625</xdr:rowOff>
                  </to>
                </anchor>
              </controlPr>
            </control>
          </mc:Choice>
        </mc:AlternateContent>
        <mc:AlternateContent xmlns:mc="http://schemas.openxmlformats.org/markup-compatibility/2006">
          <mc:Choice Requires="x14">
            <control shapeId="11277" r:id="rId5" name="Drop Down 13">
              <controlPr locked="0" defaultSize="0" print="0" autoFill="0" autoLine="0" autoPict="0">
                <anchor moveWithCells="1">
                  <from>
                    <xdr:col>4</xdr:col>
                    <xdr:colOff>28575</xdr:colOff>
                    <xdr:row>1</xdr:row>
                    <xdr:rowOff>85725</xdr:rowOff>
                  </from>
                  <to>
                    <xdr:col>7</xdr:col>
                    <xdr:colOff>123825</xdr:colOff>
                    <xdr:row>2</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1"/>
  <sheetViews>
    <sheetView showGridLines="0" zoomScaleNormal="100" workbookViewId="0">
      <selection activeCell="G16" sqref="G16"/>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327" t="str">
        <f>'Initial Data'!A1</f>
        <v>Date: April, 2014</v>
      </c>
      <c r="B1" s="327"/>
      <c r="C1" s="327"/>
      <c r="D1" s="327"/>
      <c r="E1" s="327"/>
    </row>
    <row r="2" spans="1:5" s="1" customFormat="1" x14ac:dyDescent="0.2">
      <c r="A2" s="328" t="s">
        <v>138</v>
      </c>
      <c r="B2" s="264"/>
      <c r="C2" s="264"/>
      <c r="D2" s="264"/>
      <c r="E2" s="264"/>
    </row>
    <row r="3" spans="1:5" s="1" customFormat="1" x14ac:dyDescent="0.2">
      <c r="A3" s="329" t="s">
        <v>139</v>
      </c>
      <c r="B3" s="330"/>
      <c r="C3" s="330"/>
      <c r="D3" s="330"/>
      <c r="E3" s="330"/>
    </row>
    <row r="4" spans="1:5" s="1" customFormat="1" x14ac:dyDescent="0.2">
      <c r="A4" s="329" t="s">
        <v>140</v>
      </c>
      <c r="B4" s="330"/>
      <c r="C4" s="330"/>
      <c r="D4" s="330"/>
      <c r="E4" s="330"/>
    </row>
    <row r="5" spans="1:5" s="1" customFormat="1" x14ac:dyDescent="0.2">
      <c r="A5" s="322"/>
      <c r="B5" s="322"/>
      <c r="C5" s="322"/>
      <c r="D5" s="322"/>
      <c r="E5" s="322"/>
    </row>
    <row r="6" spans="1:5" s="1" customFormat="1" ht="12.75" customHeight="1" x14ac:dyDescent="0.2">
      <c r="A6" s="325" t="s">
        <v>189</v>
      </c>
      <c r="B6" s="320"/>
      <c r="C6" s="320"/>
      <c r="D6" s="320"/>
      <c r="E6" s="320"/>
    </row>
    <row r="7" spans="1:5" s="1" customFormat="1" x14ac:dyDescent="0.2">
      <c r="A7" s="320"/>
      <c r="B7" s="320"/>
      <c r="C7" s="320"/>
      <c r="D7" s="320"/>
      <c r="E7" s="320"/>
    </row>
    <row r="8" spans="1:5" s="1" customFormat="1" x14ac:dyDescent="0.2">
      <c r="A8" s="320"/>
      <c r="B8" s="320"/>
      <c r="C8" s="320"/>
      <c r="D8" s="320"/>
      <c r="E8" s="320"/>
    </row>
    <row r="9" spans="1:5" s="1" customFormat="1" x14ac:dyDescent="0.2">
      <c r="A9" s="320"/>
      <c r="B9" s="320"/>
      <c r="C9" s="320"/>
      <c r="D9" s="320"/>
      <c r="E9" s="320"/>
    </row>
    <row r="10" spans="1:5" s="1" customFormat="1" x14ac:dyDescent="0.2">
      <c r="A10" s="325" t="s">
        <v>188</v>
      </c>
      <c r="B10" s="325"/>
      <c r="C10" s="325"/>
      <c r="D10" s="325"/>
      <c r="E10" s="325"/>
    </row>
    <row r="11" spans="1:5" s="1" customFormat="1" x14ac:dyDescent="0.2">
      <c r="A11" s="322" t="s">
        <v>141</v>
      </c>
      <c r="B11" s="322"/>
      <c r="C11" s="322"/>
      <c r="D11" s="322"/>
      <c r="E11" s="322"/>
    </row>
    <row r="12" spans="1:5" s="1" customFormat="1" x14ac:dyDescent="0.2">
      <c r="A12" s="323"/>
      <c r="B12" s="323"/>
      <c r="C12" s="323"/>
      <c r="D12" s="323"/>
      <c r="E12" s="323"/>
    </row>
    <row r="13" spans="1:5" s="1" customFormat="1" ht="12.75" customHeight="1" x14ac:dyDescent="0.2">
      <c r="A13" s="324" t="s">
        <v>169</v>
      </c>
      <c r="B13" s="325"/>
      <c r="C13" s="325"/>
      <c r="D13" s="325"/>
      <c r="E13" s="325"/>
    </row>
    <row r="14" spans="1:5" s="1" customFormat="1" x14ac:dyDescent="0.2">
      <c r="A14" s="11"/>
      <c r="B14" s="11"/>
      <c r="C14" s="11"/>
      <c r="D14" s="11"/>
      <c r="E14" s="11"/>
    </row>
    <row r="15" spans="1:5" s="1" customFormat="1" ht="13.5" thickBot="1" x14ac:dyDescent="0.25">
      <c r="A15" s="19"/>
      <c r="B15" s="19"/>
      <c r="C15" s="19"/>
      <c r="D15" s="19"/>
      <c r="E15" s="19"/>
    </row>
    <row r="16" spans="1:5" s="1" customFormat="1" x14ac:dyDescent="0.2">
      <c r="B16" s="11"/>
      <c r="C16" s="11"/>
      <c r="D16" s="11"/>
      <c r="E16" s="11"/>
    </row>
    <row r="17" spans="1:5" ht="15.75" x14ac:dyDescent="0.25">
      <c r="A17" s="326" t="s">
        <v>142</v>
      </c>
      <c r="B17" s="318"/>
      <c r="C17" s="318"/>
      <c r="D17" s="318"/>
      <c r="E17" s="318"/>
    </row>
    <row r="18" spans="1:5" ht="15.75" x14ac:dyDescent="0.25">
      <c r="A18" s="326" t="s">
        <v>143</v>
      </c>
      <c r="B18" s="318"/>
      <c r="C18" s="318"/>
      <c r="D18" s="318"/>
      <c r="E18" s="318"/>
    </row>
    <row r="19" spans="1:5" x14ac:dyDescent="0.2">
      <c r="A19" s="318"/>
      <c r="B19" s="319"/>
      <c r="C19" s="319"/>
      <c r="D19" s="319"/>
      <c r="E19" s="318"/>
    </row>
    <row r="20" spans="1:5" ht="12.75" customHeight="1" x14ac:dyDescent="0.2">
      <c r="A20" s="320" t="s">
        <v>190</v>
      </c>
      <c r="B20" s="320"/>
      <c r="C20" s="320"/>
      <c r="D20" s="320"/>
      <c r="E20" s="320"/>
    </row>
    <row r="21" spans="1:5" x14ac:dyDescent="0.2">
      <c r="A21" s="320"/>
      <c r="B21" s="320"/>
      <c r="C21" s="320"/>
      <c r="D21" s="320"/>
      <c r="E21" s="320"/>
    </row>
    <row r="22" spans="1:5" x14ac:dyDescent="0.2">
      <c r="A22" s="320"/>
      <c r="B22" s="320"/>
      <c r="C22" s="320"/>
      <c r="D22" s="320"/>
      <c r="E22" s="320"/>
    </row>
    <row r="23" spans="1:5" x14ac:dyDescent="0.2">
      <c r="A23" s="257"/>
      <c r="B23" s="321"/>
      <c r="C23" s="321"/>
      <c r="D23" s="321"/>
      <c r="E23" s="257"/>
    </row>
    <row r="24" spans="1:5" x14ac:dyDescent="0.2">
      <c r="A24" s="322"/>
      <c r="B24" s="322"/>
      <c r="C24" s="322"/>
      <c r="D24" s="322"/>
      <c r="E24" s="322"/>
    </row>
    <row r="25" spans="1:5" x14ac:dyDescent="0.2">
      <c r="A25" s="323"/>
      <c r="B25" s="323"/>
      <c r="C25" s="323"/>
      <c r="D25" s="323"/>
      <c r="E25" s="323"/>
    </row>
    <row r="26" spans="1:5" ht="12.75" customHeight="1" x14ac:dyDescent="0.2">
      <c r="A26" s="324" t="s">
        <v>169</v>
      </c>
      <c r="B26" s="325"/>
      <c r="C26" s="325"/>
      <c r="D26" s="325"/>
      <c r="E26" s="325"/>
    </row>
    <row r="27" spans="1:5" x14ac:dyDescent="0.2">
      <c r="A27" s="11"/>
      <c r="B27" s="11"/>
      <c r="C27" s="11"/>
      <c r="D27" s="11"/>
      <c r="E27" s="11"/>
    </row>
    <row r="29" spans="1:5" ht="13.5" thickBot="1" x14ac:dyDescent="0.25">
      <c r="A29" s="20"/>
      <c r="B29" s="21"/>
      <c r="C29" s="21"/>
      <c r="D29" s="21"/>
      <c r="E29" s="20"/>
    </row>
    <row r="31" spans="1:5" ht="12.75" customHeight="1" x14ac:dyDescent="0.2">
      <c r="A31" s="257" t="s">
        <v>0</v>
      </c>
      <c r="B31" s="257"/>
      <c r="C31" s="257"/>
      <c r="D31" s="257"/>
      <c r="E31" s="257"/>
    </row>
    <row r="32" spans="1:5" x14ac:dyDescent="0.2">
      <c r="A32" s="257"/>
      <c r="B32" s="257"/>
      <c r="C32" s="257"/>
      <c r="D32" s="257"/>
      <c r="E32" s="257"/>
    </row>
    <row r="33" spans="1:5" x14ac:dyDescent="0.2">
      <c r="A33" s="257"/>
      <c r="B33" s="257"/>
      <c r="C33" s="257"/>
      <c r="D33" s="257"/>
      <c r="E33" s="257"/>
    </row>
    <row r="35" spans="1:5" ht="12.75" customHeight="1" x14ac:dyDescent="0.2">
      <c r="A35" s="257" t="s">
        <v>191</v>
      </c>
      <c r="B35" s="257"/>
      <c r="C35" s="257"/>
      <c r="D35" s="257"/>
      <c r="E35" s="257"/>
    </row>
    <row r="36" spans="1:5" x14ac:dyDescent="0.2">
      <c r="A36" s="257"/>
      <c r="B36" s="257"/>
      <c r="C36" s="257"/>
      <c r="D36" s="257"/>
      <c r="E36" s="257"/>
    </row>
    <row r="37" spans="1:5" x14ac:dyDescent="0.2">
      <c r="A37" s="257"/>
      <c r="B37" s="257"/>
      <c r="C37" s="257"/>
      <c r="D37" s="257"/>
      <c r="E37" s="257"/>
    </row>
    <row r="38" spans="1:5" x14ac:dyDescent="0.2">
      <c r="A38" s="257"/>
      <c r="B38" s="257"/>
      <c r="C38" s="257"/>
      <c r="D38" s="257"/>
      <c r="E38" s="257"/>
    </row>
    <row r="40" spans="1:5" ht="12.75" customHeight="1" x14ac:dyDescent="0.2">
      <c r="A40" s="257" t="s">
        <v>1</v>
      </c>
      <c r="B40" s="257"/>
      <c r="C40" s="257"/>
      <c r="D40" s="257"/>
      <c r="E40" s="257"/>
    </row>
    <row r="41" spans="1:5" x14ac:dyDescent="0.2">
      <c r="A41" s="257"/>
      <c r="B41" s="257"/>
      <c r="C41" s="257"/>
      <c r="D41" s="257"/>
      <c r="E41" s="257"/>
    </row>
    <row r="43" spans="1:5" s="26" customFormat="1" x14ac:dyDescent="0.2">
      <c r="B43" s="30"/>
      <c r="C43" s="30"/>
      <c r="D43" s="30"/>
    </row>
    <row r="44" spans="1:5" s="26" customFormat="1" x14ac:dyDescent="0.2">
      <c r="B44" s="30"/>
      <c r="C44" s="30"/>
      <c r="D44" s="30"/>
    </row>
    <row r="45" spans="1:5" s="26" customFormat="1" x14ac:dyDescent="0.2">
      <c r="B45" s="30"/>
      <c r="C45" s="30"/>
      <c r="D45" s="30"/>
    </row>
    <row r="46" spans="1:5" s="26" customFormat="1" ht="15.75" x14ac:dyDescent="0.25">
      <c r="A46" s="29"/>
      <c r="B46" s="27"/>
      <c r="C46" s="27"/>
      <c r="D46" s="27"/>
      <c r="E46" s="27"/>
    </row>
    <row r="47" spans="1:5" s="26" customFormat="1" x14ac:dyDescent="0.2"/>
    <row r="48" spans="1:5" s="26" customFormat="1" x14ac:dyDescent="0.2"/>
    <row r="49" spans="1:4" s="26" customFormat="1" x14ac:dyDescent="0.2"/>
    <row r="50" spans="1:4" s="26" customFormat="1" x14ac:dyDescent="0.2"/>
    <row r="51" spans="1:4" s="26" customFormat="1" ht="13.5" customHeight="1" x14ac:dyDescent="0.2">
      <c r="A51" s="28"/>
      <c r="B51" s="27"/>
      <c r="C51" s="27"/>
      <c r="D51" s="27"/>
    </row>
  </sheetData>
  <mergeCells count="21">
    <mergeCell ref="A1:E1"/>
    <mergeCell ref="A2:E2"/>
    <mergeCell ref="A3:E3"/>
    <mergeCell ref="A4:E4"/>
    <mergeCell ref="A12:E12"/>
    <mergeCell ref="A13:E13"/>
    <mergeCell ref="A17:E17"/>
    <mergeCell ref="A18:E18"/>
    <mergeCell ref="A5:E5"/>
    <mergeCell ref="A6:E9"/>
    <mergeCell ref="A10:E10"/>
    <mergeCell ref="A11:E11"/>
    <mergeCell ref="A19:E19"/>
    <mergeCell ref="A20:E22"/>
    <mergeCell ref="A23:E23"/>
    <mergeCell ref="A35:E38"/>
    <mergeCell ref="A40:E41"/>
    <mergeCell ref="A24:E24"/>
    <mergeCell ref="A25:E25"/>
    <mergeCell ref="A26:E26"/>
    <mergeCell ref="A31:E33"/>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election activeCell="G1" sqref="G1"/>
    </sheetView>
  </sheetViews>
  <sheetFormatPr defaultRowHeight="12.75" x14ac:dyDescent="0.2"/>
  <cols>
    <col min="1" max="1" width="31" bestFit="1" customWidth="1"/>
    <col min="2" max="2" width="10.85546875" customWidth="1"/>
    <col min="3" max="4" width="14.140625" style="53" bestFit="1" customWidth="1"/>
    <col min="5" max="5" width="25.7109375" style="53" customWidth="1"/>
  </cols>
  <sheetData>
    <row r="1" spans="1:5" x14ac:dyDescent="0.2">
      <c r="A1" s="72" t="str">
        <f>'Initial Data'!A1</f>
        <v>Date: April, 2014</v>
      </c>
    </row>
    <row r="2" spans="1:5" x14ac:dyDescent="0.2">
      <c r="A2" s="333" t="s">
        <v>133</v>
      </c>
      <c r="B2" s="318"/>
      <c r="C2" s="318"/>
      <c r="D2" s="318"/>
      <c r="E2" s="318"/>
    </row>
    <row r="3" spans="1:5" x14ac:dyDescent="0.2">
      <c r="A3" s="13"/>
      <c r="B3" s="13"/>
      <c r="C3" s="60"/>
      <c r="D3" s="60"/>
      <c r="E3" s="60"/>
    </row>
    <row r="4" spans="1:5" x14ac:dyDescent="0.2">
      <c r="A4" s="333" t="s">
        <v>134</v>
      </c>
      <c r="B4" s="318"/>
      <c r="C4" s="318"/>
      <c r="D4" s="318"/>
      <c r="E4" s="318"/>
    </row>
    <row r="5" spans="1:5" x14ac:dyDescent="0.2">
      <c r="A5" s="45"/>
      <c r="B5" s="13"/>
      <c r="C5" s="60"/>
      <c r="D5" s="60"/>
      <c r="E5" s="60"/>
    </row>
    <row r="6" spans="1:5" ht="12.75" customHeight="1" x14ac:dyDescent="0.2">
      <c r="A6" s="266" t="s">
        <v>187</v>
      </c>
      <c r="B6" s="266"/>
      <c r="C6" s="266"/>
      <c r="D6" s="266"/>
      <c r="E6" s="266"/>
    </row>
    <row r="7" spans="1:5" x14ac:dyDescent="0.2">
      <c r="A7" s="15"/>
      <c r="B7" s="13"/>
      <c r="C7" s="60"/>
      <c r="D7" s="60"/>
      <c r="E7" s="60"/>
    </row>
    <row r="8" spans="1:5" x14ac:dyDescent="0.2">
      <c r="A8" s="253" t="s">
        <v>135</v>
      </c>
      <c r="B8" s="318"/>
      <c r="C8" s="318"/>
      <c r="D8" s="318"/>
      <c r="E8" s="318"/>
    </row>
    <row r="9" spans="1:5" x14ac:dyDescent="0.2">
      <c r="A9" s="334" t="s">
        <v>136</v>
      </c>
      <c r="B9" s="335"/>
      <c r="C9" s="335"/>
      <c r="D9" s="335"/>
      <c r="E9" s="335"/>
    </row>
    <row r="10" spans="1:5" x14ac:dyDescent="0.2">
      <c r="A10" s="16"/>
      <c r="B10" s="16"/>
      <c r="C10" s="61"/>
      <c r="D10" s="61"/>
      <c r="E10" s="61"/>
    </row>
    <row r="11" spans="1:5" ht="12.75" customHeight="1" x14ac:dyDescent="0.2">
      <c r="A11" s="332" t="s">
        <v>192</v>
      </c>
      <c r="B11" s="320"/>
      <c r="C11" s="320"/>
      <c r="D11" s="320"/>
      <c r="E11" s="320"/>
    </row>
    <row r="12" spans="1:5" x14ac:dyDescent="0.2">
      <c r="A12" s="320"/>
      <c r="B12" s="320"/>
      <c r="C12" s="320"/>
      <c r="D12" s="320"/>
      <c r="E12" s="320"/>
    </row>
    <row r="13" spans="1:5" x14ac:dyDescent="0.2">
      <c r="A13" s="320"/>
      <c r="B13" s="320"/>
      <c r="C13" s="320"/>
      <c r="D13" s="320"/>
      <c r="E13" s="320"/>
    </row>
    <row r="14" spans="1:5" x14ac:dyDescent="0.2">
      <c r="A14" s="320"/>
      <c r="B14" s="320"/>
      <c r="C14" s="320"/>
      <c r="D14" s="320"/>
      <c r="E14" s="320"/>
    </row>
    <row r="15" spans="1:5" ht="13.5" thickBot="1" x14ac:dyDescent="0.25">
      <c r="B15" s="2"/>
      <c r="C15" s="59"/>
      <c r="D15" s="59"/>
    </row>
    <row r="16" spans="1:5" x14ac:dyDescent="0.2">
      <c r="A16" s="46" t="s">
        <v>84</v>
      </c>
      <c r="B16" s="9"/>
      <c r="C16" s="62"/>
      <c r="D16" s="62"/>
      <c r="E16" s="63"/>
    </row>
    <row r="17" spans="1:5" ht="51" x14ac:dyDescent="0.2">
      <c r="A17" s="47" t="s">
        <v>109</v>
      </c>
      <c r="B17" s="48" t="s">
        <v>110</v>
      </c>
      <c r="C17" s="64" t="s">
        <v>118</v>
      </c>
      <c r="D17" s="64" t="s">
        <v>119</v>
      </c>
      <c r="E17" s="65" t="s">
        <v>120</v>
      </c>
    </row>
    <row r="18" spans="1:5" x14ac:dyDescent="0.2">
      <c r="A18" s="38" t="s">
        <v>111</v>
      </c>
      <c r="B18" s="39"/>
      <c r="C18" s="25" t="s">
        <v>23</v>
      </c>
      <c r="D18" s="25"/>
      <c r="E18" s="66"/>
    </row>
    <row r="19" spans="1:5" x14ac:dyDescent="0.2">
      <c r="A19" s="40" t="s">
        <v>3</v>
      </c>
      <c r="B19" s="41" t="s">
        <v>186</v>
      </c>
      <c r="C19" s="35">
        <v>0</v>
      </c>
      <c r="D19" s="35">
        <v>0</v>
      </c>
      <c r="E19" s="67">
        <f>(D19-C19)</f>
        <v>0</v>
      </c>
    </row>
    <row r="20" spans="1:5" x14ac:dyDescent="0.2">
      <c r="A20" s="40" t="s">
        <v>112</v>
      </c>
      <c r="B20" s="41" t="s">
        <v>186</v>
      </c>
      <c r="C20" s="35">
        <v>0</v>
      </c>
      <c r="D20" s="35">
        <v>0</v>
      </c>
      <c r="E20" s="67">
        <f>(D20-C20)</f>
        <v>0</v>
      </c>
    </row>
    <row r="21" spans="1:5" x14ac:dyDescent="0.2">
      <c r="A21" s="38" t="s">
        <v>113</v>
      </c>
      <c r="B21" s="42"/>
      <c r="C21" s="51">
        <v>0</v>
      </c>
      <c r="D21" s="51">
        <v>0</v>
      </c>
      <c r="E21" s="67">
        <f>(D21-C21)</f>
        <v>0</v>
      </c>
    </row>
    <row r="22" spans="1:5" x14ac:dyDescent="0.2">
      <c r="A22" s="38" t="s">
        <v>114</v>
      </c>
      <c r="B22" s="39"/>
      <c r="C22" s="25"/>
      <c r="D22" s="25"/>
      <c r="E22" s="66"/>
    </row>
    <row r="23" spans="1:5" x14ac:dyDescent="0.2">
      <c r="A23" s="40" t="s">
        <v>6</v>
      </c>
      <c r="B23" s="41" t="s">
        <v>186</v>
      </c>
      <c r="C23" s="35">
        <v>0</v>
      </c>
      <c r="D23" s="35">
        <v>0</v>
      </c>
      <c r="E23" s="67">
        <f>(D23-C23)</f>
        <v>0</v>
      </c>
    </row>
    <row r="24" spans="1:5" x14ac:dyDescent="0.2">
      <c r="A24" s="40" t="s">
        <v>7</v>
      </c>
      <c r="B24" s="41" t="s">
        <v>186</v>
      </c>
      <c r="C24" s="35">
        <v>0</v>
      </c>
      <c r="D24" s="35">
        <v>0</v>
      </c>
      <c r="E24" s="67">
        <f>(D24-C24)</f>
        <v>0</v>
      </c>
    </row>
    <row r="25" spans="1:5" x14ac:dyDescent="0.2">
      <c r="A25" s="40" t="s">
        <v>8</v>
      </c>
      <c r="B25" s="41" t="s">
        <v>186</v>
      </c>
      <c r="C25" s="35">
        <v>0</v>
      </c>
      <c r="D25" s="35">
        <v>0</v>
      </c>
      <c r="E25" s="67">
        <f>(D25-C25)</f>
        <v>0</v>
      </c>
    </row>
    <row r="26" spans="1:5" x14ac:dyDescent="0.2">
      <c r="A26" s="38" t="s">
        <v>115</v>
      </c>
      <c r="B26" s="42"/>
      <c r="C26" s="51">
        <v>0</v>
      </c>
      <c r="D26" s="51">
        <v>0</v>
      </c>
      <c r="E26" s="67">
        <f>(D26-C26)</f>
        <v>0</v>
      </c>
    </row>
    <row r="27" spans="1:5" x14ac:dyDescent="0.2">
      <c r="A27" s="38" t="s">
        <v>116</v>
      </c>
      <c r="B27" s="39"/>
      <c r="C27" s="25"/>
      <c r="D27" s="25"/>
      <c r="E27" s="66"/>
    </row>
    <row r="28" spans="1:5" x14ac:dyDescent="0.2">
      <c r="A28" s="198" t="s">
        <v>790</v>
      </c>
      <c r="B28" s="41" t="s">
        <v>186</v>
      </c>
      <c r="C28" s="35">
        <v>0</v>
      </c>
      <c r="D28" s="35">
        <v>0</v>
      </c>
      <c r="E28" s="67">
        <f>(D28-C28)</f>
        <v>0</v>
      </c>
    </row>
    <row r="29" spans="1:5" ht="13.5" thickBot="1" x14ac:dyDescent="0.25">
      <c r="A29" s="43" t="s">
        <v>117</v>
      </c>
      <c r="B29" s="44" t="s">
        <v>186</v>
      </c>
      <c r="C29" s="68">
        <v>0</v>
      </c>
      <c r="D29" s="68">
        <v>0</v>
      </c>
      <c r="E29" s="69">
        <f>(D29-C29)</f>
        <v>0</v>
      </c>
    </row>
    <row r="30" spans="1:5" x14ac:dyDescent="0.2">
      <c r="B30" s="2"/>
      <c r="C30" s="59"/>
      <c r="D30" s="59"/>
    </row>
    <row r="31" spans="1:5" x14ac:dyDescent="0.2">
      <c r="B31" s="2"/>
      <c r="C31" s="59"/>
      <c r="D31" s="59"/>
    </row>
    <row r="32" spans="1:5" x14ac:dyDescent="0.2">
      <c r="B32" s="2"/>
      <c r="C32" s="59"/>
      <c r="D32" s="59"/>
    </row>
    <row r="33" spans="1:5" x14ac:dyDescent="0.2">
      <c r="B33" s="2"/>
      <c r="C33" s="59"/>
      <c r="D33" s="59"/>
    </row>
    <row r="34" spans="1:5" x14ac:dyDescent="0.2">
      <c r="A34" s="266"/>
      <c r="B34" s="266"/>
      <c r="C34" s="266"/>
      <c r="D34" s="266"/>
      <c r="E34" s="266"/>
    </row>
    <row r="35" spans="1:5" x14ac:dyDescent="0.2">
      <c r="B35" s="2"/>
      <c r="C35" s="59"/>
      <c r="D35" s="59"/>
    </row>
    <row r="36" spans="1:5" x14ac:dyDescent="0.2">
      <c r="A36" s="333" t="s">
        <v>133</v>
      </c>
      <c r="B36" s="318"/>
      <c r="C36" s="318"/>
      <c r="D36" s="318"/>
      <c r="E36" s="318"/>
    </row>
    <row r="37" spans="1:5" x14ac:dyDescent="0.2">
      <c r="A37" s="333" t="s">
        <v>137</v>
      </c>
      <c r="B37" s="318"/>
      <c r="C37" s="318"/>
      <c r="D37" s="318"/>
      <c r="E37" s="318"/>
    </row>
    <row r="38" spans="1:5" x14ac:dyDescent="0.2">
      <c r="A38" s="45"/>
      <c r="B38" s="13"/>
      <c r="C38" s="60"/>
      <c r="D38" s="60"/>
      <c r="E38" s="60"/>
    </row>
    <row r="39" spans="1:5" ht="12.75" customHeight="1" x14ac:dyDescent="0.2">
      <c r="A39" s="266" t="s">
        <v>187</v>
      </c>
      <c r="B39" s="266"/>
      <c r="C39" s="266"/>
      <c r="D39" s="266"/>
      <c r="E39" s="266"/>
    </row>
    <row r="40" spans="1:5" x14ac:dyDescent="0.2">
      <c r="B40" s="2"/>
      <c r="C40" s="59"/>
      <c r="D40" s="59"/>
    </row>
    <row r="41" spans="1:5" x14ac:dyDescent="0.2">
      <c r="A41" s="253" t="s">
        <v>135</v>
      </c>
      <c r="B41" s="318"/>
      <c r="C41" s="318"/>
      <c r="D41" s="318"/>
      <c r="E41" s="318"/>
    </row>
    <row r="42" spans="1:5" x14ac:dyDescent="0.2">
      <c r="A42" s="336" t="s">
        <v>171</v>
      </c>
      <c r="B42" s="337"/>
      <c r="C42" s="337"/>
      <c r="D42" s="337"/>
      <c r="E42" s="337"/>
    </row>
    <row r="43" spans="1:5" x14ac:dyDescent="0.2">
      <c r="A43" s="14"/>
      <c r="B43" s="13"/>
      <c r="C43" s="60"/>
      <c r="D43" s="60"/>
      <c r="E43" s="60"/>
    </row>
    <row r="44" spans="1:5" x14ac:dyDescent="0.2">
      <c r="A44" s="14"/>
      <c r="B44" s="13"/>
      <c r="C44" s="60"/>
      <c r="D44" s="60"/>
      <c r="E44" s="60"/>
    </row>
    <row r="45" spans="1:5" ht="12.75" customHeight="1" x14ac:dyDescent="0.2">
      <c r="A45" s="331" t="s">
        <v>193</v>
      </c>
      <c r="B45" s="332"/>
      <c r="C45" s="332"/>
      <c r="D45" s="332"/>
      <c r="E45" s="332"/>
    </row>
    <row r="46" spans="1:5" x14ac:dyDescent="0.2">
      <c r="A46" s="332"/>
      <c r="B46" s="332"/>
      <c r="C46" s="332"/>
      <c r="D46" s="332"/>
      <c r="E46" s="332"/>
    </row>
    <row r="47" spans="1:5" x14ac:dyDescent="0.2">
      <c r="A47" s="332"/>
      <c r="B47" s="332"/>
      <c r="C47" s="332"/>
      <c r="D47" s="332"/>
      <c r="E47" s="332"/>
    </row>
    <row r="48" spans="1:5" x14ac:dyDescent="0.2">
      <c r="A48" s="14"/>
      <c r="B48" s="13"/>
      <c r="C48" s="60"/>
      <c r="D48" s="60"/>
      <c r="E48" s="60"/>
    </row>
    <row r="49" spans="1:5" ht="13.5" thickBot="1" x14ac:dyDescent="0.25">
      <c r="B49" s="2"/>
      <c r="C49" s="59"/>
      <c r="D49" s="59"/>
    </row>
    <row r="50" spans="1:5" x14ac:dyDescent="0.2">
      <c r="A50" s="46" t="s">
        <v>84</v>
      </c>
      <c r="B50" s="9"/>
      <c r="C50" s="62"/>
      <c r="D50" s="62"/>
      <c r="E50" s="63"/>
    </row>
    <row r="51" spans="1:5" ht="51" x14ac:dyDescent="0.2">
      <c r="A51" s="47" t="s">
        <v>109</v>
      </c>
      <c r="B51" s="48" t="s">
        <v>110</v>
      </c>
      <c r="C51" s="64" t="s">
        <v>118</v>
      </c>
      <c r="D51" s="64" t="s">
        <v>119</v>
      </c>
      <c r="E51" s="65" t="s">
        <v>120</v>
      </c>
    </row>
    <row r="52" spans="1:5" x14ac:dyDescent="0.2">
      <c r="A52" s="38" t="s">
        <v>114</v>
      </c>
      <c r="B52" s="39"/>
      <c r="C52" s="25"/>
      <c r="D52" s="25"/>
      <c r="E52" s="66"/>
    </row>
    <row r="53" spans="1:5" x14ac:dyDescent="0.2">
      <c r="A53" s="40" t="s">
        <v>6</v>
      </c>
      <c r="B53" s="41" t="s">
        <v>186</v>
      </c>
      <c r="C53" s="35">
        <v>0</v>
      </c>
      <c r="D53" s="35">
        <v>0</v>
      </c>
      <c r="E53" s="67">
        <f>(D53-C53)</f>
        <v>0</v>
      </c>
    </row>
    <row r="54" spans="1:5" x14ac:dyDescent="0.2">
      <c r="A54" s="40" t="s">
        <v>7</v>
      </c>
      <c r="B54" s="41" t="s">
        <v>186</v>
      </c>
      <c r="C54" s="35">
        <v>0</v>
      </c>
      <c r="D54" s="35">
        <v>0</v>
      </c>
      <c r="E54" s="67">
        <f>(D54-C54)</f>
        <v>0</v>
      </c>
    </row>
    <row r="55" spans="1:5" x14ac:dyDescent="0.2">
      <c r="A55" s="38" t="s">
        <v>115</v>
      </c>
      <c r="B55" s="42"/>
      <c r="C55" s="51">
        <v>0</v>
      </c>
      <c r="D55" s="51">
        <v>0</v>
      </c>
      <c r="E55" s="67">
        <f>(D55-C55)</f>
        <v>0</v>
      </c>
    </row>
    <row r="56" spans="1:5" x14ac:dyDescent="0.2">
      <c r="A56" s="38" t="s">
        <v>116</v>
      </c>
      <c r="B56" s="39"/>
      <c r="C56" s="25"/>
      <c r="D56" s="25"/>
      <c r="E56" s="66"/>
    </row>
    <row r="57" spans="1:5" x14ac:dyDescent="0.2">
      <c r="A57" s="198" t="str">
        <f>+A28</f>
        <v>Fund Balance, Restricted</v>
      </c>
      <c r="B57" s="41" t="s">
        <v>186</v>
      </c>
      <c r="C57" s="35">
        <v>0</v>
      </c>
      <c r="D57" s="35">
        <v>0</v>
      </c>
      <c r="E57" s="67">
        <f>(D57-C57)</f>
        <v>0</v>
      </c>
    </row>
    <row r="58" spans="1:5" ht="13.5" thickBot="1" x14ac:dyDescent="0.25">
      <c r="A58" s="43" t="s">
        <v>117</v>
      </c>
      <c r="B58" s="44" t="s">
        <v>186</v>
      </c>
      <c r="C58" s="68">
        <v>0</v>
      </c>
      <c r="D58" s="68">
        <v>0</v>
      </c>
      <c r="E58" s="69">
        <f>(D58-C58)</f>
        <v>0</v>
      </c>
    </row>
  </sheetData>
  <sheetProtection selectLockedCells="1"/>
  <mergeCells count="13">
    <mergeCell ref="A2:E2"/>
    <mergeCell ref="A4:E4"/>
    <mergeCell ref="A8:E8"/>
    <mergeCell ref="A9:E9"/>
    <mergeCell ref="A6:E6"/>
    <mergeCell ref="A42:E42"/>
    <mergeCell ref="A45:E47"/>
    <mergeCell ref="A11:E14"/>
    <mergeCell ref="A36:E36"/>
    <mergeCell ref="A37:E37"/>
    <mergeCell ref="A41:E41"/>
    <mergeCell ref="A34:E34"/>
    <mergeCell ref="A39:E39"/>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31"/>
  <sheetViews>
    <sheetView zoomScale="105" zoomScaleNormal="105" workbookViewId="0">
      <pane xSplit="2" ySplit="2" topLeftCell="BC3" activePane="bottomRight" state="frozen"/>
      <selection pane="topRight" activeCell="C1" sqref="C1"/>
      <selection pane="bottomLeft" activeCell="A3" sqref="A3"/>
      <selection pane="bottomRight" activeCell="BF3" sqref="BF3"/>
    </sheetView>
  </sheetViews>
  <sheetFormatPr defaultRowHeight="12.75" x14ac:dyDescent="0.2"/>
  <cols>
    <col min="1" max="1" width="6.28515625" style="132" bestFit="1" customWidth="1"/>
    <col min="2" max="2" width="30.7109375" style="132" bestFit="1" customWidth="1"/>
    <col min="3" max="42" width="15.7109375" style="132" bestFit="1" customWidth="1"/>
    <col min="43" max="64" width="15.5703125" style="132" bestFit="1" customWidth="1"/>
    <col min="65" max="70" width="15.7109375" style="132" bestFit="1" customWidth="1"/>
    <col min="71" max="72" width="15.5703125" style="132" bestFit="1" customWidth="1"/>
    <col min="73" max="74" width="15.28515625" style="132" bestFit="1" customWidth="1"/>
    <col min="75" max="75" width="15.42578125" style="132" bestFit="1" customWidth="1"/>
    <col min="76" max="78" width="15.5703125" style="132" bestFit="1" customWidth="1"/>
    <col min="79" max="80" width="15.28515625" style="132" bestFit="1" customWidth="1"/>
    <col min="81" max="81" width="15.42578125" style="132" bestFit="1" customWidth="1"/>
    <col min="82" max="87" width="15.5703125" style="132" bestFit="1" customWidth="1"/>
    <col min="88" max="88" width="15.7109375" style="132" bestFit="1" customWidth="1"/>
    <col min="89" max="89" width="15.28515625" style="132" bestFit="1" customWidth="1"/>
    <col min="90" max="90" width="15.140625" style="132" bestFit="1" customWidth="1"/>
    <col min="91" max="91" width="15.42578125" style="132" bestFit="1" customWidth="1"/>
    <col min="92" max="97" width="15.5703125" style="132" bestFit="1" customWidth="1"/>
    <col min="98" max="98" width="15.7109375" style="132" bestFit="1" customWidth="1"/>
    <col min="99" max="102" width="15.5703125" style="132" bestFit="1" customWidth="1"/>
    <col min="103" max="103" width="15.7109375" style="132" bestFit="1" customWidth="1"/>
    <col min="104" max="106" width="15.5703125" style="132" bestFit="1" customWidth="1"/>
    <col min="107" max="108" width="15.140625" style="132" bestFit="1" customWidth="1"/>
    <col min="109" max="109" width="15.42578125" style="132" bestFit="1" customWidth="1"/>
    <col min="110" max="112" width="15.5703125" style="132" bestFit="1" customWidth="1"/>
    <col min="113" max="16384" width="9.140625" style="132"/>
  </cols>
  <sheetData>
    <row r="1" spans="1:112" x14ac:dyDescent="0.2">
      <c r="A1" s="244">
        <v>1</v>
      </c>
      <c r="B1" s="245" t="s">
        <v>227</v>
      </c>
      <c r="C1" s="245" t="s">
        <v>228</v>
      </c>
      <c r="D1" s="245" t="s">
        <v>229</v>
      </c>
      <c r="E1" s="245" t="s">
        <v>230</v>
      </c>
      <c r="F1" s="245" t="s">
        <v>231</v>
      </c>
      <c r="G1" s="245" t="s">
        <v>232</v>
      </c>
      <c r="H1" s="245" t="s">
        <v>233</v>
      </c>
      <c r="I1" s="245" t="s">
        <v>234</v>
      </c>
      <c r="J1" s="245" t="s">
        <v>235</v>
      </c>
      <c r="K1" s="245" t="s">
        <v>236</v>
      </c>
      <c r="L1" s="245" t="s">
        <v>237</v>
      </c>
      <c r="M1" s="245" t="s">
        <v>238</v>
      </c>
      <c r="N1" s="245" t="s">
        <v>239</v>
      </c>
      <c r="O1" s="245" t="s">
        <v>240</v>
      </c>
      <c r="P1" s="245" t="s">
        <v>241</v>
      </c>
      <c r="Q1" s="245" t="s">
        <v>242</v>
      </c>
      <c r="R1" s="245" t="s">
        <v>243</v>
      </c>
      <c r="S1" s="245" t="s">
        <v>244</v>
      </c>
      <c r="T1" s="245" t="s">
        <v>245</v>
      </c>
      <c r="U1" s="245" t="s">
        <v>246</v>
      </c>
      <c r="V1" s="245" t="s">
        <v>247</v>
      </c>
      <c r="W1" s="245" t="s">
        <v>248</v>
      </c>
      <c r="X1" s="245" t="s">
        <v>249</v>
      </c>
      <c r="Y1" s="245" t="s">
        <v>250</v>
      </c>
      <c r="Z1" s="245" t="s">
        <v>251</v>
      </c>
      <c r="AA1" s="245" t="s">
        <v>252</v>
      </c>
      <c r="AB1" s="245" t="s">
        <v>253</v>
      </c>
      <c r="AC1" s="245" t="s">
        <v>254</v>
      </c>
      <c r="AD1" s="245" t="s">
        <v>255</v>
      </c>
      <c r="AE1" s="245" t="s">
        <v>256</v>
      </c>
      <c r="AF1" s="245" t="s">
        <v>257</v>
      </c>
      <c r="AG1" s="245" t="s">
        <v>258</v>
      </c>
      <c r="AH1" s="245" t="s">
        <v>259</v>
      </c>
      <c r="AI1" s="245" t="s">
        <v>260</v>
      </c>
      <c r="AJ1" s="245" t="s">
        <v>261</v>
      </c>
      <c r="AK1" s="245" t="s">
        <v>262</v>
      </c>
      <c r="AL1" s="245" t="s">
        <v>263</v>
      </c>
      <c r="AM1" s="245" t="s">
        <v>264</v>
      </c>
      <c r="AN1" s="245" t="s">
        <v>265</v>
      </c>
      <c r="AO1" s="245" t="s">
        <v>266</v>
      </c>
      <c r="AP1" s="245" t="s">
        <v>267</v>
      </c>
      <c r="AQ1" s="245" t="s">
        <v>268</v>
      </c>
      <c r="AR1" s="245" t="s">
        <v>269</v>
      </c>
      <c r="AS1" s="245" t="s">
        <v>270</v>
      </c>
      <c r="AT1" s="245" t="s">
        <v>271</v>
      </c>
      <c r="AU1" s="245" t="s">
        <v>272</v>
      </c>
      <c r="AV1" s="245" t="s">
        <v>273</v>
      </c>
      <c r="AW1" s="245" t="s">
        <v>274</v>
      </c>
      <c r="AX1" s="245" t="s">
        <v>275</v>
      </c>
      <c r="AY1" s="245" t="s">
        <v>276</v>
      </c>
      <c r="AZ1" s="245" t="s">
        <v>277</v>
      </c>
      <c r="BA1" s="245" t="s">
        <v>278</v>
      </c>
      <c r="BB1" s="245" t="s">
        <v>279</v>
      </c>
      <c r="BC1" s="245" t="s">
        <v>280</v>
      </c>
      <c r="BD1" s="245" t="s">
        <v>281</v>
      </c>
      <c r="BE1" s="245" t="s">
        <v>282</v>
      </c>
      <c r="BF1" s="245" t="s">
        <v>283</v>
      </c>
      <c r="BG1" s="245" t="s">
        <v>284</v>
      </c>
      <c r="BH1" s="245" t="s">
        <v>285</v>
      </c>
      <c r="BI1" s="246" t="s">
        <v>795</v>
      </c>
      <c r="BJ1" s="246" t="s">
        <v>796</v>
      </c>
      <c r="BK1" s="246" t="s">
        <v>797</v>
      </c>
      <c r="BL1" s="246" t="s">
        <v>798</v>
      </c>
      <c r="BM1" s="246" t="s">
        <v>799</v>
      </c>
      <c r="BN1" s="246" t="s">
        <v>800</v>
      </c>
      <c r="BO1" s="246" t="s">
        <v>801</v>
      </c>
      <c r="BP1" s="246" t="s">
        <v>802</v>
      </c>
      <c r="BQ1" s="246" t="s">
        <v>803</v>
      </c>
      <c r="BR1" s="246" t="s">
        <v>804</v>
      </c>
      <c r="BS1" s="245" t="s">
        <v>286</v>
      </c>
      <c r="BT1" s="245" t="s">
        <v>287</v>
      </c>
      <c r="BU1" s="245" t="s">
        <v>712</v>
      </c>
      <c r="BV1" s="245" t="s">
        <v>713</v>
      </c>
      <c r="BW1" s="245" t="s">
        <v>714</v>
      </c>
      <c r="BX1" s="245" t="s">
        <v>715</v>
      </c>
      <c r="BY1" s="245" t="s">
        <v>716</v>
      </c>
      <c r="BZ1" s="245" t="s">
        <v>717</v>
      </c>
      <c r="CA1" s="245" t="s">
        <v>718</v>
      </c>
      <c r="CB1" s="245" t="s">
        <v>719</v>
      </c>
      <c r="CC1" s="245" t="s">
        <v>720</v>
      </c>
      <c r="CD1" s="245" t="s">
        <v>721</v>
      </c>
      <c r="CE1" s="245" t="s">
        <v>723</v>
      </c>
      <c r="CF1" s="245" t="s">
        <v>724</v>
      </c>
      <c r="CG1" s="245" t="s">
        <v>722</v>
      </c>
      <c r="CH1" s="245" t="s">
        <v>725</v>
      </c>
      <c r="CI1" s="245" t="s">
        <v>752</v>
      </c>
      <c r="CJ1" s="245" t="s">
        <v>726</v>
      </c>
      <c r="CK1" s="245" t="s">
        <v>727</v>
      </c>
      <c r="CL1" s="245" t="s">
        <v>728</v>
      </c>
      <c r="CM1" s="245" t="s">
        <v>729</v>
      </c>
      <c r="CN1" s="245" t="s">
        <v>730</v>
      </c>
      <c r="CO1" s="245" t="s">
        <v>731</v>
      </c>
      <c r="CP1" s="245" t="s">
        <v>732</v>
      </c>
      <c r="CQ1" s="245" t="s">
        <v>733</v>
      </c>
      <c r="CR1" s="245" t="s">
        <v>734</v>
      </c>
      <c r="CS1" s="245" t="s">
        <v>735</v>
      </c>
      <c r="CT1" s="245" t="s">
        <v>736</v>
      </c>
      <c r="CU1" s="245" t="s">
        <v>737</v>
      </c>
      <c r="CV1" s="245" t="s">
        <v>738</v>
      </c>
      <c r="CW1" s="245" t="s">
        <v>739</v>
      </c>
      <c r="CX1" s="245" t="s">
        <v>740</v>
      </c>
      <c r="CY1" s="245" t="s">
        <v>741</v>
      </c>
      <c r="CZ1" s="245" t="s">
        <v>742</v>
      </c>
      <c r="DA1" s="245" t="s">
        <v>743</v>
      </c>
      <c r="DB1" s="245" t="s">
        <v>744</v>
      </c>
      <c r="DC1" s="245" t="s">
        <v>745</v>
      </c>
      <c r="DD1" s="245" t="s">
        <v>746</v>
      </c>
      <c r="DE1" s="245" t="s">
        <v>747</v>
      </c>
      <c r="DF1" s="245" t="s">
        <v>748</v>
      </c>
      <c r="DG1" s="245" t="s">
        <v>749</v>
      </c>
      <c r="DH1" s="245" t="s">
        <v>750</v>
      </c>
    </row>
    <row r="2" spans="1:112" x14ac:dyDescent="0.2">
      <c r="A2" s="247" t="s">
        <v>288</v>
      </c>
      <c r="B2" s="247" t="s">
        <v>289</v>
      </c>
      <c r="C2" s="248" t="s">
        <v>833</v>
      </c>
      <c r="D2" s="248" t="s">
        <v>833</v>
      </c>
      <c r="E2" s="248" t="s">
        <v>833</v>
      </c>
      <c r="F2" s="248" t="s">
        <v>833</v>
      </c>
      <c r="G2" s="248" t="s">
        <v>833</v>
      </c>
      <c r="H2" s="248" t="s">
        <v>833</v>
      </c>
      <c r="I2" s="248" t="s">
        <v>833</v>
      </c>
      <c r="J2" s="248" t="s">
        <v>833</v>
      </c>
      <c r="K2" s="248" t="s">
        <v>833</v>
      </c>
      <c r="L2" s="248" t="s">
        <v>833</v>
      </c>
      <c r="M2" s="248" t="s">
        <v>833</v>
      </c>
      <c r="N2" s="248" t="s">
        <v>833</v>
      </c>
      <c r="O2" s="248" t="s">
        <v>833</v>
      </c>
      <c r="P2" s="248" t="s">
        <v>833</v>
      </c>
      <c r="Q2" s="248" t="s">
        <v>833</v>
      </c>
      <c r="R2" s="248" t="s">
        <v>833</v>
      </c>
      <c r="S2" s="248" t="s">
        <v>833</v>
      </c>
      <c r="T2" s="248" t="s">
        <v>833</v>
      </c>
      <c r="U2" s="248" t="s">
        <v>833</v>
      </c>
      <c r="V2" s="248" t="s">
        <v>833</v>
      </c>
      <c r="W2" s="248" t="s">
        <v>833</v>
      </c>
      <c r="X2" s="248" t="s">
        <v>833</v>
      </c>
      <c r="Y2" s="248" t="s">
        <v>833</v>
      </c>
      <c r="Z2" s="248" t="s">
        <v>833</v>
      </c>
      <c r="AA2" s="248" t="s">
        <v>833</v>
      </c>
      <c r="AB2" s="248" t="s">
        <v>833</v>
      </c>
      <c r="AC2" s="248" t="s">
        <v>833</v>
      </c>
      <c r="AD2" s="248" t="s">
        <v>833</v>
      </c>
      <c r="AE2" s="248" t="s">
        <v>833</v>
      </c>
      <c r="AF2" s="248" t="s">
        <v>833</v>
      </c>
      <c r="AG2" s="248" t="s">
        <v>833</v>
      </c>
      <c r="AH2" s="248" t="s">
        <v>833</v>
      </c>
      <c r="AI2" s="248" t="s">
        <v>833</v>
      </c>
      <c r="AJ2" s="248" t="s">
        <v>833</v>
      </c>
      <c r="AK2" s="248" t="s">
        <v>833</v>
      </c>
      <c r="AL2" s="248" t="s">
        <v>833</v>
      </c>
      <c r="AM2" s="248" t="s">
        <v>833</v>
      </c>
      <c r="AN2" s="248" t="s">
        <v>833</v>
      </c>
      <c r="AO2" s="248" t="s">
        <v>833</v>
      </c>
      <c r="AP2" s="248" t="s">
        <v>833</v>
      </c>
      <c r="AQ2" s="248" t="s">
        <v>833</v>
      </c>
      <c r="AR2" s="248" t="s">
        <v>833</v>
      </c>
      <c r="AS2" s="248" t="s">
        <v>833</v>
      </c>
      <c r="AT2" s="248" t="s">
        <v>833</v>
      </c>
      <c r="AU2" s="248" t="s">
        <v>833</v>
      </c>
      <c r="AV2" s="248" t="s">
        <v>833</v>
      </c>
      <c r="AW2" s="248" t="s">
        <v>833</v>
      </c>
      <c r="AX2" s="248" t="s">
        <v>833</v>
      </c>
      <c r="AY2" s="248" t="s">
        <v>833</v>
      </c>
      <c r="AZ2" s="248" t="s">
        <v>833</v>
      </c>
      <c r="BA2" s="248" t="s">
        <v>833</v>
      </c>
      <c r="BB2" s="248" t="s">
        <v>833</v>
      </c>
      <c r="BC2" s="248" t="s">
        <v>833</v>
      </c>
      <c r="BD2" s="248" t="s">
        <v>833</v>
      </c>
      <c r="BE2" s="248" t="s">
        <v>833</v>
      </c>
      <c r="BF2" s="248" t="s">
        <v>833</v>
      </c>
      <c r="BG2" s="248" t="s">
        <v>833</v>
      </c>
      <c r="BH2" s="248" t="s">
        <v>833</v>
      </c>
      <c r="BI2" s="248" t="s">
        <v>833</v>
      </c>
      <c r="BJ2" s="248" t="s">
        <v>833</v>
      </c>
      <c r="BK2" s="248" t="s">
        <v>833</v>
      </c>
      <c r="BL2" s="248" t="s">
        <v>833</v>
      </c>
      <c r="BM2" s="248" t="s">
        <v>833</v>
      </c>
      <c r="BN2" s="248" t="s">
        <v>833</v>
      </c>
      <c r="BO2" s="248" t="s">
        <v>833</v>
      </c>
      <c r="BP2" s="248" t="s">
        <v>833</v>
      </c>
      <c r="BQ2" s="248" t="s">
        <v>833</v>
      </c>
      <c r="BR2" s="248" t="s">
        <v>833</v>
      </c>
      <c r="BS2" s="248" t="s">
        <v>833</v>
      </c>
      <c r="BT2" s="248" t="s">
        <v>833</v>
      </c>
      <c r="BU2" s="248" t="s">
        <v>833</v>
      </c>
      <c r="BV2" s="248" t="s">
        <v>833</v>
      </c>
      <c r="BW2" s="248" t="s">
        <v>833</v>
      </c>
      <c r="BX2" s="248" t="s">
        <v>833</v>
      </c>
      <c r="BY2" s="248" t="s">
        <v>833</v>
      </c>
      <c r="BZ2" s="248" t="s">
        <v>833</v>
      </c>
      <c r="CA2" s="248" t="s">
        <v>833</v>
      </c>
      <c r="CB2" s="248" t="s">
        <v>833</v>
      </c>
      <c r="CC2" s="248" t="s">
        <v>833</v>
      </c>
      <c r="CD2" s="248" t="s">
        <v>833</v>
      </c>
      <c r="CE2" s="248" t="s">
        <v>833</v>
      </c>
      <c r="CF2" s="248" t="s">
        <v>833</v>
      </c>
      <c r="CG2" s="248" t="s">
        <v>833</v>
      </c>
      <c r="CH2" s="248" t="s">
        <v>833</v>
      </c>
      <c r="CI2" s="248" t="s">
        <v>833</v>
      </c>
      <c r="CJ2" s="248" t="s">
        <v>833</v>
      </c>
      <c r="CK2" s="248" t="s">
        <v>833</v>
      </c>
      <c r="CL2" s="248" t="s">
        <v>833</v>
      </c>
      <c r="CM2" s="248" t="s">
        <v>833</v>
      </c>
      <c r="CN2" s="248" t="s">
        <v>833</v>
      </c>
      <c r="CO2" s="248" t="s">
        <v>833</v>
      </c>
      <c r="CP2" s="248" t="s">
        <v>833</v>
      </c>
      <c r="CQ2" s="248" t="s">
        <v>833</v>
      </c>
      <c r="CR2" s="248" t="s">
        <v>833</v>
      </c>
      <c r="CS2" s="248" t="s">
        <v>833</v>
      </c>
      <c r="CT2" s="248" t="s">
        <v>809</v>
      </c>
      <c r="CU2" s="248" t="s">
        <v>833</v>
      </c>
      <c r="CV2" s="248" t="s">
        <v>833</v>
      </c>
      <c r="CW2" s="248" t="s">
        <v>833</v>
      </c>
      <c r="CX2" s="248" t="s">
        <v>833</v>
      </c>
      <c r="CY2" s="248" t="s">
        <v>833</v>
      </c>
      <c r="CZ2" s="248" t="s">
        <v>833</v>
      </c>
      <c r="DA2" s="248" t="s">
        <v>833</v>
      </c>
      <c r="DB2" s="248" t="s">
        <v>833</v>
      </c>
      <c r="DC2" s="248" t="s">
        <v>833</v>
      </c>
      <c r="DD2" s="248" t="s">
        <v>833</v>
      </c>
      <c r="DE2" s="248" t="s">
        <v>833</v>
      </c>
      <c r="DF2" s="248" t="s">
        <v>833</v>
      </c>
      <c r="DG2" s="248" t="s">
        <v>833</v>
      </c>
      <c r="DH2" s="248" t="s">
        <v>833</v>
      </c>
    </row>
    <row r="3" spans="1:112" x14ac:dyDescent="0.2">
      <c r="A3" s="140">
        <v>7</v>
      </c>
      <c r="B3" s="140" t="s">
        <v>290</v>
      </c>
      <c r="C3" s="140">
        <v>0</v>
      </c>
      <c r="D3" s="140">
        <v>1499868.94</v>
      </c>
      <c r="E3" s="140">
        <v>0</v>
      </c>
      <c r="F3" s="140">
        <v>840</v>
      </c>
      <c r="G3" s="140">
        <v>19651.600000000002</v>
      </c>
      <c r="H3" s="140">
        <v>45586.47</v>
      </c>
      <c r="I3" s="140">
        <v>19442.34</v>
      </c>
      <c r="J3" s="140">
        <v>0</v>
      </c>
      <c r="K3" s="140">
        <v>484134.06</v>
      </c>
      <c r="L3" s="140">
        <v>0</v>
      </c>
      <c r="M3" s="140">
        <v>0</v>
      </c>
      <c r="N3" s="140">
        <v>0</v>
      </c>
      <c r="O3" s="140">
        <v>0</v>
      </c>
      <c r="P3" s="140">
        <v>57030.94</v>
      </c>
      <c r="Q3" s="140">
        <v>0</v>
      </c>
      <c r="R3" s="140">
        <v>0</v>
      </c>
      <c r="S3" s="140">
        <v>0</v>
      </c>
      <c r="T3" s="140">
        <v>0</v>
      </c>
      <c r="U3" s="140">
        <v>71597</v>
      </c>
      <c r="V3" s="140">
        <v>4864065</v>
      </c>
      <c r="W3" s="140">
        <v>100</v>
      </c>
      <c r="X3" s="140">
        <v>0</v>
      </c>
      <c r="Y3" s="140">
        <v>335532.46000000002</v>
      </c>
      <c r="Z3" s="140">
        <v>0</v>
      </c>
      <c r="AA3" s="140">
        <v>13740</v>
      </c>
      <c r="AB3" s="140">
        <v>0</v>
      </c>
      <c r="AC3" s="140">
        <v>0</v>
      </c>
      <c r="AD3" s="140">
        <v>0</v>
      </c>
      <c r="AE3" s="140">
        <v>154409.85</v>
      </c>
      <c r="AF3" s="140">
        <v>0</v>
      </c>
      <c r="AG3" s="140">
        <v>0</v>
      </c>
      <c r="AH3" s="140">
        <v>0</v>
      </c>
      <c r="AI3" s="140">
        <v>25153</v>
      </c>
      <c r="AJ3" s="140">
        <v>0</v>
      </c>
      <c r="AK3" s="140">
        <v>0</v>
      </c>
      <c r="AL3" s="140">
        <v>0</v>
      </c>
      <c r="AM3" s="140">
        <v>5144</v>
      </c>
      <c r="AN3" s="140">
        <v>91027.900000000009</v>
      </c>
      <c r="AO3" s="140">
        <v>0</v>
      </c>
      <c r="AP3" s="140">
        <v>0</v>
      </c>
      <c r="AQ3" s="140">
        <v>1358295.02</v>
      </c>
      <c r="AR3" s="140">
        <v>1194085.03</v>
      </c>
      <c r="AS3" s="140">
        <v>445568.31</v>
      </c>
      <c r="AT3" s="140">
        <v>126202.76000000001</v>
      </c>
      <c r="AU3" s="140">
        <v>148179.56</v>
      </c>
      <c r="AV3" s="140">
        <v>0</v>
      </c>
      <c r="AW3" s="140">
        <v>72341.91</v>
      </c>
      <c r="AX3" s="140">
        <v>301830.56</v>
      </c>
      <c r="AY3" s="140">
        <v>183338.4</v>
      </c>
      <c r="AZ3" s="140">
        <v>411543.28</v>
      </c>
      <c r="BA3" s="140">
        <v>1309721.6399999999</v>
      </c>
      <c r="BB3" s="140">
        <v>261858.25</v>
      </c>
      <c r="BC3" s="140">
        <v>84853.11</v>
      </c>
      <c r="BD3" s="140">
        <v>95175</v>
      </c>
      <c r="BE3" s="140">
        <v>25168.03</v>
      </c>
      <c r="BF3" s="140">
        <v>1295201.67</v>
      </c>
      <c r="BG3" s="140">
        <v>303520.16000000003</v>
      </c>
      <c r="BH3" s="140">
        <v>0</v>
      </c>
      <c r="BI3" s="140">
        <v>0</v>
      </c>
      <c r="BJ3" s="140">
        <v>0</v>
      </c>
      <c r="BK3" s="140">
        <v>0</v>
      </c>
      <c r="BL3" s="140">
        <v>0</v>
      </c>
      <c r="BM3" s="140">
        <v>517165</v>
      </c>
      <c r="BN3" s="140">
        <v>517165</v>
      </c>
      <c r="BO3" s="140">
        <v>0</v>
      </c>
      <c r="BP3" s="140">
        <v>0</v>
      </c>
      <c r="BQ3" s="140">
        <v>1860591.46</v>
      </c>
      <c r="BR3" s="140">
        <v>1931032.33</v>
      </c>
      <c r="BS3" s="140">
        <v>2377756.46</v>
      </c>
      <c r="BT3" s="140">
        <v>2448197.33</v>
      </c>
      <c r="BU3" s="140">
        <v>0</v>
      </c>
      <c r="BV3" s="140">
        <v>0</v>
      </c>
      <c r="BW3" s="140">
        <v>769562.8</v>
      </c>
      <c r="BX3" s="140">
        <v>33633.040000000001</v>
      </c>
      <c r="BY3" s="140">
        <v>128773.79000000001</v>
      </c>
      <c r="BZ3" s="140">
        <v>607155.97</v>
      </c>
      <c r="CA3" s="140">
        <v>288092.82</v>
      </c>
      <c r="CB3" s="140">
        <v>0</v>
      </c>
      <c r="CC3" s="140">
        <v>931879.19000000006</v>
      </c>
      <c r="CD3" s="140">
        <v>1219972.01</v>
      </c>
      <c r="CE3" s="140">
        <v>0</v>
      </c>
      <c r="CF3" s="140">
        <v>0</v>
      </c>
      <c r="CG3" s="140">
        <v>0</v>
      </c>
      <c r="CH3" s="140">
        <v>0</v>
      </c>
      <c r="CI3" s="140">
        <v>0</v>
      </c>
      <c r="CJ3" s="140">
        <v>9184459</v>
      </c>
      <c r="CK3" s="140">
        <v>0</v>
      </c>
      <c r="CL3" s="140">
        <v>0</v>
      </c>
      <c r="CM3" s="140">
        <v>0</v>
      </c>
      <c r="CN3" s="140">
        <v>0</v>
      </c>
      <c r="CO3" s="140">
        <v>0</v>
      </c>
      <c r="CP3" s="140">
        <v>0</v>
      </c>
      <c r="CQ3" s="140">
        <v>0</v>
      </c>
      <c r="CR3" s="140">
        <v>119551.55</v>
      </c>
      <c r="CS3" s="140">
        <v>149594.26999999999</v>
      </c>
      <c r="CT3" s="140">
        <v>526796.64</v>
      </c>
      <c r="CU3" s="140">
        <v>496753.91999999998</v>
      </c>
      <c r="CV3" s="140">
        <v>0</v>
      </c>
      <c r="CW3" s="140">
        <v>8441.33</v>
      </c>
      <c r="CX3" s="140">
        <v>17883.95</v>
      </c>
      <c r="CY3" s="140">
        <v>15962.53</v>
      </c>
      <c r="CZ3" s="140">
        <v>92.73</v>
      </c>
      <c r="DA3" s="140">
        <v>6427.18</v>
      </c>
      <c r="DB3" s="140">
        <v>0</v>
      </c>
      <c r="DC3" s="140">
        <v>0</v>
      </c>
      <c r="DD3" s="140">
        <v>0</v>
      </c>
      <c r="DE3" s="140">
        <v>128910.12000000001</v>
      </c>
      <c r="DF3" s="140">
        <v>106962.42</v>
      </c>
      <c r="DG3" s="140">
        <v>21947.7</v>
      </c>
      <c r="DH3" s="140">
        <v>0</v>
      </c>
    </row>
    <row r="4" spans="1:112" x14ac:dyDescent="0.2">
      <c r="A4" s="140">
        <v>14</v>
      </c>
      <c r="B4" s="140" t="s">
        <v>291</v>
      </c>
      <c r="C4" s="140">
        <v>0</v>
      </c>
      <c r="D4" s="140">
        <v>11767845.73</v>
      </c>
      <c r="E4" s="140">
        <v>0</v>
      </c>
      <c r="F4" s="140">
        <v>6110</v>
      </c>
      <c r="G4" s="140">
        <v>22422</v>
      </c>
      <c r="H4" s="140">
        <v>361.51</v>
      </c>
      <c r="I4" s="140">
        <v>33032.080000000002</v>
      </c>
      <c r="J4" s="140">
        <v>0</v>
      </c>
      <c r="K4" s="140">
        <v>88690</v>
      </c>
      <c r="L4" s="140">
        <v>0</v>
      </c>
      <c r="M4" s="140">
        <v>0</v>
      </c>
      <c r="N4" s="140">
        <v>0</v>
      </c>
      <c r="O4" s="140">
        <v>0</v>
      </c>
      <c r="P4" s="140">
        <v>5000</v>
      </c>
      <c r="Q4" s="140">
        <v>0</v>
      </c>
      <c r="R4" s="140">
        <v>0</v>
      </c>
      <c r="S4" s="140">
        <v>0</v>
      </c>
      <c r="T4" s="140">
        <v>81774.080000000002</v>
      </c>
      <c r="U4" s="140">
        <v>230035.5</v>
      </c>
      <c r="V4" s="140">
        <v>4581782</v>
      </c>
      <c r="W4" s="140">
        <v>0</v>
      </c>
      <c r="X4" s="140">
        <v>0</v>
      </c>
      <c r="Y4" s="140">
        <v>689478.28</v>
      </c>
      <c r="Z4" s="140">
        <v>106922.25</v>
      </c>
      <c r="AA4" s="140">
        <v>7524</v>
      </c>
      <c r="AB4" s="140">
        <v>23662.27</v>
      </c>
      <c r="AC4" s="140">
        <v>0</v>
      </c>
      <c r="AD4" s="140">
        <v>194038.53</v>
      </c>
      <c r="AE4" s="140">
        <v>719427.39</v>
      </c>
      <c r="AF4" s="140">
        <v>0</v>
      </c>
      <c r="AG4" s="140">
        <v>0</v>
      </c>
      <c r="AH4" s="140">
        <v>0</v>
      </c>
      <c r="AI4" s="140">
        <v>0</v>
      </c>
      <c r="AJ4" s="140">
        <v>0</v>
      </c>
      <c r="AK4" s="140">
        <v>0</v>
      </c>
      <c r="AL4" s="140">
        <v>0</v>
      </c>
      <c r="AM4" s="140">
        <v>383.75</v>
      </c>
      <c r="AN4" s="140">
        <v>270873.23</v>
      </c>
      <c r="AO4" s="140">
        <v>0</v>
      </c>
      <c r="AP4" s="140">
        <v>4760.4800000000005</v>
      </c>
      <c r="AQ4" s="140">
        <v>4581049.57</v>
      </c>
      <c r="AR4" s="140">
        <v>3284756.66</v>
      </c>
      <c r="AS4" s="140">
        <v>636720.78</v>
      </c>
      <c r="AT4" s="140">
        <v>523289.59</v>
      </c>
      <c r="AU4" s="140">
        <v>228305.31</v>
      </c>
      <c r="AV4" s="140">
        <v>217530.26</v>
      </c>
      <c r="AW4" s="140">
        <v>618099.47</v>
      </c>
      <c r="AX4" s="140">
        <v>600833.41</v>
      </c>
      <c r="AY4" s="140">
        <v>422026.28</v>
      </c>
      <c r="AZ4" s="140">
        <v>936090.23</v>
      </c>
      <c r="BA4" s="140">
        <v>3144432.27</v>
      </c>
      <c r="BB4" s="140">
        <v>514734.87</v>
      </c>
      <c r="BC4" s="140">
        <v>272165.99</v>
      </c>
      <c r="BD4" s="140">
        <v>24050.420000000002</v>
      </c>
      <c r="BE4" s="140">
        <v>5614.4000000000005</v>
      </c>
      <c r="BF4" s="140">
        <v>2090607.92</v>
      </c>
      <c r="BG4" s="140">
        <v>436593.81</v>
      </c>
      <c r="BH4" s="140">
        <v>0</v>
      </c>
      <c r="BI4" s="140">
        <v>292715.45</v>
      </c>
      <c r="BJ4" s="140">
        <v>292069.39</v>
      </c>
      <c r="BK4" s="140">
        <v>3262</v>
      </c>
      <c r="BL4" s="140">
        <v>0</v>
      </c>
      <c r="BM4" s="140">
        <v>0</v>
      </c>
      <c r="BN4" s="140">
        <v>0</v>
      </c>
      <c r="BO4" s="140">
        <v>0</v>
      </c>
      <c r="BP4" s="140">
        <v>0</v>
      </c>
      <c r="BQ4" s="140">
        <v>2932484.8</v>
      </c>
      <c r="BR4" s="140">
        <v>3233614.7</v>
      </c>
      <c r="BS4" s="140">
        <v>3228462.25</v>
      </c>
      <c r="BT4" s="140">
        <v>3525684.09</v>
      </c>
      <c r="BU4" s="140">
        <v>24288.010000000002</v>
      </c>
      <c r="BV4" s="140">
        <v>19409.57</v>
      </c>
      <c r="BW4" s="140">
        <v>3189085.87</v>
      </c>
      <c r="BX4" s="140">
        <v>2427796.06</v>
      </c>
      <c r="BY4" s="140">
        <v>590839.11</v>
      </c>
      <c r="BZ4" s="140">
        <v>175329.14</v>
      </c>
      <c r="CA4" s="140">
        <v>187947.28</v>
      </c>
      <c r="CB4" s="140">
        <v>221977.79</v>
      </c>
      <c r="CC4" s="140">
        <v>1788145.01</v>
      </c>
      <c r="CD4" s="140">
        <v>1557050</v>
      </c>
      <c r="CE4" s="140">
        <v>0</v>
      </c>
      <c r="CF4" s="140">
        <v>0</v>
      </c>
      <c r="CG4" s="140">
        <v>0</v>
      </c>
      <c r="CH4" s="140">
        <v>197064.5</v>
      </c>
      <c r="CI4" s="140">
        <v>0</v>
      </c>
      <c r="CJ4" s="140">
        <v>7411400</v>
      </c>
      <c r="CK4" s="140">
        <v>1724118.61</v>
      </c>
      <c r="CL4" s="140">
        <v>877022.34</v>
      </c>
      <c r="CM4" s="140">
        <v>2222.87</v>
      </c>
      <c r="CN4" s="140">
        <v>0</v>
      </c>
      <c r="CO4" s="140">
        <v>849319.14</v>
      </c>
      <c r="CP4" s="140">
        <v>0</v>
      </c>
      <c r="CQ4" s="140">
        <v>0</v>
      </c>
      <c r="CR4" s="140">
        <v>218520.78</v>
      </c>
      <c r="CS4" s="140">
        <v>137956.96</v>
      </c>
      <c r="CT4" s="140">
        <v>1031306.39</v>
      </c>
      <c r="CU4" s="140">
        <v>1111870.21</v>
      </c>
      <c r="CV4" s="140">
        <v>0</v>
      </c>
      <c r="CW4" s="140">
        <v>35925.15</v>
      </c>
      <c r="CX4" s="140">
        <v>13647.89</v>
      </c>
      <c r="CY4" s="140">
        <v>233793.49</v>
      </c>
      <c r="CZ4" s="140">
        <v>46283.85</v>
      </c>
      <c r="DA4" s="140">
        <v>209786.9</v>
      </c>
      <c r="DB4" s="140">
        <v>0</v>
      </c>
      <c r="DC4" s="140">
        <v>0</v>
      </c>
      <c r="DD4" s="140">
        <v>0</v>
      </c>
      <c r="DE4" s="140">
        <v>0</v>
      </c>
      <c r="DF4" s="140">
        <v>0</v>
      </c>
      <c r="DG4" s="140">
        <v>0</v>
      </c>
      <c r="DH4" s="140">
        <v>0</v>
      </c>
    </row>
    <row r="5" spans="1:112" x14ac:dyDescent="0.2">
      <c r="A5" s="140">
        <v>63</v>
      </c>
      <c r="B5" s="140" t="s">
        <v>292</v>
      </c>
      <c r="C5" s="140">
        <v>0</v>
      </c>
      <c r="D5" s="140">
        <v>2244934</v>
      </c>
      <c r="E5" s="140">
        <v>2821</v>
      </c>
      <c r="F5" s="140">
        <v>0</v>
      </c>
      <c r="G5" s="140">
        <v>14579</v>
      </c>
      <c r="H5" s="140">
        <v>803</v>
      </c>
      <c r="I5" s="140">
        <v>38638.74</v>
      </c>
      <c r="J5" s="140">
        <v>0</v>
      </c>
      <c r="K5" s="140">
        <v>120364</v>
      </c>
      <c r="L5" s="140">
        <v>0</v>
      </c>
      <c r="M5" s="140">
        <v>0</v>
      </c>
      <c r="N5" s="140">
        <v>0</v>
      </c>
      <c r="O5" s="140">
        <v>0</v>
      </c>
      <c r="P5" s="140">
        <v>507</v>
      </c>
      <c r="Q5" s="140">
        <v>0</v>
      </c>
      <c r="R5" s="140">
        <v>0</v>
      </c>
      <c r="S5" s="140">
        <v>0</v>
      </c>
      <c r="T5" s="140">
        <v>0</v>
      </c>
      <c r="U5" s="140">
        <v>43776.5</v>
      </c>
      <c r="V5" s="140">
        <v>2292937</v>
      </c>
      <c r="W5" s="140">
        <v>0</v>
      </c>
      <c r="X5" s="140">
        <v>0</v>
      </c>
      <c r="Y5" s="140">
        <v>0</v>
      </c>
      <c r="Z5" s="140">
        <v>0</v>
      </c>
      <c r="AA5" s="140">
        <v>112818</v>
      </c>
      <c r="AB5" s="140">
        <v>0</v>
      </c>
      <c r="AC5" s="140">
        <v>0</v>
      </c>
      <c r="AD5" s="140">
        <v>177079.76</v>
      </c>
      <c r="AE5" s="140">
        <v>50878</v>
      </c>
      <c r="AF5" s="140">
        <v>0</v>
      </c>
      <c r="AG5" s="140">
        <v>0</v>
      </c>
      <c r="AH5" s="140">
        <v>0</v>
      </c>
      <c r="AI5" s="140">
        <v>57611</v>
      </c>
      <c r="AJ5" s="140">
        <v>0</v>
      </c>
      <c r="AK5" s="140">
        <v>0</v>
      </c>
      <c r="AL5" s="140">
        <v>0</v>
      </c>
      <c r="AM5" s="140">
        <v>9230</v>
      </c>
      <c r="AN5" s="140">
        <v>3746</v>
      </c>
      <c r="AO5" s="140">
        <v>47766</v>
      </c>
      <c r="AP5" s="140">
        <v>3102</v>
      </c>
      <c r="AQ5" s="140">
        <v>752533</v>
      </c>
      <c r="AR5" s="140">
        <v>1220673</v>
      </c>
      <c r="AS5" s="140">
        <v>297059</v>
      </c>
      <c r="AT5" s="140">
        <v>138892</v>
      </c>
      <c r="AU5" s="140">
        <v>168456</v>
      </c>
      <c r="AV5" s="140">
        <v>28564</v>
      </c>
      <c r="AW5" s="140">
        <v>152920</v>
      </c>
      <c r="AX5" s="140">
        <v>355839</v>
      </c>
      <c r="AY5" s="140">
        <v>219816</v>
      </c>
      <c r="AZ5" s="140">
        <v>218747</v>
      </c>
      <c r="BA5" s="140">
        <v>643401</v>
      </c>
      <c r="BB5" s="140">
        <v>59726</v>
      </c>
      <c r="BC5" s="140">
        <v>47957</v>
      </c>
      <c r="BD5" s="140">
        <v>16858</v>
      </c>
      <c r="BE5" s="140">
        <v>0</v>
      </c>
      <c r="BF5" s="140">
        <v>547035</v>
      </c>
      <c r="BG5" s="140">
        <v>454373</v>
      </c>
      <c r="BH5" s="140">
        <v>200</v>
      </c>
      <c r="BI5" s="140">
        <v>64835</v>
      </c>
      <c r="BJ5" s="140">
        <v>53038</v>
      </c>
      <c r="BK5" s="140">
        <v>0</v>
      </c>
      <c r="BL5" s="140">
        <v>0</v>
      </c>
      <c r="BM5" s="140">
        <v>0</v>
      </c>
      <c r="BN5" s="140">
        <v>0</v>
      </c>
      <c r="BO5" s="140">
        <v>600000</v>
      </c>
      <c r="BP5" s="140">
        <v>600000</v>
      </c>
      <c r="BQ5" s="140">
        <v>151988</v>
      </c>
      <c r="BR5" s="140">
        <v>62327</v>
      </c>
      <c r="BS5" s="140">
        <v>816823</v>
      </c>
      <c r="BT5" s="140">
        <v>715365</v>
      </c>
      <c r="BU5" s="140">
        <v>0</v>
      </c>
      <c r="BV5" s="140">
        <v>0</v>
      </c>
      <c r="BW5" s="140">
        <v>718726</v>
      </c>
      <c r="BX5" s="140">
        <v>586979</v>
      </c>
      <c r="BY5" s="140">
        <v>116829</v>
      </c>
      <c r="BZ5" s="140">
        <v>14918</v>
      </c>
      <c r="CA5" s="140">
        <v>33534</v>
      </c>
      <c r="CB5" s="140">
        <v>90494</v>
      </c>
      <c r="CC5" s="140">
        <v>478186</v>
      </c>
      <c r="CD5" s="140">
        <v>421226</v>
      </c>
      <c r="CE5" s="140">
        <v>0</v>
      </c>
      <c r="CF5" s="140">
        <v>0</v>
      </c>
      <c r="CG5" s="140">
        <v>0</v>
      </c>
      <c r="CH5" s="140">
        <v>0</v>
      </c>
      <c r="CI5" s="140">
        <v>0</v>
      </c>
      <c r="CJ5" s="140">
        <v>2295000</v>
      </c>
      <c r="CK5" s="140">
        <v>71210</v>
      </c>
      <c r="CL5" s="140">
        <v>0</v>
      </c>
      <c r="CM5" s="140">
        <v>46</v>
      </c>
      <c r="CN5" s="140">
        <v>0</v>
      </c>
      <c r="CO5" s="140">
        <v>0</v>
      </c>
      <c r="CP5" s="140">
        <v>0</v>
      </c>
      <c r="CQ5" s="140">
        <v>71256</v>
      </c>
      <c r="CR5" s="140">
        <v>16202.92</v>
      </c>
      <c r="CS5" s="140">
        <v>36223.89</v>
      </c>
      <c r="CT5" s="140">
        <v>166451.5</v>
      </c>
      <c r="CU5" s="140">
        <v>146430.53</v>
      </c>
      <c r="CV5" s="140">
        <v>0</v>
      </c>
      <c r="CW5" s="140">
        <v>4762</v>
      </c>
      <c r="CX5" s="140">
        <v>10472</v>
      </c>
      <c r="CY5" s="140">
        <v>26266</v>
      </c>
      <c r="CZ5" s="140">
        <v>20556</v>
      </c>
      <c r="DA5" s="140">
        <v>0</v>
      </c>
      <c r="DB5" s="140">
        <v>0</v>
      </c>
      <c r="DC5" s="140">
        <v>0</v>
      </c>
      <c r="DD5" s="140">
        <v>0</v>
      </c>
      <c r="DE5" s="140">
        <v>0</v>
      </c>
      <c r="DF5" s="140">
        <v>0</v>
      </c>
      <c r="DG5" s="140">
        <v>0</v>
      </c>
      <c r="DH5" s="140">
        <v>0</v>
      </c>
    </row>
    <row r="6" spans="1:112" x14ac:dyDescent="0.2">
      <c r="A6" s="140">
        <v>70</v>
      </c>
      <c r="B6" s="140" t="s">
        <v>293</v>
      </c>
      <c r="C6" s="140">
        <v>7608</v>
      </c>
      <c r="D6" s="140">
        <v>2524439.3199999998</v>
      </c>
      <c r="E6" s="140">
        <v>0</v>
      </c>
      <c r="F6" s="140">
        <v>0</v>
      </c>
      <c r="G6" s="140">
        <v>15279.550000000001</v>
      </c>
      <c r="H6" s="140">
        <v>18320.95</v>
      </c>
      <c r="I6" s="140">
        <v>22544.55</v>
      </c>
      <c r="J6" s="140">
        <v>0</v>
      </c>
      <c r="K6" s="140">
        <v>22806</v>
      </c>
      <c r="L6" s="140">
        <v>0</v>
      </c>
      <c r="M6" s="140">
        <v>0</v>
      </c>
      <c r="N6" s="140">
        <v>0</v>
      </c>
      <c r="O6" s="140">
        <v>0</v>
      </c>
      <c r="P6" s="140">
        <v>4694</v>
      </c>
      <c r="Q6" s="140">
        <v>0</v>
      </c>
      <c r="R6" s="140">
        <v>0</v>
      </c>
      <c r="S6" s="140">
        <v>0</v>
      </c>
      <c r="T6" s="140">
        <v>0</v>
      </c>
      <c r="U6" s="140">
        <v>68380.5</v>
      </c>
      <c r="V6" s="140">
        <v>3214557</v>
      </c>
      <c r="W6" s="140">
        <v>4462.07</v>
      </c>
      <c r="X6" s="140">
        <v>0</v>
      </c>
      <c r="Y6" s="140">
        <v>141169.14000000001</v>
      </c>
      <c r="Z6" s="140">
        <v>3335.1800000000003</v>
      </c>
      <c r="AA6" s="140">
        <v>172847</v>
      </c>
      <c r="AB6" s="140">
        <v>0</v>
      </c>
      <c r="AC6" s="140">
        <v>0</v>
      </c>
      <c r="AD6" s="140">
        <v>30199</v>
      </c>
      <c r="AE6" s="140">
        <v>137819.04</v>
      </c>
      <c r="AF6" s="140">
        <v>0</v>
      </c>
      <c r="AG6" s="140">
        <v>0</v>
      </c>
      <c r="AH6" s="140">
        <v>0</v>
      </c>
      <c r="AI6" s="140">
        <v>0</v>
      </c>
      <c r="AJ6" s="140">
        <v>0</v>
      </c>
      <c r="AK6" s="140">
        <v>0</v>
      </c>
      <c r="AL6" s="140">
        <v>0</v>
      </c>
      <c r="AM6" s="140">
        <v>0</v>
      </c>
      <c r="AN6" s="140">
        <v>14271.94</v>
      </c>
      <c r="AO6" s="140">
        <v>0</v>
      </c>
      <c r="AP6" s="140">
        <v>338.7</v>
      </c>
      <c r="AQ6" s="140">
        <v>1594639.28</v>
      </c>
      <c r="AR6" s="140">
        <v>1295124.49</v>
      </c>
      <c r="AS6" s="140">
        <v>322500.37</v>
      </c>
      <c r="AT6" s="140">
        <v>140296.12</v>
      </c>
      <c r="AU6" s="140">
        <v>177463.45</v>
      </c>
      <c r="AV6" s="140">
        <v>1283.72</v>
      </c>
      <c r="AW6" s="140">
        <v>172738.89</v>
      </c>
      <c r="AX6" s="140">
        <v>248157.17</v>
      </c>
      <c r="AY6" s="140">
        <v>215919.96</v>
      </c>
      <c r="AZ6" s="140">
        <v>312303.86</v>
      </c>
      <c r="BA6" s="140">
        <v>929925.53</v>
      </c>
      <c r="BB6" s="140">
        <v>280386.03000000003</v>
      </c>
      <c r="BC6" s="140">
        <v>44719.47</v>
      </c>
      <c r="BD6" s="140">
        <v>0</v>
      </c>
      <c r="BE6" s="140">
        <v>0</v>
      </c>
      <c r="BF6" s="140">
        <v>462756.99</v>
      </c>
      <c r="BG6" s="140">
        <v>278668</v>
      </c>
      <c r="BH6" s="140">
        <v>106.47</v>
      </c>
      <c r="BI6" s="140">
        <v>0</v>
      </c>
      <c r="BJ6" s="140">
        <v>0</v>
      </c>
      <c r="BK6" s="140">
        <v>0</v>
      </c>
      <c r="BL6" s="140">
        <v>0</v>
      </c>
      <c r="BM6" s="140">
        <v>400000</v>
      </c>
      <c r="BN6" s="140">
        <v>400000</v>
      </c>
      <c r="BO6" s="140">
        <v>0</v>
      </c>
      <c r="BP6" s="140">
        <v>0</v>
      </c>
      <c r="BQ6" s="140">
        <v>2408742.84</v>
      </c>
      <c r="BR6" s="140">
        <v>2334824.98</v>
      </c>
      <c r="BS6" s="140">
        <v>2808742.84</v>
      </c>
      <c r="BT6" s="140">
        <v>2734824.98</v>
      </c>
      <c r="BU6" s="140">
        <v>17431.28</v>
      </c>
      <c r="BV6" s="140">
        <v>23448.45</v>
      </c>
      <c r="BW6" s="140">
        <v>991282.15</v>
      </c>
      <c r="BX6" s="140">
        <v>677227.83</v>
      </c>
      <c r="BY6" s="140">
        <v>300429.15000000002</v>
      </c>
      <c r="BZ6" s="140">
        <v>7608</v>
      </c>
      <c r="CA6" s="140">
        <v>39811.89</v>
      </c>
      <c r="CB6" s="140">
        <v>35741.020000000004</v>
      </c>
      <c r="CC6" s="140">
        <v>538235.02</v>
      </c>
      <c r="CD6" s="140">
        <v>542305.89</v>
      </c>
      <c r="CE6" s="140">
        <v>0</v>
      </c>
      <c r="CF6" s="140">
        <v>0</v>
      </c>
      <c r="CG6" s="140">
        <v>0</v>
      </c>
      <c r="CH6" s="140">
        <v>0</v>
      </c>
      <c r="CI6" s="140">
        <v>0</v>
      </c>
      <c r="CJ6" s="140">
        <v>1010000</v>
      </c>
      <c r="CK6" s="140">
        <v>0</v>
      </c>
      <c r="CL6" s="140">
        <v>0</v>
      </c>
      <c r="CM6" s="140">
        <v>0</v>
      </c>
      <c r="CN6" s="140">
        <v>0</v>
      </c>
      <c r="CO6" s="140">
        <v>0</v>
      </c>
      <c r="CP6" s="140">
        <v>0</v>
      </c>
      <c r="CQ6" s="140">
        <v>0</v>
      </c>
      <c r="CR6" s="140">
        <v>54709.760000000002</v>
      </c>
      <c r="CS6" s="140">
        <v>61323.71</v>
      </c>
      <c r="CT6" s="140">
        <v>258866.48</v>
      </c>
      <c r="CU6" s="140">
        <v>252252.53</v>
      </c>
      <c r="CV6" s="140">
        <v>0</v>
      </c>
      <c r="CW6" s="140">
        <v>4313.09</v>
      </c>
      <c r="CX6" s="140">
        <v>15968.91</v>
      </c>
      <c r="CY6" s="140">
        <v>95689.2</v>
      </c>
      <c r="CZ6" s="140">
        <v>1000</v>
      </c>
      <c r="DA6" s="140">
        <v>83033.38</v>
      </c>
      <c r="DB6" s="140">
        <v>0</v>
      </c>
      <c r="DC6" s="140">
        <v>0</v>
      </c>
      <c r="DD6" s="140">
        <v>0</v>
      </c>
      <c r="DE6" s="140">
        <v>0</v>
      </c>
      <c r="DF6" s="140">
        <v>0</v>
      </c>
      <c r="DG6" s="140">
        <v>0</v>
      </c>
      <c r="DH6" s="140">
        <v>0</v>
      </c>
    </row>
    <row r="7" spans="1:112" x14ac:dyDescent="0.2">
      <c r="A7" s="140">
        <v>84</v>
      </c>
      <c r="B7" s="140" t="s">
        <v>294</v>
      </c>
      <c r="C7" s="140">
        <v>0</v>
      </c>
      <c r="D7" s="140">
        <v>1354822.66</v>
      </c>
      <c r="E7" s="140">
        <v>0</v>
      </c>
      <c r="F7" s="140">
        <v>360.55</v>
      </c>
      <c r="G7" s="140">
        <v>8736.7999999999993</v>
      </c>
      <c r="H7" s="140">
        <v>689.81000000000006</v>
      </c>
      <c r="I7" s="140">
        <v>7219.81</v>
      </c>
      <c r="J7" s="140">
        <v>0</v>
      </c>
      <c r="K7" s="140">
        <v>278478</v>
      </c>
      <c r="L7" s="140">
        <v>0</v>
      </c>
      <c r="M7" s="140">
        <v>0</v>
      </c>
      <c r="N7" s="140">
        <v>0</v>
      </c>
      <c r="O7" s="140">
        <v>0</v>
      </c>
      <c r="P7" s="140">
        <v>1573.67</v>
      </c>
      <c r="Q7" s="140">
        <v>0</v>
      </c>
      <c r="R7" s="140">
        <v>0</v>
      </c>
      <c r="S7" s="140">
        <v>0</v>
      </c>
      <c r="T7" s="140">
        <v>0</v>
      </c>
      <c r="U7" s="140">
        <v>41811</v>
      </c>
      <c r="V7" s="140">
        <v>1011525</v>
      </c>
      <c r="W7" s="140">
        <v>1000</v>
      </c>
      <c r="X7" s="140">
        <v>0</v>
      </c>
      <c r="Y7" s="140">
        <v>69561.61</v>
      </c>
      <c r="Z7" s="140">
        <v>1145.28</v>
      </c>
      <c r="AA7" s="140">
        <v>59253</v>
      </c>
      <c r="AB7" s="140">
        <v>0</v>
      </c>
      <c r="AC7" s="140">
        <v>0</v>
      </c>
      <c r="AD7" s="140">
        <v>46525.4</v>
      </c>
      <c r="AE7" s="140">
        <v>66895.210000000006</v>
      </c>
      <c r="AF7" s="140">
        <v>0</v>
      </c>
      <c r="AG7" s="140">
        <v>0</v>
      </c>
      <c r="AH7" s="140">
        <v>0</v>
      </c>
      <c r="AI7" s="140">
        <v>22318</v>
      </c>
      <c r="AJ7" s="140">
        <v>0</v>
      </c>
      <c r="AK7" s="140">
        <v>1000</v>
      </c>
      <c r="AL7" s="140">
        <v>0</v>
      </c>
      <c r="AM7" s="140">
        <v>0</v>
      </c>
      <c r="AN7" s="140">
        <v>867.26</v>
      </c>
      <c r="AO7" s="140">
        <v>0</v>
      </c>
      <c r="AP7" s="140">
        <v>1561.51</v>
      </c>
      <c r="AQ7" s="140">
        <v>631226.74</v>
      </c>
      <c r="AR7" s="140">
        <v>611579.47</v>
      </c>
      <c r="AS7" s="140">
        <v>140258.63</v>
      </c>
      <c r="AT7" s="140">
        <v>78841.66</v>
      </c>
      <c r="AU7" s="140">
        <v>86430.98</v>
      </c>
      <c r="AV7" s="140">
        <v>0</v>
      </c>
      <c r="AW7" s="140">
        <v>74221.400000000009</v>
      </c>
      <c r="AX7" s="140">
        <v>74539.31</v>
      </c>
      <c r="AY7" s="140">
        <v>112548.86</v>
      </c>
      <c r="AZ7" s="140">
        <v>175852.01</v>
      </c>
      <c r="BA7" s="140">
        <v>758816.85</v>
      </c>
      <c r="BB7" s="140">
        <v>14377.44</v>
      </c>
      <c r="BC7" s="140">
        <v>44424.85</v>
      </c>
      <c r="BD7" s="140">
        <v>0</v>
      </c>
      <c r="BE7" s="140">
        <v>32348.58</v>
      </c>
      <c r="BF7" s="140">
        <v>224227.31</v>
      </c>
      <c r="BG7" s="140">
        <v>88513.57</v>
      </c>
      <c r="BH7" s="140">
        <v>0</v>
      </c>
      <c r="BI7" s="140">
        <v>0</v>
      </c>
      <c r="BJ7" s="140">
        <v>0</v>
      </c>
      <c r="BK7" s="140">
        <v>0</v>
      </c>
      <c r="BL7" s="140">
        <v>0</v>
      </c>
      <c r="BM7" s="140">
        <v>0</v>
      </c>
      <c r="BN7" s="140">
        <v>0</v>
      </c>
      <c r="BO7" s="140">
        <v>0</v>
      </c>
      <c r="BP7" s="140">
        <v>0</v>
      </c>
      <c r="BQ7" s="140">
        <v>968166.84</v>
      </c>
      <c r="BR7" s="140">
        <v>795303.75</v>
      </c>
      <c r="BS7" s="140">
        <v>968166.84</v>
      </c>
      <c r="BT7" s="140">
        <v>795303.75</v>
      </c>
      <c r="BU7" s="140">
        <v>55833.880000000005</v>
      </c>
      <c r="BV7" s="140">
        <v>52087.23</v>
      </c>
      <c r="BW7" s="140">
        <v>351233.69</v>
      </c>
      <c r="BX7" s="140">
        <v>272534.15000000002</v>
      </c>
      <c r="BY7" s="140">
        <v>69690.87</v>
      </c>
      <c r="BZ7" s="140">
        <v>12755.32</v>
      </c>
      <c r="CA7" s="140">
        <v>0</v>
      </c>
      <c r="CB7" s="140">
        <v>0</v>
      </c>
      <c r="CC7" s="140">
        <v>32527.200000000001</v>
      </c>
      <c r="CD7" s="140">
        <v>0</v>
      </c>
      <c r="CE7" s="140">
        <v>0</v>
      </c>
      <c r="CF7" s="140">
        <v>0</v>
      </c>
      <c r="CG7" s="140">
        <v>0</v>
      </c>
      <c r="CH7" s="140">
        <v>32527.200000000001</v>
      </c>
      <c r="CI7" s="140">
        <v>0</v>
      </c>
      <c r="CJ7" s="140">
        <v>304167.91000000003</v>
      </c>
      <c r="CK7" s="140">
        <v>0</v>
      </c>
      <c r="CL7" s="140">
        <v>0</v>
      </c>
      <c r="CM7" s="140">
        <v>0</v>
      </c>
      <c r="CN7" s="140">
        <v>0</v>
      </c>
      <c r="CO7" s="140">
        <v>0</v>
      </c>
      <c r="CP7" s="140">
        <v>0</v>
      </c>
      <c r="CQ7" s="140">
        <v>0</v>
      </c>
      <c r="CR7" s="140">
        <v>5427.49</v>
      </c>
      <c r="CS7" s="140">
        <v>6768.25</v>
      </c>
      <c r="CT7" s="140">
        <v>148037.03</v>
      </c>
      <c r="CU7" s="140">
        <v>146696.26999999999</v>
      </c>
      <c r="CV7" s="140">
        <v>0</v>
      </c>
      <c r="CW7" s="140">
        <v>0</v>
      </c>
      <c r="CX7" s="140">
        <v>0</v>
      </c>
      <c r="CY7" s="140">
        <v>0</v>
      </c>
      <c r="CZ7" s="140">
        <v>0</v>
      </c>
      <c r="DA7" s="140">
        <v>0</v>
      </c>
      <c r="DB7" s="140">
        <v>0</v>
      </c>
      <c r="DC7" s="140">
        <v>0</v>
      </c>
      <c r="DD7" s="140">
        <v>0</v>
      </c>
      <c r="DE7" s="140">
        <v>67571.47</v>
      </c>
      <c r="DF7" s="140">
        <v>67571.47</v>
      </c>
      <c r="DG7" s="140">
        <v>0</v>
      </c>
      <c r="DH7" s="140">
        <v>0</v>
      </c>
    </row>
    <row r="8" spans="1:112" x14ac:dyDescent="0.2">
      <c r="A8" s="140">
        <v>91</v>
      </c>
      <c r="B8" s="140" t="s">
        <v>295</v>
      </c>
      <c r="C8" s="140">
        <v>0</v>
      </c>
      <c r="D8" s="140">
        <v>1097982.8600000001</v>
      </c>
      <c r="E8" s="140">
        <v>0</v>
      </c>
      <c r="F8" s="140">
        <v>7423.58</v>
      </c>
      <c r="G8" s="140">
        <v>14176.970000000001</v>
      </c>
      <c r="H8" s="140">
        <v>1775.66</v>
      </c>
      <c r="I8" s="140">
        <v>23421.24</v>
      </c>
      <c r="J8" s="140">
        <v>0</v>
      </c>
      <c r="K8" s="140">
        <v>439118</v>
      </c>
      <c r="L8" s="140">
        <v>0</v>
      </c>
      <c r="M8" s="140">
        <v>0</v>
      </c>
      <c r="N8" s="140">
        <v>0</v>
      </c>
      <c r="O8" s="140">
        <v>0</v>
      </c>
      <c r="P8" s="140">
        <v>6189.87</v>
      </c>
      <c r="Q8" s="140">
        <v>0</v>
      </c>
      <c r="R8" s="140">
        <v>5133.37</v>
      </c>
      <c r="S8" s="140">
        <v>0</v>
      </c>
      <c r="T8" s="140">
        <v>0</v>
      </c>
      <c r="U8" s="140">
        <v>75775</v>
      </c>
      <c r="V8" s="140">
        <v>4503172</v>
      </c>
      <c r="W8" s="140">
        <v>5423.27</v>
      </c>
      <c r="X8" s="140">
        <v>0</v>
      </c>
      <c r="Y8" s="140">
        <v>225052.26</v>
      </c>
      <c r="Z8" s="140">
        <v>2121.9299999999998</v>
      </c>
      <c r="AA8" s="140">
        <v>149810</v>
      </c>
      <c r="AB8" s="140">
        <v>0</v>
      </c>
      <c r="AC8" s="140">
        <v>0</v>
      </c>
      <c r="AD8" s="140">
        <v>37153.21</v>
      </c>
      <c r="AE8" s="140">
        <v>178009.38</v>
      </c>
      <c r="AF8" s="140">
        <v>0</v>
      </c>
      <c r="AG8" s="140">
        <v>0</v>
      </c>
      <c r="AH8" s="140">
        <v>0</v>
      </c>
      <c r="AI8" s="140">
        <v>45118.5</v>
      </c>
      <c r="AJ8" s="140">
        <v>0</v>
      </c>
      <c r="AK8" s="140">
        <v>2263</v>
      </c>
      <c r="AL8" s="140">
        <v>0</v>
      </c>
      <c r="AM8" s="140">
        <v>10338</v>
      </c>
      <c r="AN8" s="140">
        <v>125338.7</v>
      </c>
      <c r="AO8" s="140">
        <v>0</v>
      </c>
      <c r="AP8" s="140">
        <v>7576.78</v>
      </c>
      <c r="AQ8" s="140">
        <v>1388380.15</v>
      </c>
      <c r="AR8" s="140">
        <v>970119.15</v>
      </c>
      <c r="AS8" s="140">
        <v>425510.71</v>
      </c>
      <c r="AT8" s="140">
        <v>220384.05000000002</v>
      </c>
      <c r="AU8" s="140">
        <v>136418.17000000001</v>
      </c>
      <c r="AV8" s="140">
        <v>1066</v>
      </c>
      <c r="AW8" s="140">
        <v>95643.61</v>
      </c>
      <c r="AX8" s="140">
        <v>251517.89</v>
      </c>
      <c r="AY8" s="140">
        <v>128830.49</v>
      </c>
      <c r="AZ8" s="140">
        <v>406972.08</v>
      </c>
      <c r="BA8" s="140">
        <v>1468461.05</v>
      </c>
      <c r="BB8" s="140">
        <v>105976.8</v>
      </c>
      <c r="BC8" s="140">
        <v>97324.53</v>
      </c>
      <c r="BD8" s="140">
        <v>53008.86</v>
      </c>
      <c r="BE8" s="140">
        <v>337786.07</v>
      </c>
      <c r="BF8" s="140">
        <v>535658.11</v>
      </c>
      <c r="BG8" s="140">
        <v>203056.28</v>
      </c>
      <c r="BH8" s="140">
        <v>30336</v>
      </c>
      <c r="BI8" s="140">
        <v>0</v>
      </c>
      <c r="BJ8" s="140">
        <v>0</v>
      </c>
      <c r="BK8" s="140">
        <v>0</v>
      </c>
      <c r="BL8" s="140">
        <v>0</v>
      </c>
      <c r="BM8" s="140">
        <v>0</v>
      </c>
      <c r="BN8" s="140">
        <v>0</v>
      </c>
      <c r="BO8" s="140">
        <v>0</v>
      </c>
      <c r="BP8" s="140">
        <v>0</v>
      </c>
      <c r="BQ8" s="140">
        <v>1514338.77</v>
      </c>
      <c r="BR8" s="140">
        <v>1620262.35</v>
      </c>
      <c r="BS8" s="140">
        <v>1514338.77</v>
      </c>
      <c r="BT8" s="140">
        <v>1620262.35</v>
      </c>
      <c r="BU8" s="140">
        <v>0</v>
      </c>
      <c r="BV8" s="140">
        <v>0</v>
      </c>
      <c r="BW8" s="140">
        <v>978368.38</v>
      </c>
      <c r="BX8" s="140">
        <v>712931.55</v>
      </c>
      <c r="BY8" s="140">
        <v>92596.2</v>
      </c>
      <c r="BZ8" s="140">
        <v>172840.63</v>
      </c>
      <c r="CA8" s="140">
        <v>317615.65000000002</v>
      </c>
      <c r="CB8" s="140">
        <v>283712.72000000003</v>
      </c>
      <c r="CC8" s="140">
        <v>1629137.67</v>
      </c>
      <c r="CD8" s="140">
        <v>820431.28</v>
      </c>
      <c r="CE8" s="140">
        <v>842425.37</v>
      </c>
      <c r="CF8" s="140">
        <v>0</v>
      </c>
      <c r="CG8" s="140">
        <v>0</v>
      </c>
      <c r="CH8" s="140">
        <v>183.95000000000002</v>
      </c>
      <c r="CI8" s="140">
        <v>0</v>
      </c>
      <c r="CJ8" s="140">
        <v>9977173.5399999991</v>
      </c>
      <c r="CK8" s="140">
        <v>2643094.2799999998</v>
      </c>
      <c r="CL8" s="140">
        <v>107606.61000000002</v>
      </c>
      <c r="CM8" s="140">
        <v>19132.530000000002</v>
      </c>
      <c r="CN8" s="140">
        <v>0</v>
      </c>
      <c r="CO8" s="140">
        <v>2554620.2000000002</v>
      </c>
      <c r="CP8" s="140">
        <v>0</v>
      </c>
      <c r="CQ8" s="140">
        <v>0</v>
      </c>
      <c r="CR8" s="140">
        <v>82863.69</v>
      </c>
      <c r="CS8" s="140">
        <v>60555.48</v>
      </c>
      <c r="CT8" s="140">
        <v>342626.62</v>
      </c>
      <c r="CU8" s="140">
        <v>364934.83</v>
      </c>
      <c r="CV8" s="140">
        <v>0</v>
      </c>
      <c r="CW8" s="140">
        <v>14545.06</v>
      </c>
      <c r="CX8" s="140">
        <v>10154.969999999999</v>
      </c>
      <c r="CY8" s="140">
        <v>198</v>
      </c>
      <c r="CZ8" s="140">
        <v>0</v>
      </c>
      <c r="DA8" s="140">
        <v>4588.09</v>
      </c>
      <c r="DB8" s="140">
        <v>0</v>
      </c>
      <c r="DC8" s="140">
        <v>0</v>
      </c>
      <c r="DD8" s="140">
        <v>0</v>
      </c>
      <c r="DE8" s="140">
        <v>0</v>
      </c>
      <c r="DF8" s="140">
        <v>0</v>
      </c>
      <c r="DG8" s="140">
        <v>0</v>
      </c>
      <c r="DH8" s="140">
        <v>0</v>
      </c>
    </row>
    <row r="9" spans="1:112" x14ac:dyDescent="0.2">
      <c r="A9" s="140">
        <v>105</v>
      </c>
      <c r="B9" s="140" t="s">
        <v>296</v>
      </c>
      <c r="C9" s="140">
        <v>4502</v>
      </c>
      <c r="D9" s="140">
        <v>1157347.6100000001</v>
      </c>
      <c r="E9" s="140">
        <v>0</v>
      </c>
      <c r="F9" s="140">
        <v>0</v>
      </c>
      <c r="G9" s="140">
        <v>10846.25</v>
      </c>
      <c r="H9" s="140">
        <v>1519.57</v>
      </c>
      <c r="I9" s="140">
        <v>24015</v>
      </c>
      <c r="J9" s="140">
        <v>0</v>
      </c>
      <c r="K9" s="140">
        <v>172312</v>
      </c>
      <c r="L9" s="140">
        <v>0</v>
      </c>
      <c r="M9" s="140">
        <v>0</v>
      </c>
      <c r="N9" s="140">
        <v>0</v>
      </c>
      <c r="O9" s="140">
        <v>0</v>
      </c>
      <c r="P9" s="140">
        <v>8771.49</v>
      </c>
      <c r="Q9" s="140">
        <v>0</v>
      </c>
      <c r="R9" s="140">
        <v>0</v>
      </c>
      <c r="S9" s="140">
        <v>0</v>
      </c>
      <c r="T9" s="140">
        <v>0</v>
      </c>
      <c r="U9" s="140">
        <v>73107.5</v>
      </c>
      <c r="V9" s="140">
        <v>3145393</v>
      </c>
      <c r="W9" s="140">
        <v>0</v>
      </c>
      <c r="X9" s="140">
        <v>0</v>
      </c>
      <c r="Y9" s="140">
        <v>139123.21</v>
      </c>
      <c r="Z9" s="140">
        <v>28438.91</v>
      </c>
      <c r="AA9" s="140">
        <v>122643</v>
      </c>
      <c r="AB9" s="140">
        <v>0</v>
      </c>
      <c r="AC9" s="140">
        <v>0</v>
      </c>
      <c r="AD9" s="140">
        <v>33901</v>
      </c>
      <c r="AE9" s="140">
        <v>99327</v>
      </c>
      <c r="AF9" s="140">
        <v>0</v>
      </c>
      <c r="AG9" s="140">
        <v>0</v>
      </c>
      <c r="AH9" s="140">
        <v>0</v>
      </c>
      <c r="AI9" s="140">
        <v>15423</v>
      </c>
      <c r="AJ9" s="140">
        <v>0</v>
      </c>
      <c r="AK9" s="140">
        <v>58431</v>
      </c>
      <c r="AL9" s="140">
        <v>32179</v>
      </c>
      <c r="AM9" s="140">
        <v>0</v>
      </c>
      <c r="AN9" s="140">
        <v>14735.07</v>
      </c>
      <c r="AO9" s="140">
        <v>0</v>
      </c>
      <c r="AP9" s="140">
        <v>3134.73</v>
      </c>
      <c r="AQ9" s="140">
        <v>1010177.76</v>
      </c>
      <c r="AR9" s="140">
        <v>1152907.3799999999</v>
      </c>
      <c r="AS9" s="140">
        <v>215752.93</v>
      </c>
      <c r="AT9" s="140">
        <v>175150.05000000002</v>
      </c>
      <c r="AU9" s="140">
        <v>110868.16</v>
      </c>
      <c r="AV9" s="140">
        <v>0</v>
      </c>
      <c r="AW9" s="140">
        <v>119442.33</v>
      </c>
      <c r="AX9" s="140">
        <v>119288.37</v>
      </c>
      <c r="AY9" s="140">
        <v>158059.84</v>
      </c>
      <c r="AZ9" s="140">
        <v>233277.26</v>
      </c>
      <c r="BA9" s="140">
        <v>900851.3</v>
      </c>
      <c r="BB9" s="140">
        <v>180670.84</v>
      </c>
      <c r="BC9" s="140">
        <v>61119.76</v>
      </c>
      <c r="BD9" s="140">
        <v>5613.1500000000005</v>
      </c>
      <c r="BE9" s="140">
        <v>0</v>
      </c>
      <c r="BF9" s="140">
        <v>362578.43</v>
      </c>
      <c r="BG9" s="140">
        <v>336071.67</v>
      </c>
      <c r="BH9" s="140">
        <v>0</v>
      </c>
      <c r="BI9" s="140">
        <v>0</v>
      </c>
      <c r="BJ9" s="140">
        <v>0</v>
      </c>
      <c r="BK9" s="140">
        <v>0</v>
      </c>
      <c r="BL9" s="140">
        <v>0</v>
      </c>
      <c r="BM9" s="140">
        <v>0</v>
      </c>
      <c r="BN9" s="140">
        <v>0</v>
      </c>
      <c r="BO9" s="140">
        <v>1404977.54</v>
      </c>
      <c r="BP9" s="140">
        <v>1408298.65</v>
      </c>
      <c r="BQ9" s="140">
        <v>0</v>
      </c>
      <c r="BR9" s="140">
        <v>0</v>
      </c>
      <c r="BS9" s="140">
        <v>1404977.54</v>
      </c>
      <c r="BT9" s="140">
        <v>1408298.65</v>
      </c>
      <c r="BU9" s="140">
        <v>0</v>
      </c>
      <c r="BV9" s="140">
        <v>0</v>
      </c>
      <c r="BW9" s="140">
        <v>614369.44000000006</v>
      </c>
      <c r="BX9" s="140">
        <v>361663.21</v>
      </c>
      <c r="BY9" s="140">
        <v>174165.08000000002</v>
      </c>
      <c r="BZ9" s="140">
        <v>78541.150000000009</v>
      </c>
      <c r="CA9" s="140">
        <v>48583.49</v>
      </c>
      <c r="CB9" s="140">
        <v>41768.97</v>
      </c>
      <c r="CC9" s="140">
        <v>449407.98</v>
      </c>
      <c r="CD9" s="140">
        <v>456222.5</v>
      </c>
      <c r="CE9" s="140">
        <v>0</v>
      </c>
      <c r="CF9" s="140">
        <v>0</v>
      </c>
      <c r="CG9" s="140">
        <v>0</v>
      </c>
      <c r="CH9" s="140">
        <v>0</v>
      </c>
      <c r="CI9" s="140">
        <v>0</v>
      </c>
      <c r="CJ9" s="140">
        <v>2067934.66</v>
      </c>
      <c r="CK9" s="140">
        <v>0</v>
      </c>
      <c r="CL9" s="140">
        <v>0</v>
      </c>
      <c r="CM9" s="140">
        <v>0</v>
      </c>
      <c r="CN9" s="140">
        <v>0</v>
      </c>
      <c r="CO9" s="140">
        <v>0</v>
      </c>
      <c r="CP9" s="140">
        <v>0</v>
      </c>
      <c r="CQ9" s="140">
        <v>0</v>
      </c>
      <c r="CR9" s="140">
        <v>0</v>
      </c>
      <c r="CS9" s="140">
        <v>0</v>
      </c>
      <c r="CT9" s="140">
        <v>242008.27000000002</v>
      </c>
      <c r="CU9" s="140">
        <v>242008.27000000002</v>
      </c>
      <c r="CV9" s="140">
        <v>0</v>
      </c>
      <c r="CW9" s="140">
        <v>6481.13</v>
      </c>
      <c r="CX9" s="140">
        <v>5948.13</v>
      </c>
      <c r="CY9" s="140">
        <v>0</v>
      </c>
      <c r="CZ9" s="140">
        <v>0</v>
      </c>
      <c r="DA9" s="140">
        <v>533</v>
      </c>
      <c r="DB9" s="140">
        <v>0</v>
      </c>
      <c r="DC9" s="140">
        <v>0</v>
      </c>
      <c r="DD9" s="140">
        <v>0</v>
      </c>
      <c r="DE9" s="140">
        <v>0</v>
      </c>
      <c r="DF9" s="140">
        <v>0</v>
      </c>
      <c r="DG9" s="140">
        <v>0</v>
      </c>
      <c r="DH9" s="140">
        <v>0</v>
      </c>
    </row>
    <row r="10" spans="1:112" x14ac:dyDescent="0.2">
      <c r="A10" s="140">
        <v>112</v>
      </c>
      <c r="B10" s="140" t="s">
        <v>297</v>
      </c>
      <c r="C10" s="140">
        <v>0</v>
      </c>
      <c r="D10" s="140">
        <v>1773124.96</v>
      </c>
      <c r="E10" s="140">
        <v>0</v>
      </c>
      <c r="F10" s="140">
        <v>168</v>
      </c>
      <c r="G10" s="140">
        <v>31910.799999999999</v>
      </c>
      <c r="H10" s="140">
        <v>1953.02</v>
      </c>
      <c r="I10" s="140">
        <v>24680.510000000002</v>
      </c>
      <c r="J10" s="140">
        <v>0</v>
      </c>
      <c r="K10" s="140">
        <v>1047554.66</v>
      </c>
      <c r="L10" s="140">
        <v>0</v>
      </c>
      <c r="M10" s="140">
        <v>0</v>
      </c>
      <c r="N10" s="140">
        <v>0</v>
      </c>
      <c r="O10" s="140">
        <v>0</v>
      </c>
      <c r="P10" s="140">
        <v>59017</v>
      </c>
      <c r="Q10" s="140">
        <v>0</v>
      </c>
      <c r="R10" s="140">
        <v>0</v>
      </c>
      <c r="S10" s="140">
        <v>0</v>
      </c>
      <c r="T10" s="140">
        <v>0</v>
      </c>
      <c r="U10" s="140">
        <v>68133</v>
      </c>
      <c r="V10" s="140">
        <v>9810578</v>
      </c>
      <c r="W10" s="140">
        <v>21460.99</v>
      </c>
      <c r="X10" s="140">
        <v>0</v>
      </c>
      <c r="Y10" s="140">
        <v>419415.57</v>
      </c>
      <c r="Z10" s="140">
        <v>0</v>
      </c>
      <c r="AA10" s="140">
        <v>15037</v>
      </c>
      <c r="AB10" s="140">
        <v>0</v>
      </c>
      <c r="AC10" s="140">
        <v>0</v>
      </c>
      <c r="AD10" s="140">
        <v>0</v>
      </c>
      <c r="AE10" s="140">
        <v>197270.46</v>
      </c>
      <c r="AF10" s="140">
        <v>0</v>
      </c>
      <c r="AG10" s="140">
        <v>0</v>
      </c>
      <c r="AH10" s="140">
        <v>0</v>
      </c>
      <c r="AI10" s="140">
        <v>0</v>
      </c>
      <c r="AJ10" s="140">
        <v>0</v>
      </c>
      <c r="AK10" s="140">
        <v>293800</v>
      </c>
      <c r="AL10" s="140">
        <v>0</v>
      </c>
      <c r="AM10" s="140">
        <v>15747</v>
      </c>
      <c r="AN10" s="140">
        <v>41134.590000000004</v>
      </c>
      <c r="AO10" s="140">
        <v>0</v>
      </c>
      <c r="AP10" s="140">
        <v>3179.4300000000003</v>
      </c>
      <c r="AQ10" s="140">
        <v>3006486.01</v>
      </c>
      <c r="AR10" s="140">
        <v>3698586.23</v>
      </c>
      <c r="AS10" s="140">
        <v>351968.89</v>
      </c>
      <c r="AT10" s="140">
        <v>354328.02</v>
      </c>
      <c r="AU10" s="140">
        <v>192387.54</v>
      </c>
      <c r="AV10" s="140">
        <v>85854.680000000008</v>
      </c>
      <c r="AW10" s="140">
        <v>471533.59</v>
      </c>
      <c r="AX10" s="140">
        <v>994879.86</v>
      </c>
      <c r="AY10" s="140">
        <v>359932.67</v>
      </c>
      <c r="AZ10" s="140">
        <v>748947.78</v>
      </c>
      <c r="BA10" s="140">
        <v>2401982.4300000002</v>
      </c>
      <c r="BB10" s="140">
        <v>69506.649999999994</v>
      </c>
      <c r="BC10" s="140">
        <v>143962.81</v>
      </c>
      <c r="BD10" s="140">
        <v>333.34000000000003</v>
      </c>
      <c r="BE10" s="140">
        <v>9690</v>
      </c>
      <c r="BF10" s="140">
        <v>1530257.36</v>
      </c>
      <c r="BG10" s="140">
        <v>1108388.3899999999</v>
      </c>
      <c r="BH10" s="140">
        <v>0</v>
      </c>
      <c r="BI10" s="140">
        <v>0</v>
      </c>
      <c r="BJ10" s="140">
        <v>0</v>
      </c>
      <c r="BK10" s="140">
        <v>0</v>
      </c>
      <c r="BL10" s="140">
        <v>0</v>
      </c>
      <c r="BM10" s="140">
        <v>0</v>
      </c>
      <c r="BN10" s="140">
        <v>0</v>
      </c>
      <c r="BO10" s="140">
        <v>0</v>
      </c>
      <c r="BP10" s="140">
        <v>0</v>
      </c>
      <c r="BQ10" s="140">
        <v>2608405.16</v>
      </c>
      <c r="BR10" s="140">
        <v>903543.9</v>
      </c>
      <c r="BS10" s="140">
        <v>2608405.16</v>
      </c>
      <c r="BT10" s="140">
        <v>903543.9</v>
      </c>
      <c r="BU10" s="140">
        <v>11861.130000000001</v>
      </c>
      <c r="BV10" s="140">
        <v>13433.470000000001</v>
      </c>
      <c r="BW10" s="140">
        <v>2430450.5</v>
      </c>
      <c r="BX10" s="140">
        <v>1653357.89</v>
      </c>
      <c r="BY10" s="140">
        <v>444053.72000000003</v>
      </c>
      <c r="BZ10" s="140">
        <v>331466.55</v>
      </c>
      <c r="CA10" s="140">
        <v>130189.69</v>
      </c>
      <c r="CB10" s="140">
        <v>15493.43</v>
      </c>
      <c r="CC10" s="140">
        <v>3118312.48</v>
      </c>
      <c r="CD10" s="140">
        <v>3233008.74</v>
      </c>
      <c r="CE10" s="140">
        <v>0</v>
      </c>
      <c r="CF10" s="140">
        <v>0</v>
      </c>
      <c r="CG10" s="140">
        <v>0</v>
      </c>
      <c r="CH10" s="140">
        <v>0</v>
      </c>
      <c r="CI10" s="140">
        <v>0</v>
      </c>
      <c r="CJ10" s="140">
        <v>1600000</v>
      </c>
      <c r="CK10" s="140">
        <v>0</v>
      </c>
      <c r="CL10" s="140">
        <v>0</v>
      </c>
      <c r="CM10" s="140">
        <v>0</v>
      </c>
      <c r="CN10" s="140">
        <v>0</v>
      </c>
      <c r="CO10" s="140">
        <v>0</v>
      </c>
      <c r="CP10" s="140">
        <v>0</v>
      </c>
      <c r="CQ10" s="140">
        <v>0</v>
      </c>
      <c r="CR10" s="140">
        <v>184191.73</v>
      </c>
      <c r="CS10" s="140">
        <v>215331.51</v>
      </c>
      <c r="CT10" s="140">
        <v>654323.07000000007</v>
      </c>
      <c r="CU10" s="140">
        <v>623183.29</v>
      </c>
      <c r="CV10" s="140">
        <v>0</v>
      </c>
      <c r="CW10" s="140">
        <v>34402.68</v>
      </c>
      <c r="CX10" s="140">
        <v>12696.710000000001</v>
      </c>
      <c r="CY10" s="140">
        <v>50000</v>
      </c>
      <c r="CZ10" s="140">
        <v>2766.85</v>
      </c>
      <c r="DA10" s="140">
        <v>68939.12</v>
      </c>
      <c r="DB10" s="140">
        <v>0</v>
      </c>
      <c r="DC10" s="140">
        <v>0</v>
      </c>
      <c r="DD10" s="140">
        <v>0</v>
      </c>
      <c r="DE10" s="140">
        <v>0</v>
      </c>
      <c r="DF10" s="140">
        <v>0</v>
      </c>
      <c r="DG10" s="140">
        <v>0</v>
      </c>
      <c r="DH10" s="140">
        <v>0</v>
      </c>
    </row>
    <row r="11" spans="1:112" x14ac:dyDescent="0.2">
      <c r="A11" s="140">
        <v>119</v>
      </c>
      <c r="B11" s="140" t="s">
        <v>298</v>
      </c>
      <c r="C11" s="140">
        <v>0</v>
      </c>
      <c r="D11" s="140">
        <v>6753142.1600000001</v>
      </c>
      <c r="E11" s="140">
        <v>0</v>
      </c>
      <c r="F11" s="140">
        <v>12085.28</v>
      </c>
      <c r="G11" s="140">
        <v>42996</v>
      </c>
      <c r="H11" s="140">
        <v>2509.5</v>
      </c>
      <c r="I11" s="140">
        <v>107507.53</v>
      </c>
      <c r="J11" s="140">
        <v>0</v>
      </c>
      <c r="K11" s="140">
        <v>377437.46</v>
      </c>
      <c r="L11" s="140">
        <v>0</v>
      </c>
      <c r="M11" s="140">
        <v>0</v>
      </c>
      <c r="N11" s="140">
        <v>0</v>
      </c>
      <c r="O11" s="140">
        <v>0</v>
      </c>
      <c r="P11" s="140">
        <v>9049</v>
      </c>
      <c r="Q11" s="140">
        <v>0</v>
      </c>
      <c r="R11" s="140">
        <v>0</v>
      </c>
      <c r="S11" s="140">
        <v>0</v>
      </c>
      <c r="T11" s="140">
        <v>100013</v>
      </c>
      <c r="U11" s="140">
        <v>211108.5</v>
      </c>
      <c r="V11" s="140">
        <v>9078591</v>
      </c>
      <c r="W11" s="140">
        <v>8483.9</v>
      </c>
      <c r="X11" s="140">
        <v>0</v>
      </c>
      <c r="Y11" s="140">
        <v>468517.88</v>
      </c>
      <c r="Z11" s="140">
        <v>18687.84</v>
      </c>
      <c r="AA11" s="140">
        <v>6073</v>
      </c>
      <c r="AB11" s="140">
        <v>0</v>
      </c>
      <c r="AC11" s="140">
        <v>0</v>
      </c>
      <c r="AD11" s="140">
        <v>122778</v>
      </c>
      <c r="AE11" s="140">
        <v>205824.22</v>
      </c>
      <c r="AF11" s="140">
        <v>0</v>
      </c>
      <c r="AG11" s="140">
        <v>1182.8700000000001</v>
      </c>
      <c r="AH11" s="140">
        <v>0</v>
      </c>
      <c r="AI11" s="140">
        <v>0</v>
      </c>
      <c r="AJ11" s="140">
        <v>0</v>
      </c>
      <c r="AK11" s="140">
        <v>37911.07</v>
      </c>
      <c r="AL11" s="140">
        <v>0</v>
      </c>
      <c r="AM11" s="140">
        <v>0</v>
      </c>
      <c r="AN11" s="140">
        <v>40157</v>
      </c>
      <c r="AO11" s="140">
        <v>0</v>
      </c>
      <c r="AP11" s="140">
        <v>9095.7000000000007</v>
      </c>
      <c r="AQ11" s="140">
        <v>3826952.86</v>
      </c>
      <c r="AR11" s="140">
        <v>3759806.0100000002</v>
      </c>
      <c r="AS11" s="140">
        <v>712109.04</v>
      </c>
      <c r="AT11" s="140">
        <v>466308.35000000003</v>
      </c>
      <c r="AU11" s="140">
        <v>293487.82</v>
      </c>
      <c r="AV11" s="140">
        <v>112320.75</v>
      </c>
      <c r="AW11" s="140">
        <v>512494.83</v>
      </c>
      <c r="AX11" s="140">
        <v>643671.69000000006</v>
      </c>
      <c r="AY11" s="140">
        <v>646350.43000000005</v>
      </c>
      <c r="AZ11" s="140">
        <v>880284.42</v>
      </c>
      <c r="BA11" s="140">
        <v>3035465.97</v>
      </c>
      <c r="BB11" s="140">
        <v>184763.99</v>
      </c>
      <c r="BC11" s="140">
        <v>174097.26</v>
      </c>
      <c r="BD11" s="140">
        <v>13559.09</v>
      </c>
      <c r="BE11" s="140">
        <v>320625.19</v>
      </c>
      <c r="BF11" s="140">
        <v>1312240.51</v>
      </c>
      <c r="BG11" s="140">
        <v>694710.93</v>
      </c>
      <c r="BH11" s="140">
        <v>0</v>
      </c>
      <c r="BI11" s="140">
        <v>0</v>
      </c>
      <c r="BJ11" s="140">
        <v>0</v>
      </c>
      <c r="BK11" s="140">
        <v>0</v>
      </c>
      <c r="BL11" s="140">
        <v>0</v>
      </c>
      <c r="BM11" s="140">
        <v>0</v>
      </c>
      <c r="BN11" s="140">
        <v>0</v>
      </c>
      <c r="BO11" s="140">
        <v>0</v>
      </c>
      <c r="BP11" s="140">
        <v>0</v>
      </c>
      <c r="BQ11" s="140">
        <v>2847577.87</v>
      </c>
      <c r="BR11" s="140">
        <v>2871479.64</v>
      </c>
      <c r="BS11" s="140">
        <v>2847577.87</v>
      </c>
      <c r="BT11" s="140">
        <v>2871479.64</v>
      </c>
      <c r="BU11" s="140">
        <v>31930.71</v>
      </c>
      <c r="BV11" s="140">
        <v>29126.75</v>
      </c>
      <c r="BW11" s="140">
        <v>2354296.2799999998</v>
      </c>
      <c r="BX11" s="140">
        <v>1779439.78</v>
      </c>
      <c r="BY11" s="140">
        <v>566071.97</v>
      </c>
      <c r="BZ11" s="140">
        <v>11588.49</v>
      </c>
      <c r="CA11" s="140">
        <v>1903163.36</v>
      </c>
      <c r="CB11" s="140">
        <v>1947548.3</v>
      </c>
      <c r="CC11" s="140">
        <v>2110789.94</v>
      </c>
      <c r="CD11" s="140">
        <v>1967280</v>
      </c>
      <c r="CE11" s="140">
        <v>0</v>
      </c>
      <c r="CF11" s="140">
        <v>0</v>
      </c>
      <c r="CG11" s="140">
        <v>0</v>
      </c>
      <c r="CH11" s="140">
        <v>99125</v>
      </c>
      <c r="CI11" s="140">
        <v>0</v>
      </c>
      <c r="CJ11" s="140">
        <v>12500000</v>
      </c>
      <c r="CK11" s="140">
        <v>0</v>
      </c>
      <c r="CL11" s="140">
        <v>0</v>
      </c>
      <c r="CM11" s="140">
        <v>0</v>
      </c>
      <c r="CN11" s="140">
        <v>0</v>
      </c>
      <c r="CO11" s="140">
        <v>0</v>
      </c>
      <c r="CP11" s="140">
        <v>0</v>
      </c>
      <c r="CQ11" s="140">
        <v>0</v>
      </c>
      <c r="CR11" s="140">
        <v>18680.09</v>
      </c>
      <c r="CS11" s="140">
        <v>17161.05</v>
      </c>
      <c r="CT11" s="140">
        <v>930349.35</v>
      </c>
      <c r="CU11" s="140">
        <v>931868.39</v>
      </c>
      <c r="CV11" s="140">
        <v>0</v>
      </c>
      <c r="CW11" s="140">
        <v>55110.14</v>
      </c>
      <c r="CX11" s="140">
        <v>83542.009999999995</v>
      </c>
      <c r="CY11" s="140">
        <v>273668.01</v>
      </c>
      <c r="CZ11" s="140">
        <v>75007.31</v>
      </c>
      <c r="DA11" s="140">
        <v>170228.83000000002</v>
      </c>
      <c r="DB11" s="140">
        <v>0</v>
      </c>
      <c r="DC11" s="140">
        <v>0</v>
      </c>
      <c r="DD11" s="140">
        <v>0</v>
      </c>
      <c r="DE11" s="140">
        <v>0</v>
      </c>
      <c r="DF11" s="140">
        <v>0</v>
      </c>
      <c r="DG11" s="140">
        <v>0</v>
      </c>
      <c r="DH11" s="140">
        <v>0</v>
      </c>
    </row>
    <row r="12" spans="1:112" x14ac:dyDescent="0.2">
      <c r="A12" s="140">
        <v>140</v>
      </c>
      <c r="B12" s="140" t="s">
        <v>299</v>
      </c>
      <c r="C12" s="140">
        <v>0</v>
      </c>
      <c r="D12" s="140">
        <v>7992659.29</v>
      </c>
      <c r="E12" s="140">
        <v>325</v>
      </c>
      <c r="F12" s="140">
        <v>56211</v>
      </c>
      <c r="G12" s="140">
        <v>49634.97</v>
      </c>
      <c r="H12" s="140">
        <v>15023.960000000001</v>
      </c>
      <c r="I12" s="140">
        <v>120854.21</v>
      </c>
      <c r="J12" s="140">
        <v>0</v>
      </c>
      <c r="K12" s="140">
        <v>203817.7</v>
      </c>
      <c r="L12" s="140">
        <v>0</v>
      </c>
      <c r="M12" s="140">
        <v>258.36</v>
      </c>
      <c r="N12" s="140">
        <v>0</v>
      </c>
      <c r="O12" s="140">
        <v>0</v>
      </c>
      <c r="P12" s="140">
        <v>9185.23</v>
      </c>
      <c r="Q12" s="140">
        <v>0</v>
      </c>
      <c r="R12" s="140">
        <v>0</v>
      </c>
      <c r="S12" s="140">
        <v>0</v>
      </c>
      <c r="T12" s="140">
        <v>0</v>
      </c>
      <c r="U12" s="140">
        <v>362310.5</v>
      </c>
      <c r="V12" s="140">
        <v>15483351</v>
      </c>
      <c r="W12" s="140">
        <v>22730.100000000002</v>
      </c>
      <c r="X12" s="140">
        <v>0</v>
      </c>
      <c r="Y12" s="140">
        <v>609687.03</v>
      </c>
      <c r="Z12" s="140">
        <v>16383.16</v>
      </c>
      <c r="AA12" s="140">
        <v>19049.32</v>
      </c>
      <c r="AB12" s="140">
        <v>25902</v>
      </c>
      <c r="AC12" s="140">
        <v>0</v>
      </c>
      <c r="AD12" s="140">
        <v>255717.06</v>
      </c>
      <c r="AE12" s="140">
        <v>629342.28</v>
      </c>
      <c r="AF12" s="140">
        <v>0</v>
      </c>
      <c r="AG12" s="140">
        <v>0</v>
      </c>
      <c r="AH12" s="140">
        <v>59444.68</v>
      </c>
      <c r="AI12" s="140">
        <v>0</v>
      </c>
      <c r="AJ12" s="140">
        <v>0</v>
      </c>
      <c r="AK12" s="140">
        <v>4380</v>
      </c>
      <c r="AL12" s="140">
        <v>0</v>
      </c>
      <c r="AM12" s="140">
        <v>10409.99</v>
      </c>
      <c r="AN12" s="140">
        <v>200018.89</v>
      </c>
      <c r="AO12" s="140">
        <v>0</v>
      </c>
      <c r="AP12" s="140">
        <v>23183.100000000002</v>
      </c>
      <c r="AQ12" s="140">
        <v>5241151.49</v>
      </c>
      <c r="AR12" s="140">
        <v>5567413.2300000004</v>
      </c>
      <c r="AS12" s="140">
        <v>867453.14</v>
      </c>
      <c r="AT12" s="140">
        <v>754466.44000000006</v>
      </c>
      <c r="AU12" s="140">
        <v>303549.61</v>
      </c>
      <c r="AV12" s="140">
        <v>8847.36</v>
      </c>
      <c r="AW12" s="140">
        <v>552095.04</v>
      </c>
      <c r="AX12" s="140">
        <v>1228906.04</v>
      </c>
      <c r="AY12" s="140">
        <v>486524.11</v>
      </c>
      <c r="AZ12" s="140">
        <v>1655017.11</v>
      </c>
      <c r="BA12" s="140">
        <v>5408642.2400000002</v>
      </c>
      <c r="BB12" s="140">
        <v>71510.540000000008</v>
      </c>
      <c r="BC12" s="140">
        <v>222206.78</v>
      </c>
      <c r="BD12" s="140">
        <v>19461.11</v>
      </c>
      <c r="BE12" s="140">
        <v>67573</v>
      </c>
      <c r="BF12" s="140">
        <v>2698639.47</v>
      </c>
      <c r="BG12" s="140">
        <v>765784.31</v>
      </c>
      <c r="BH12" s="140">
        <v>1840.14</v>
      </c>
      <c r="BI12" s="140">
        <v>0</v>
      </c>
      <c r="BJ12" s="140">
        <v>0</v>
      </c>
      <c r="BK12" s="140">
        <v>0</v>
      </c>
      <c r="BL12" s="140">
        <v>0</v>
      </c>
      <c r="BM12" s="140">
        <v>0</v>
      </c>
      <c r="BN12" s="140">
        <v>0</v>
      </c>
      <c r="BO12" s="140">
        <v>179758</v>
      </c>
      <c r="BP12" s="140">
        <v>126768</v>
      </c>
      <c r="BQ12" s="140">
        <v>5288928.63</v>
      </c>
      <c r="BR12" s="140">
        <v>5590716.2999999998</v>
      </c>
      <c r="BS12" s="140">
        <v>5468686.6299999999</v>
      </c>
      <c r="BT12" s="140">
        <v>5717484.2999999998</v>
      </c>
      <c r="BU12" s="140">
        <v>56468.62</v>
      </c>
      <c r="BV12" s="140">
        <v>70926.59</v>
      </c>
      <c r="BW12" s="140">
        <v>5095387.3999999994</v>
      </c>
      <c r="BX12" s="140">
        <v>3863804.43</v>
      </c>
      <c r="BY12" s="140">
        <v>1170284.18</v>
      </c>
      <c r="BZ12" s="140">
        <v>46840.82</v>
      </c>
      <c r="CA12" s="140">
        <v>11512.8</v>
      </c>
      <c r="CB12" s="140">
        <v>30708.420000000002</v>
      </c>
      <c r="CC12" s="140">
        <v>93850</v>
      </c>
      <c r="CD12" s="140">
        <v>11132.5</v>
      </c>
      <c r="CE12" s="140">
        <v>0</v>
      </c>
      <c r="CF12" s="140">
        <v>0</v>
      </c>
      <c r="CG12" s="140">
        <v>63521.880000000005</v>
      </c>
      <c r="CH12" s="140">
        <v>0</v>
      </c>
      <c r="CI12" s="140">
        <v>0</v>
      </c>
      <c r="CJ12" s="140">
        <v>2755000</v>
      </c>
      <c r="CK12" s="140">
        <v>0</v>
      </c>
      <c r="CL12" s="140">
        <v>149110.1</v>
      </c>
      <c r="CM12" s="140">
        <v>207834.1</v>
      </c>
      <c r="CN12" s="140">
        <v>0</v>
      </c>
      <c r="CO12" s="140">
        <v>58724</v>
      </c>
      <c r="CP12" s="140">
        <v>0</v>
      </c>
      <c r="CQ12" s="140">
        <v>0</v>
      </c>
      <c r="CR12" s="140">
        <v>53519.3</v>
      </c>
      <c r="CS12" s="140">
        <v>76565.69</v>
      </c>
      <c r="CT12" s="140">
        <v>1237785.6200000001</v>
      </c>
      <c r="CU12" s="140">
        <v>1214731.58</v>
      </c>
      <c r="CV12" s="140">
        <v>7.65</v>
      </c>
      <c r="CW12" s="140">
        <v>121477.93000000001</v>
      </c>
      <c r="CX12" s="140">
        <v>74359.930000000008</v>
      </c>
      <c r="CY12" s="140">
        <v>472748.75</v>
      </c>
      <c r="CZ12" s="140">
        <v>245602.79</v>
      </c>
      <c r="DA12" s="140">
        <v>274263.96000000002</v>
      </c>
      <c r="DB12" s="140">
        <v>0</v>
      </c>
      <c r="DC12" s="140">
        <v>0</v>
      </c>
      <c r="DD12" s="140">
        <v>0</v>
      </c>
      <c r="DE12" s="140">
        <v>0</v>
      </c>
      <c r="DF12" s="140">
        <v>0</v>
      </c>
      <c r="DG12" s="140">
        <v>0</v>
      </c>
      <c r="DH12" s="140">
        <v>0</v>
      </c>
    </row>
    <row r="13" spans="1:112" x14ac:dyDescent="0.2">
      <c r="A13" s="140">
        <v>147</v>
      </c>
      <c r="B13" s="140" t="s">
        <v>300</v>
      </c>
      <c r="C13" s="140">
        <v>0</v>
      </c>
      <c r="D13" s="140">
        <v>56452785.729999997</v>
      </c>
      <c r="E13" s="140">
        <v>28373</v>
      </c>
      <c r="F13" s="140">
        <v>0</v>
      </c>
      <c r="G13" s="140">
        <v>141556.55000000002</v>
      </c>
      <c r="H13" s="140">
        <v>11787.53</v>
      </c>
      <c r="I13" s="140">
        <v>824191.48</v>
      </c>
      <c r="J13" s="140">
        <v>0</v>
      </c>
      <c r="K13" s="140">
        <v>7965333.1200000001</v>
      </c>
      <c r="L13" s="140">
        <v>0</v>
      </c>
      <c r="M13" s="140">
        <v>0</v>
      </c>
      <c r="N13" s="140">
        <v>0</v>
      </c>
      <c r="O13" s="140">
        <v>0</v>
      </c>
      <c r="P13" s="140">
        <v>0</v>
      </c>
      <c r="Q13" s="140">
        <v>0</v>
      </c>
      <c r="R13" s="140">
        <v>0</v>
      </c>
      <c r="S13" s="140">
        <v>0</v>
      </c>
      <c r="T13" s="140">
        <v>0</v>
      </c>
      <c r="U13" s="140">
        <v>1666902.07</v>
      </c>
      <c r="V13" s="140">
        <v>73343963</v>
      </c>
      <c r="W13" s="140">
        <v>27703.73</v>
      </c>
      <c r="X13" s="140">
        <v>101531</v>
      </c>
      <c r="Y13" s="140">
        <v>1499666.42</v>
      </c>
      <c r="Z13" s="140">
        <v>0</v>
      </c>
      <c r="AA13" s="140">
        <v>496871.92</v>
      </c>
      <c r="AB13" s="140">
        <v>108932.27</v>
      </c>
      <c r="AC13" s="140">
        <v>0</v>
      </c>
      <c r="AD13" s="140">
        <v>2425423.81</v>
      </c>
      <c r="AE13" s="140">
        <v>2153499.09</v>
      </c>
      <c r="AF13" s="140">
        <v>0</v>
      </c>
      <c r="AG13" s="140">
        <v>0</v>
      </c>
      <c r="AH13" s="140">
        <v>0</v>
      </c>
      <c r="AI13" s="140">
        <v>0</v>
      </c>
      <c r="AJ13" s="140">
        <v>0</v>
      </c>
      <c r="AK13" s="140">
        <v>174024.93</v>
      </c>
      <c r="AL13" s="140">
        <v>0</v>
      </c>
      <c r="AM13" s="140">
        <v>232826.2</v>
      </c>
      <c r="AN13" s="140">
        <v>29891.39</v>
      </c>
      <c r="AO13" s="140">
        <v>0</v>
      </c>
      <c r="AP13" s="140">
        <v>69172</v>
      </c>
      <c r="AQ13" s="140">
        <v>33434207.649999999</v>
      </c>
      <c r="AR13" s="140">
        <v>31355127.66</v>
      </c>
      <c r="AS13" s="140">
        <v>3472693.61</v>
      </c>
      <c r="AT13" s="140">
        <v>3160875.46</v>
      </c>
      <c r="AU13" s="140">
        <v>2053682.97</v>
      </c>
      <c r="AV13" s="140">
        <v>5869314.9699999997</v>
      </c>
      <c r="AW13" s="140">
        <v>4458103.21</v>
      </c>
      <c r="AX13" s="140">
        <v>6283044.7800000003</v>
      </c>
      <c r="AY13" s="140">
        <v>983038.01</v>
      </c>
      <c r="AZ13" s="140">
        <v>8060572.4800000004</v>
      </c>
      <c r="BA13" s="140">
        <v>18464278.370000001</v>
      </c>
      <c r="BB13" s="140">
        <v>3699858.63</v>
      </c>
      <c r="BC13" s="140">
        <v>946100.64</v>
      </c>
      <c r="BD13" s="140">
        <v>213649.43</v>
      </c>
      <c r="BE13" s="140">
        <v>5115536.7300000004</v>
      </c>
      <c r="BF13" s="140">
        <v>17485270.07</v>
      </c>
      <c r="BG13" s="140">
        <v>2934027.07</v>
      </c>
      <c r="BH13" s="140">
        <v>41088.5</v>
      </c>
      <c r="BI13" s="140">
        <v>109979.8</v>
      </c>
      <c r="BJ13" s="140">
        <v>109979.8</v>
      </c>
      <c r="BK13" s="140">
        <v>0</v>
      </c>
      <c r="BL13" s="140">
        <v>0</v>
      </c>
      <c r="BM13" s="140">
        <v>0</v>
      </c>
      <c r="BN13" s="140">
        <v>0</v>
      </c>
      <c r="BO13" s="140">
        <v>12159015.1</v>
      </c>
      <c r="BP13" s="140">
        <v>11427649.140000001</v>
      </c>
      <c r="BQ13" s="140">
        <v>5943529.7000000002</v>
      </c>
      <c r="BR13" s="140">
        <v>6398860.6600000001</v>
      </c>
      <c r="BS13" s="140">
        <v>18212524.600000001</v>
      </c>
      <c r="BT13" s="140">
        <v>17936489.600000001</v>
      </c>
      <c r="BU13" s="140">
        <v>250037.1</v>
      </c>
      <c r="BV13" s="140">
        <v>386370.58</v>
      </c>
      <c r="BW13" s="140">
        <v>28715841.960000001</v>
      </c>
      <c r="BX13" s="140">
        <v>21752927.870000001</v>
      </c>
      <c r="BY13" s="140">
        <v>6447094.3799999999</v>
      </c>
      <c r="BZ13" s="140">
        <v>379486.23</v>
      </c>
      <c r="CA13" s="140">
        <v>3816398.59</v>
      </c>
      <c r="CB13" s="140">
        <v>3604356.67</v>
      </c>
      <c r="CC13" s="140">
        <v>18432571.259999998</v>
      </c>
      <c r="CD13" s="140">
        <v>3312591.91</v>
      </c>
      <c r="CE13" s="140">
        <v>13268763.140000001</v>
      </c>
      <c r="CF13" s="140">
        <v>0</v>
      </c>
      <c r="CG13" s="140">
        <v>0</v>
      </c>
      <c r="CH13" s="140">
        <v>2063258.13</v>
      </c>
      <c r="CI13" s="140">
        <v>0</v>
      </c>
      <c r="CJ13" s="140">
        <v>32430000</v>
      </c>
      <c r="CK13" s="140">
        <v>779027.56</v>
      </c>
      <c r="CL13" s="140">
        <v>476305.91999999998</v>
      </c>
      <c r="CM13" s="140">
        <v>3101111.94</v>
      </c>
      <c r="CN13" s="140">
        <v>0</v>
      </c>
      <c r="CO13" s="140">
        <v>3403833.58</v>
      </c>
      <c r="CP13" s="140">
        <v>0</v>
      </c>
      <c r="CQ13" s="140">
        <v>0</v>
      </c>
      <c r="CR13" s="140">
        <v>999505.13</v>
      </c>
      <c r="CS13" s="140">
        <v>1134814.96</v>
      </c>
      <c r="CT13" s="140">
        <v>5941161.79</v>
      </c>
      <c r="CU13" s="140">
        <v>5805851.96</v>
      </c>
      <c r="CV13" s="140">
        <v>0</v>
      </c>
      <c r="CW13" s="140">
        <v>583267.16</v>
      </c>
      <c r="CX13" s="140">
        <v>957836.07000000007</v>
      </c>
      <c r="CY13" s="140">
        <v>1654241.68</v>
      </c>
      <c r="CZ13" s="140">
        <v>794470.07000000007</v>
      </c>
      <c r="DA13" s="140">
        <v>485202.7</v>
      </c>
      <c r="DB13" s="140">
        <v>0</v>
      </c>
      <c r="DC13" s="140">
        <v>0</v>
      </c>
      <c r="DD13" s="140">
        <v>0</v>
      </c>
      <c r="DE13" s="140">
        <v>0</v>
      </c>
      <c r="DF13" s="140">
        <v>0</v>
      </c>
      <c r="DG13" s="140">
        <v>0</v>
      </c>
      <c r="DH13" s="140">
        <v>0</v>
      </c>
    </row>
    <row r="14" spans="1:112" x14ac:dyDescent="0.2">
      <c r="A14" s="140">
        <v>154</v>
      </c>
      <c r="B14" s="140" t="s">
        <v>301</v>
      </c>
      <c r="C14" s="140">
        <v>0</v>
      </c>
      <c r="D14" s="140">
        <v>3176652.46</v>
      </c>
      <c r="E14" s="140">
        <v>13234.08</v>
      </c>
      <c r="F14" s="140">
        <v>4935.18</v>
      </c>
      <c r="G14" s="140">
        <v>40569.800000000003</v>
      </c>
      <c r="H14" s="140">
        <v>1617.19</v>
      </c>
      <c r="I14" s="140">
        <v>23146.63</v>
      </c>
      <c r="J14" s="140">
        <v>0</v>
      </c>
      <c r="K14" s="140">
        <v>256887</v>
      </c>
      <c r="L14" s="140">
        <v>0</v>
      </c>
      <c r="M14" s="140">
        <v>0</v>
      </c>
      <c r="N14" s="140">
        <v>0</v>
      </c>
      <c r="O14" s="140">
        <v>0</v>
      </c>
      <c r="P14" s="140">
        <v>4453</v>
      </c>
      <c r="Q14" s="140">
        <v>0</v>
      </c>
      <c r="R14" s="140">
        <v>0</v>
      </c>
      <c r="S14" s="140">
        <v>0</v>
      </c>
      <c r="T14" s="140">
        <v>0</v>
      </c>
      <c r="U14" s="140">
        <v>150838.5</v>
      </c>
      <c r="V14" s="140">
        <v>7637858</v>
      </c>
      <c r="W14" s="140">
        <v>471.95</v>
      </c>
      <c r="X14" s="140">
        <v>0</v>
      </c>
      <c r="Y14" s="140">
        <v>456242.31</v>
      </c>
      <c r="Z14" s="140">
        <v>26.560000000000002</v>
      </c>
      <c r="AA14" s="140">
        <v>14733</v>
      </c>
      <c r="AB14" s="140">
        <v>0</v>
      </c>
      <c r="AC14" s="140">
        <v>0</v>
      </c>
      <c r="AD14" s="140">
        <v>169978.14</v>
      </c>
      <c r="AE14" s="140">
        <v>215583.72</v>
      </c>
      <c r="AF14" s="140">
        <v>0</v>
      </c>
      <c r="AG14" s="140">
        <v>0</v>
      </c>
      <c r="AH14" s="140">
        <v>0</v>
      </c>
      <c r="AI14" s="140">
        <v>0</v>
      </c>
      <c r="AJ14" s="140">
        <v>0</v>
      </c>
      <c r="AK14" s="140">
        <v>3376.83</v>
      </c>
      <c r="AL14" s="140">
        <v>0</v>
      </c>
      <c r="AM14" s="140">
        <v>51164.87</v>
      </c>
      <c r="AN14" s="140">
        <v>41433.480000000003</v>
      </c>
      <c r="AO14" s="140">
        <v>0</v>
      </c>
      <c r="AP14" s="140">
        <v>6496.1900000000005</v>
      </c>
      <c r="AQ14" s="140">
        <v>3591794.2600000002</v>
      </c>
      <c r="AR14" s="140">
        <v>1920005.68</v>
      </c>
      <c r="AS14" s="140">
        <v>628312.52</v>
      </c>
      <c r="AT14" s="140">
        <v>397932.62</v>
      </c>
      <c r="AU14" s="140">
        <v>335987.61</v>
      </c>
      <c r="AV14" s="140">
        <v>752.38</v>
      </c>
      <c r="AW14" s="140">
        <v>257530.6</v>
      </c>
      <c r="AX14" s="140">
        <v>747669.77</v>
      </c>
      <c r="AY14" s="140">
        <v>357673.29</v>
      </c>
      <c r="AZ14" s="140">
        <v>554327.80000000005</v>
      </c>
      <c r="BA14" s="140">
        <v>2018673.52</v>
      </c>
      <c r="BB14" s="140">
        <v>41894.99</v>
      </c>
      <c r="BC14" s="140">
        <v>97542.62</v>
      </c>
      <c r="BD14" s="140">
        <v>44368.5</v>
      </c>
      <c r="BE14" s="140">
        <v>7875.71</v>
      </c>
      <c r="BF14" s="140">
        <v>915007.42</v>
      </c>
      <c r="BG14" s="140">
        <v>260768.14</v>
      </c>
      <c r="BH14" s="140">
        <v>3486</v>
      </c>
      <c r="BI14" s="140">
        <v>0</v>
      </c>
      <c r="BJ14" s="140">
        <v>0</v>
      </c>
      <c r="BK14" s="140">
        <v>0</v>
      </c>
      <c r="BL14" s="140">
        <v>0</v>
      </c>
      <c r="BM14" s="140">
        <v>0</v>
      </c>
      <c r="BN14" s="140">
        <v>0</v>
      </c>
      <c r="BO14" s="140">
        <v>0</v>
      </c>
      <c r="BP14" s="140">
        <v>0</v>
      </c>
      <c r="BQ14" s="140">
        <v>2273154.9900000002</v>
      </c>
      <c r="BR14" s="140">
        <v>2361250.4500000002</v>
      </c>
      <c r="BS14" s="140">
        <v>2273154.9900000002</v>
      </c>
      <c r="BT14" s="140">
        <v>2361250.4500000002</v>
      </c>
      <c r="BU14" s="140">
        <v>2447.37</v>
      </c>
      <c r="BV14" s="140">
        <v>2633.57</v>
      </c>
      <c r="BW14" s="140">
        <v>1648734.88</v>
      </c>
      <c r="BX14" s="140">
        <v>1202678.82</v>
      </c>
      <c r="BY14" s="140">
        <v>396594.92</v>
      </c>
      <c r="BZ14" s="140">
        <v>49274.94</v>
      </c>
      <c r="CA14" s="140">
        <v>96714.21</v>
      </c>
      <c r="CB14" s="140">
        <v>90056.090000000011</v>
      </c>
      <c r="CC14" s="140">
        <v>937027.52</v>
      </c>
      <c r="CD14" s="140">
        <v>943685.64</v>
      </c>
      <c r="CE14" s="140">
        <v>0</v>
      </c>
      <c r="CF14" s="140">
        <v>0</v>
      </c>
      <c r="CG14" s="140">
        <v>0</v>
      </c>
      <c r="CH14" s="140">
        <v>0</v>
      </c>
      <c r="CI14" s="140">
        <v>0</v>
      </c>
      <c r="CJ14" s="140">
        <v>3611564.94</v>
      </c>
      <c r="CK14" s="140">
        <v>6798</v>
      </c>
      <c r="CL14" s="140">
        <v>4960.6000000000004</v>
      </c>
      <c r="CM14" s="140">
        <v>0</v>
      </c>
      <c r="CN14" s="140">
        <v>0</v>
      </c>
      <c r="CO14" s="140">
        <v>1837.4</v>
      </c>
      <c r="CP14" s="140">
        <v>0</v>
      </c>
      <c r="CQ14" s="140">
        <v>0</v>
      </c>
      <c r="CR14" s="140">
        <v>144004.51</v>
      </c>
      <c r="CS14" s="140">
        <v>176592.24</v>
      </c>
      <c r="CT14" s="140">
        <v>590329.9</v>
      </c>
      <c r="CU14" s="140">
        <v>557742.17000000004</v>
      </c>
      <c r="CV14" s="140">
        <v>0</v>
      </c>
      <c r="CW14" s="140">
        <v>0</v>
      </c>
      <c r="CX14" s="140">
        <v>0</v>
      </c>
      <c r="CY14" s="140">
        <v>0</v>
      </c>
      <c r="CZ14" s="140">
        <v>0</v>
      </c>
      <c r="DA14" s="140">
        <v>0</v>
      </c>
      <c r="DB14" s="140">
        <v>0</v>
      </c>
      <c r="DC14" s="140">
        <v>0</v>
      </c>
      <c r="DD14" s="140">
        <v>0</v>
      </c>
      <c r="DE14" s="140">
        <v>0</v>
      </c>
      <c r="DF14" s="140">
        <v>0</v>
      </c>
      <c r="DG14" s="140">
        <v>0</v>
      </c>
      <c r="DH14" s="140">
        <v>0</v>
      </c>
    </row>
    <row r="15" spans="1:112" x14ac:dyDescent="0.2">
      <c r="A15" s="140">
        <v>161</v>
      </c>
      <c r="B15" s="140" t="s">
        <v>302</v>
      </c>
      <c r="C15" s="140">
        <v>0</v>
      </c>
      <c r="D15" s="140">
        <v>980585.36</v>
      </c>
      <c r="E15" s="140">
        <v>0</v>
      </c>
      <c r="F15" s="140">
        <v>309.23</v>
      </c>
      <c r="G15" s="140">
        <v>22156.47</v>
      </c>
      <c r="H15" s="140">
        <v>5029.18</v>
      </c>
      <c r="I15" s="140">
        <v>18855.32</v>
      </c>
      <c r="J15" s="140">
        <v>0</v>
      </c>
      <c r="K15" s="140">
        <v>66445.5</v>
      </c>
      <c r="L15" s="140">
        <v>0</v>
      </c>
      <c r="M15" s="140">
        <v>0</v>
      </c>
      <c r="N15" s="140">
        <v>0</v>
      </c>
      <c r="O15" s="140">
        <v>0</v>
      </c>
      <c r="P15" s="140">
        <v>4421.2300000000005</v>
      </c>
      <c r="Q15" s="140">
        <v>0</v>
      </c>
      <c r="R15" s="140">
        <v>0</v>
      </c>
      <c r="S15" s="140">
        <v>0</v>
      </c>
      <c r="T15" s="140">
        <v>0</v>
      </c>
      <c r="U15" s="140">
        <v>37196.5</v>
      </c>
      <c r="V15" s="140">
        <v>2172149</v>
      </c>
      <c r="W15" s="140">
        <v>0</v>
      </c>
      <c r="X15" s="140">
        <v>0</v>
      </c>
      <c r="Y15" s="140">
        <v>77745.33</v>
      </c>
      <c r="Z15" s="140">
        <v>0</v>
      </c>
      <c r="AA15" s="140">
        <v>93355</v>
      </c>
      <c r="AB15" s="140">
        <v>20648.189999999999</v>
      </c>
      <c r="AC15" s="140">
        <v>0</v>
      </c>
      <c r="AD15" s="140">
        <v>13012</v>
      </c>
      <c r="AE15" s="140">
        <v>58625</v>
      </c>
      <c r="AF15" s="140">
        <v>0</v>
      </c>
      <c r="AG15" s="140">
        <v>0</v>
      </c>
      <c r="AH15" s="140">
        <v>0</v>
      </c>
      <c r="AI15" s="140">
        <v>0</v>
      </c>
      <c r="AJ15" s="140">
        <v>0</v>
      </c>
      <c r="AK15" s="140">
        <v>0</v>
      </c>
      <c r="AL15" s="140">
        <v>0</v>
      </c>
      <c r="AM15" s="140">
        <v>4714.7700000000004</v>
      </c>
      <c r="AN15" s="140">
        <v>8432.73</v>
      </c>
      <c r="AO15" s="140">
        <v>0</v>
      </c>
      <c r="AP15" s="140">
        <v>3653.07</v>
      </c>
      <c r="AQ15" s="140">
        <v>722738.69000000006</v>
      </c>
      <c r="AR15" s="140">
        <v>769481.13</v>
      </c>
      <c r="AS15" s="140">
        <v>169453.45</v>
      </c>
      <c r="AT15" s="140">
        <v>76766.509999999995</v>
      </c>
      <c r="AU15" s="140">
        <v>74138.92</v>
      </c>
      <c r="AV15" s="140">
        <v>8791.52</v>
      </c>
      <c r="AW15" s="140">
        <v>60438.880000000005</v>
      </c>
      <c r="AX15" s="140">
        <v>96741.13</v>
      </c>
      <c r="AY15" s="140">
        <v>118039.54000000001</v>
      </c>
      <c r="AZ15" s="140">
        <v>171339.91</v>
      </c>
      <c r="BA15" s="140">
        <v>803925.78</v>
      </c>
      <c r="BB15" s="140">
        <v>107731.81</v>
      </c>
      <c r="BC15" s="140">
        <v>37597.79</v>
      </c>
      <c r="BD15" s="140">
        <v>0</v>
      </c>
      <c r="BE15" s="140">
        <v>28671.53</v>
      </c>
      <c r="BF15" s="140">
        <v>186683.13</v>
      </c>
      <c r="BG15" s="140">
        <v>211436.26</v>
      </c>
      <c r="BH15" s="140">
        <v>0</v>
      </c>
      <c r="BI15" s="140">
        <v>14272.880000000001</v>
      </c>
      <c r="BJ15" s="140">
        <v>13484.18</v>
      </c>
      <c r="BK15" s="140">
        <v>0</v>
      </c>
      <c r="BL15" s="140">
        <v>0</v>
      </c>
      <c r="BM15" s="140">
        <v>0</v>
      </c>
      <c r="BN15" s="140">
        <v>0</v>
      </c>
      <c r="BO15" s="140">
        <v>0</v>
      </c>
      <c r="BP15" s="140">
        <v>0</v>
      </c>
      <c r="BQ15" s="140">
        <v>1845919.3</v>
      </c>
      <c r="BR15" s="140">
        <v>1790065.9</v>
      </c>
      <c r="BS15" s="140">
        <v>1860192.18</v>
      </c>
      <c r="BT15" s="140">
        <v>1803550.08</v>
      </c>
      <c r="BU15" s="140">
        <v>0</v>
      </c>
      <c r="BV15" s="140">
        <v>0</v>
      </c>
      <c r="BW15" s="140">
        <v>379525.78</v>
      </c>
      <c r="BX15" s="140">
        <v>249146.63</v>
      </c>
      <c r="BY15" s="140">
        <v>88329.150000000009</v>
      </c>
      <c r="BZ15" s="140">
        <v>42050</v>
      </c>
      <c r="CA15" s="140">
        <v>63378.18</v>
      </c>
      <c r="CB15" s="140">
        <v>54878.18</v>
      </c>
      <c r="CC15" s="140">
        <v>481635</v>
      </c>
      <c r="CD15" s="140">
        <v>490135</v>
      </c>
      <c r="CE15" s="140">
        <v>0</v>
      </c>
      <c r="CF15" s="140">
        <v>0</v>
      </c>
      <c r="CG15" s="140">
        <v>0</v>
      </c>
      <c r="CH15" s="140">
        <v>0</v>
      </c>
      <c r="CI15" s="140">
        <v>0</v>
      </c>
      <c r="CJ15" s="140">
        <v>1325000</v>
      </c>
      <c r="CK15" s="140">
        <v>0</v>
      </c>
      <c r="CL15" s="140">
        <v>0</v>
      </c>
      <c r="CM15" s="140">
        <v>0</v>
      </c>
      <c r="CN15" s="140">
        <v>0</v>
      </c>
      <c r="CO15" s="140">
        <v>0</v>
      </c>
      <c r="CP15" s="140">
        <v>0</v>
      </c>
      <c r="CQ15" s="140">
        <v>0</v>
      </c>
      <c r="CR15" s="140">
        <v>42942.05</v>
      </c>
      <c r="CS15" s="140">
        <v>29789.57</v>
      </c>
      <c r="CT15" s="140">
        <v>150220.61000000002</v>
      </c>
      <c r="CU15" s="140">
        <v>163373.09</v>
      </c>
      <c r="CV15" s="140">
        <v>0</v>
      </c>
      <c r="CW15" s="140">
        <v>0</v>
      </c>
      <c r="CX15" s="140">
        <v>0</v>
      </c>
      <c r="CY15" s="140">
        <v>0</v>
      </c>
      <c r="CZ15" s="140">
        <v>0</v>
      </c>
      <c r="DA15" s="140">
        <v>0</v>
      </c>
      <c r="DB15" s="140">
        <v>0</v>
      </c>
      <c r="DC15" s="140">
        <v>0</v>
      </c>
      <c r="DD15" s="140">
        <v>0</v>
      </c>
      <c r="DE15" s="140">
        <v>0</v>
      </c>
      <c r="DF15" s="140">
        <v>0</v>
      </c>
      <c r="DG15" s="140">
        <v>0</v>
      </c>
      <c r="DH15" s="140">
        <v>0</v>
      </c>
    </row>
    <row r="16" spans="1:112" x14ac:dyDescent="0.2">
      <c r="A16" s="140">
        <v>2450</v>
      </c>
      <c r="B16" s="140" t="s">
        <v>303</v>
      </c>
      <c r="C16" s="140">
        <v>11094</v>
      </c>
      <c r="D16" s="140">
        <v>16602317.07</v>
      </c>
      <c r="E16" s="140">
        <v>2322</v>
      </c>
      <c r="F16" s="140">
        <v>160143.67000000001</v>
      </c>
      <c r="G16" s="140">
        <v>346397.68</v>
      </c>
      <c r="H16" s="140">
        <v>10307.68</v>
      </c>
      <c r="I16" s="140">
        <v>585980.78</v>
      </c>
      <c r="J16" s="140">
        <v>0</v>
      </c>
      <c r="K16" s="140">
        <v>915566.09</v>
      </c>
      <c r="L16" s="140">
        <v>0</v>
      </c>
      <c r="M16" s="140">
        <v>0</v>
      </c>
      <c r="N16" s="140">
        <v>0</v>
      </c>
      <c r="O16" s="140">
        <v>0</v>
      </c>
      <c r="P16" s="140">
        <v>3977.5</v>
      </c>
      <c r="Q16" s="140">
        <v>0</v>
      </c>
      <c r="R16" s="140">
        <v>0</v>
      </c>
      <c r="S16" s="140">
        <v>0</v>
      </c>
      <c r="T16" s="140">
        <v>0</v>
      </c>
      <c r="U16" s="140">
        <v>221742.5</v>
      </c>
      <c r="V16" s="140">
        <v>4338231</v>
      </c>
      <c r="W16" s="140">
        <v>5462.07</v>
      </c>
      <c r="X16" s="140">
        <v>0</v>
      </c>
      <c r="Y16" s="140">
        <v>0</v>
      </c>
      <c r="Z16" s="140">
        <v>1562.2</v>
      </c>
      <c r="AA16" s="140">
        <v>157484</v>
      </c>
      <c r="AB16" s="140">
        <v>31599.23</v>
      </c>
      <c r="AC16" s="140">
        <v>0</v>
      </c>
      <c r="AD16" s="140">
        <v>48308.639999999999</v>
      </c>
      <c r="AE16" s="140">
        <v>51125.41</v>
      </c>
      <c r="AF16" s="140">
        <v>0</v>
      </c>
      <c r="AG16" s="140">
        <v>0</v>
      </c>
      <c r="AH16" s="140">
        <v>0</v>
      </c>
      <c r="AI16" s="140">
        <v>0</v>
      </c>
      <c r="AJ16" s="140">
        <v>0</v>
      </c>
      <c r="AK16" s="140">
        <v>15000</v>
      </c>
      <c r="AL16" s="140">
        <v>97200</v>
      </c>
      <c r="AM16" s="140">
        <v>42954.3</v>
      </c>
      <c r="AN16" s="140">
        <v>87224.16</v>
      </c>
      <c r="AO16" s="140">
        <v>0</v>
      </c>
      <c r="AP16" s="140">
        <v>34172.19</v>
      </c>
      <c r="AQ16" s="140">
        <v>6000</v>
      </c>
      <c r="AR16" s="140">
        <v>8489147.3000000007</v>
      </c>
      <c r="AS16" s="140">
        <v>1777752.42</v>
      </c>
      <c r="AT16" s="140">
        <v>575493.17000000004</v>
      </c>
      <c r="AU16" s="140">
        <v>1286160.44</v>
      </c>
      <c r="AV16" s="140">
        <v>61313.94</v>
      </c>
      <c r="AW16" s="140">
        <v>1244877.19</v>
      </c>
      <c r="AX16" s="140">
        <v>1081918.53</v>
      </c>
      <c r="AY16" s="140">
        <v>456338.5</v>
      </c>
      <c r="AZ16" s="140">
        <v>1097663.46</v>
      </c>
      <c r="BA16" s="140">
        <v>4725074.08</v>
      </c>
      <c r="BB16" s="140">
        <v>37650.840000000004</v>
      </c>
      <c r="BC16" s="140">
        <v>290387.74</v>
      </c>
      <c r="BD16" s="140">
        <v>65976.259999999995</v>
      </c>
      <c r="BE16" s="140">
        <v>216481.93</v>
      </c>
      <c r="BF16" s="140">
        <v>1456225.85</v>
      </c>
      <c r="BG16" s="140">
        <v>327117.2</v>
      </c>
      <c r="BH16" s="140">
        <v>124.93</v>
      </c>
      <c r="BI16" s="140">
        <v>0</v>
      </c>
      <c r="BJ16" s="140">
        <v>0</v>
      </c>
      <c r="BK16" s="140">
        <v>0</v>
      </c>
      <c r="BL16" s="140">
        <v>0</v>
      </c>
      <c r="BM16" s="140">
        <v>0</v>
      </c>
      <c r="BN16" s="140">
        <v>0</v>
      </c>
      <c r="BO16" s="140">
        <v>3887332</v>
      </c>
      <c r="BP16" s="140">
        <v>3903810</v>
      </c>
      <c r="BQ16" s="140">
        <v>2074724.09</v>
      </c>
      <c r="BR16" s="140">
        <v>2632714.48</v>
      </c>
      <c r="BS16" s="140">
        <v>5962056.0899999999</v>
      </c>
      <c r="BT16" s="140">
        <v>6536524.4800000004</v>
      </c>
      <c r="BU16" s="140">
        <v>380542.65</v>
      </c>
      <c r="BV16" s="140">
        <v>405000.43</v>
      </c>
      <c r="BW16" s="140">
        <v>4439939.7300000004</v>
      </c>
      <c r="BX16" s="140">
        <v>2929378.47</v>
      </c>
      <c r="BY16" s="140">
        <v>1133866.25</v>
      </c>
      <c r="BZ16" s="140">
        <v>352237.23</v>
      </c>
      <c r="CA16" s="140">
        <v>245114.93</v>
      </c>
      <c r="CB16" s="140">
        <v>217926.73</v>
      </c>
      <c r="CC16" s="140">
        <v>1874736.8</v>
      </c>
      <c r="CD16" s="140">
        <v>1901925</v>
      </c>
      <c r="CE16" s="140">
        <v>0</v>
      </c>
      <c r="CF16" s="140">
        <v>0</v>
      </c>
      <c r="CG16" s="140">
        <v>0</v>
      </c>
      <c r="CH16" s="140">
        <v>0</v>
      </c>
      <c r="CI16" s="140">
        <v>0</v>
      </c>
      <c r="CJ16" s="140">
        <v>11108009.970000001</v>
      </c>
      <c r="CK16" s="140">
        <v>177197.59</v>
      </c>
      <c r="CL16" s="140">
        <v>258221.24000000002</v>
      </c>
      <c r="CM16" s="140">
        <v>626895.51</v>
      </c>
      <c r="CN16" s="140">
        <v>0</v>
      </c>
      <c r="CO16" s="140">
        <v>545871.86</v>
      </c>
      <c r="CP16" s="140">
        <v>0</v>
      </c>
      <c r="CQ16" s="140">
        <v>0</v>
      </c>
      <c r="CR16" s="140">
        <v>78647.69</v>
      </c>
      <c r="CS16" s="140">
        <v>97896.19</v>
      </c>
      <c r="CT16" s="140">
        <v>750137.73</v>
      </c>
      <c r="CU16" s="140">
        <v>730889.23</v>
      </c>
      <c r="CV16" s="140">
        <v>0</v>
      </c>
      <c r="CW16" s="140">
        <v>310839.31</v>
      </c>
      <c r="CX16" s="140">
        <v>328543.45</v>
      </c>
      <c r="CY16" s="140">
        <v>700829.93</v>
      </c>
      <c r="CZ16" s="140">
        <v>543532.02</v>
      </c>
      <c r="DA16" s="140">
        <v>128499.77</v>
      </c>
      <c r="DB16" s="140">
        <v>11094</v>
      </c>
      <c r="DC16" s="140">
        <v>0</v>
      </c>
      <c r="DD16" s="140">
        <v>0</v>
      </c>
      <c r="DE16" s="140">
        <v>57689.270000000004</v>
      </c>
      <c r="DF16" s="140">
        <v>0</v>
      </c>
      <c r="DG16" s="140">
        <v>57689.270000000004</v>
      </c>
      <c r="DH16" s="140">
        <v>0</v>
      </c>
    </row>
    <row r="17" spans="1:112" x14ac:dyDescent="0.2">
      <c r="A17" s="140">
        <v>170</v>
      </c>
      <c r="B17" s="140" t="s">
        <v>304</v>
      </c>
      <c r="C17" s="140">
        <v>0</v>
      </c>
      <c r="D17" s="140">
        <v>5997107.3899999997</v>
      </c>
      <c r="E17" s="140">
        <v>193.78</v>
      </c>
      <c r="F17" s="140">
        <v>0</v>
      </c>
      <c r="G17" s="140">
        <v>31082.799999999999</v>
      </c>
      <c r="H17" s="140">
        <v>3145.52</v>
      </c>
      <c r="I17" s="140">
        <v>107861.75</v>
      </c>
      <c r="J17" s="140">
        <v>0</v>
      </c>
      <c r="K17" s="140">
        <v>406423.61</v>
      </c>
      <c r="L17" s="140">
        <v>0</v>
      </c>
      <c r="M17" s="140">
        <v>0</v>
      </c>
      <c r="N17" s="140">
        <v>0</v>
      </c>
      <c r="O17" s="140">
        <v>0</v>
      </c>
      <c r="P17" s="140">
        <v>0</v>
      </c>
      <c r="Q17" s="140">
        <v>0</v>
      </c>
      <c r="R17" s="140">
        <v>0</v>
      </c>
      <c r="S17" s="140">
        <v>0</v>
      </c>
      <c r="T17" s="140">
        <v>0</v>
      </c>
      <c r="U17" s="140">
        <v>352439.5</v>
      </c>
      <c r="V17" s="140">
        <v>14228412</v>
      </c>
      <c r="W17" s="140">
        <v>27678.91</v>
      </c>
      <c r="X17" s="140">
        <v>0</v>
      </c>
      <c r="Y17" s="140">
        <v>871566.02</v>
      </c>
      <c r="Z17" s="140">
        <v>25126.07</v>
      </c>
      <c r="AA17" s="140">
        <v>26803</v>
      </c>
      <c r="AB17" s="140">
        <v>22433.88</v>
      </c>
      <c r="AC17" s="140">
        <v>310930.76</v>
      </c>
      <c r="AD17" s="140">
        <v>415111.24</v>
      </c>
      <c r="AE17" s="140">
        <v>726352.04</v>
      </c>
      <c r="AF17" s="140">
        <v>0</v>
      </c>
      <c r="AG17" s="140">
        <v>0</v>
      </c>
      <c r="AH17" s="140">
        <v>0</v>
      </c>
      <c r="AI17" s="140">
        <v>0</v>
      </c>
      <c r="AJ17" s="140">
        <v>0</v>
      </c>
      <c r="AK17" s="140">
        <v>0</v>
      </c>
      <c r="AL17" s="140">
        <v>0</v>
      </c>
      <c r="AM17" s="140">
        <v>56683.25</v>
      </c>
      <c r="AN17" s="140">
        <v>26832.66</v>
      </c>
      <c r="AO17" s="140">
        <v>0</v>
      </c>
      <c r="AP17" s="140">
        <v>16664.170000000002</v>
      </c>
      <c r="AQ17" s="140">
        <v>5969454.7599999998</v>
      </c>
      <c r="AR17" s="140">
        <v>3368313.33</v>
      </c>
      <c r="AS17" s="140">
        <v>675675.70000000007</v>
      </c>
      <c r="AT17" s="140">
        <v>588076.69000000006</v>
      </c>
      <c r="AU17" s="140">
        <v>361032.47000000003</v>
      </c>
      <c r="AV17" s="140">
        <v>48558.86</v>
      </c>
      <c r="AW17" s="140">
        <v>787682.33000000007</v>
      </c>
      <c r="AX17" s="140">
        <v>1370137.92</v>
      </c>
      <c r="AY17" s="140">
        <v>476172.41000000003</v>
      </c>
      <c r="AZ17" s="140">
        <v>1212750.1499999999</v>
      </c>
      <c r="BA17" s="140">
        <v>4866108.6399999997</v>
      </c>
      <c r="BB17" s="140">
        <v>358140.13</v>
      </c>
      <c r="BC17" s="140">
        <v>265313.28999999998</v>
      </c>
      <c r="BD17" s="140">
        <v>0</v>
      </c>
      <c r="BE17" s="140">
        <v>13883.62</v>
      </c>
      <c r="BF17" s="140">
        <v>2299181.1800000002</v>
      </c>
      <c r="BG17" s="140">
        <v>426507.26</v>
      </c>
      <c r="BH17" s="140">
        <v>4313.8</v>
      </c>
      <c r="BI17" s="140">
        <v>0</v>
      </c>
      <c r="BJ17" s="140">
        <v>0</v>
      </c>
      <c r="BK17" s="140">
        <v>634308.62</v>
      </c>
      <c r="BL17" s="140">
        <v>634308.62</v>
      </c>
      <c r="BM17" s="140">
        <v>0</v>
      </c>
      <c r="BN17" s="140">
        <v>0</v>
      </c>
      <c r="BO17" s="140">
        <v>0</v>
      </c>
      <c r="BP17" s="140">
        <v>0</v>
      </c>
      <c r="BQ17" s="140">
        <v>4009744.26</v>
      </c>
      <c r="BR17" s="140">
        <v>4571290.07</v>
      </c>
      <c r="BS17" s="140">
        <v>4644052.88</v>
      </c>
      <c r="BT17" s="140">
        <v>5205598.6900000004</v>
      </c>
      <c r="BU17" s="140">
        <v>0</v>
      </c>
      <c r="BV17" s="140">
        <v>0</v>
      </c>
      <c r="BW17" s="140">
        <v>3421044.98</v>
      </c>
      <c r="BX17" s="140">
        <v>2621125.06</v>
      </c>
      <c r="BY17" s="140">
        <v>799820.74</v>
      </c>
      <c r="BZ17" s="140">
        <v>99.18</v>
      </c>
      <c r="CA17" s="140">
        <v>111537.1</v>
      </c>
      <c r="CB17" s="140">
        <v>111700.43000000001</v>
      </c>
      <c r="CC17" s="140">
        <v>183990.83</v>
      </c>
      <c r="CD17" s="140">
        <v>0</v>
      </c>
      <c r="CE17" s="140">
        <v>0</v>
      </c>
      <c r="CF17" s="140">
        <v>0</v>
      </c>
      <c r="CG17" s="140">
        <v>0</v>
      </c>
      <c r="CH17" s="140">
        <v>183827.5</v>
      </c>
      <c r="CI17" s="140">
        <v>0</v>
      </c>
      <c r="CJ17" s="140">
        <v>2165000</v>
      </c>
      <c r="CK17" s="140">
        <v>30884.07</v>
      </c>
      <c r="CL17" s="140">
        <v>30929.29</v>
      </c>
      <c r="CM17" s="140">
        <v>45.22</v>
      </c>
      <c r="CN17" s="140">
        <v>0</v>
      </c>
      <c r="CO17" s="140">
        <v>0</v>
      </c>
      <c r="CP17" s="140">
        <v>0</v>
      </c>
      <c r="CQ17" s="140">
        <v>0</v>
      </c>
      <c r="CR17" s="140">
        <v>0</v>
      </c>
      <c r="CS17" s="140">
        <v>20055.04</v>
      </c>
      <c r="CT17" s="140">
        <v>1050949.32</v>
      </c>
      <c r="CU17" s="140">
        <v>1030894.28</v>
      </c>
      <c r="CV17" s="140">
        <v>0</v>
      </c>
      <c r="CW17" s="140">
        <v>17913.68</v>
      </c>
      <c r="CX17" s="140">
        <v>23074.19</v>
      </c>
      <c r="CY17" s="140">
        <v>226610.34</v>
      </c>
      <c r="CZ17" s="140">
        <v>1095.9100000000001</v>
      </c>
      <c r="DA17" s="140">
        <v>220353.92000000001</v>
      </c>
      <c r="DB17" s="140">
        <v>0</v>
      </c>
      <c r="DC17" s="140">
        <v>0</v>
      </c>
      <c r="DD17" s="140">
        <v>0</v>
      </c>
      <c r="DE17" s="140">
        <v>0</v>
      </c>
      <c r="DF17" s="140">
        <v>0</v>
      </c>
      <c r="DG17" s="140">
        <v>0</v>
      </c>
      <c r="DH17" s="140">
        <v>0</v>
      </c>
    </row>
    <row r="18" spans="1:112" x14ac:dyDescent="0.2">
      <c r="A18" s="140">
        <v>182</v>
      </c>
      <c r="B18" s="140" t="s">
        <v>305</v>
      </c>
      <c r="C18" s="140">
        <v>0</v>
      </c>
      <c r="D18" s="140">
        <v>15678390</v>
      </c>
      <c r="E18" s="140">
        <v>1296.72</v>
      </c>
      <c r="F18" s="140">
        <v>11599.75</v>
      </c>
      <c r="G18" s="140">
        <v>34196.51</v>
      </c>
      <c r="H18" s="140">
        <v>7430.3600000000006</v>
      </c>
      <c r="I18" s="140">
        <v>102314.66</v>
      </c>
      <c r="J18" s="140">
        <v>0</v>
      </c>
      <c r="K18" s="140">
        <v>5121089</v>
      </c>
      <c r="L18" s="140">
        <v>0</v>
      </c>
      <c r="M18" s="140">
        <v>0</v>
      </c>
      <c r="N18" s="140">
        <v>0</v>
      </c>
      <c r="O18" s="140">
        <v>0</v>
      </c>
      <c r="P18" s="140">
        <v>27762.12</v>
      </c>
      <c r="Q18" s="140">
        <v>0</v>
      </c>
      <c r="R18" s="140">
        <v>0</v>
      </c>
      <c r="S18" s="140">
        <v>0</v>
      </c>
      <c r="T18" s="140">
        <v>0</v>
      </c>
      <c r="U18" s="140">
        <v>240740.5</v>
      </c>
      <c r="V18" s="140">
        <v>7804572</v>
      </c>
      <c r="W18" s="140">
        <v>4462</v>
      </c>
      <c r="X18" s="140">
        <v>0</v>
      </c>
      <c r="Y18" s="140">
        <v>0</v>
      </c>
      <c r="Z18" s="140">
        <v>0</v>
      </c>
      <c r="AA18" s="140">
        <v>476746</v>
      </c>
      <c r="AB18" s="140">
        <v>0</v>
      </c>
      <c r="AC18" s="140">
        <v>0</v>
      </c>
      <c r="AD18" s="140">
        <v>117702.03</v>
      </c>
      <c r="AE18" s="140">
        <v>248054.95</v>
      </c>
      <c r="AF18" s="140">
        <v>0</v>
      </c>
      <c r="AG18" s="140">
        <v>0</v>
      </c>
      <c r="AH18" s="140">
        <v>25962.61</v>
      </c>
      <c r="AI18" s="140">
        <v>284169.31</v>
      </c>
      <c r="AJ18" s="140">
        <v>0</v>
      </c>
      <c r="AK18" s="140">
        <v>0</v>
      </c>
      <c r="AL18" s="140">
        <v>0</v>
      </c>
      <c r="AM18" s="140">
        <v>0</v>
      </c>
      <c r="AN18" s="140">
        <v>0</v>
      </c>
      <c r="AO18" s="140">
        <v>0</v>
      </c>
      <c r="AP18" s="140">
        <v>0</v>
      </c>
      <c r="AQ18" s="140">
        <v>8858415.8000000007</v>
      </c>
      <c r="AR18" s="140">
        <v>5623258.2300000004</v>
      </c>
      <c r="AS18" s="140">
        <v>1057395.1399999999</v>
      </c>
      <c r="AT18" s="140">
        <v>1226004.1000000001</v>
      </c>
      <c r="AU18" s="140">
        <v>318170.97000000003</v>
      </c>
      <c r="AV18" s="140">
        <v>414061.54000000004</v>
      </c>
      <c r="AW18" s="140">
        <v>858723.87</v>
      </c>
      <c r="AX18" s="140">
        <v>1184049.1100000001</v>
      </c>
      <c r="AY18" s="140">
        <v>350229.04</v>
      </c>
      <c r="AZ18" s="140">
        <v>1718563.87</v>
      </c>
      <c r="BA18" s="140">
        <v>4278998.47</v>
      </c>
      <c r="BB18" s="140">
        <v>1234049.6200000001</v>
      </c>
      <c r="BC18" s="140">
        <v>59504.82</v>
      </c>
      <c r="BD18" s="140">
        <v>71.73</v>
      </c>
      <c r="BE18" s="140">
        <v>1209144.31</v>
      </c>
      <c r="BF18" s="140">
        <v>2803085.66</v>
      </c>
      <c r="BG18" s="140">
        <v>477263.12</v>
      </c>
      <c r="BH18" s="140">
        <v>12137.960000000001</v>
      </c>
      <c r="BI18" s="140">
        <v>63373.760000000002</v>
      </c>
      <c r="BJ18" s="140">
        <v>68382.2</v>
      </c>
      <c r="BK18" s="140">
        <v>1224943.79</v>
      </c>
      <c r="BL18" s="140">
        <v>0</v>
      </c>
      <c r="BM18" s="140">
        <v>0</v>
      </c>
      <c r="BN18" s="140">
        <v>0</v>
      </c>
      <c r="BO18" s="140">
        <v>0</v>
      </c>
      <c r="BP18" s="140">
        <v>0</v>
      </c>
      <c r="BQ18" s="140">
        <v>6860677.7300000004</v>
      </c>
      <c r="BR18" s="140">
        <v>6583974.2400000002</v>
      </c>
      <c r="BS18" s="140">
        <v>8148995.2800000003</v>
      </c>
      <c r="BT18" s="140">
        <v>6652356.4400000004</v>
      </c>
      <c r="BU18" s="140">
        <v>266682.08</v>
      </c>
      <c r="BV18" s="140">
        <v>197178.56</v>
      </c>
      <c r="BW18" s="140">
        <v>5559712.8999999994</v>
      </c>
      <c r="BX18" s="140">
        <v>4204433.96</v>
      </c>
      <c r="BY18" s="140">
        <v>1264890.97</v>
      </c>
      <c r="BZ18" s="140">
        <v>159891.49</v>
      </c>
      <c r="CA18" s="140">
        <v>1616210.97</v>
      </c>
      <c r="CB18" s="140">
        <v>65945.320000000007</v>
      </c>
      <c r="CC18" s="140">
        <v>4251611</v>
      </c>
      <c r="CD18" s="140">
        <v>2962103.83</v>
      </c>
      <c r="CE18" s="140">
        <v>2839772.82</v>
      </c>
      <c r="CF18" s="140">
        <v>0</v>
      </c>
      <c r="CG18" s="140">
        <v>0</v>
      </c>
      <c r="CH18" s="140">
        <v>0</v>
      </c>
      <c r="CI18" s="140">
        <v>0</v>
      </c>
      <c r="CJ18" s="140">
        <v>5675000</v>
      </c>
      <c r="CK18" s="140">
        <v>0</v>
      </c>
      <c r="CL18" s="140">
        <v>0</v>
      </c>
      <c r="CM18" s="140">
        <v>0</v>
      </c>
      <c r="CN18" s="140">
        <v>0</v>
      </c>
      <c r="CO18" s="140">
        <v>0</v>
      </c>
      <c r="CP18" s="140">
        <v>0</v>
      </c>
      <c r="CQ18" s="140">
        <v>0</v>
      </c>
      <c r="CR18" s="140">
        <v>154628.81</v>
      </c>
      <c r="CS18" s="140">
        <v>160571.76999999999</v>
      </c>
      <c r="CT18" s="140">
        <v>1413822.75</v>
      </c>
      <c r="CU18" s="140">
        <v>1407879.79</v>
      </c>
      <c r="CV18" s="140">
        <v>0</v>
      </c>
      <c r="CW18" s="140">
        <v>76756.53</v>
      </c>
      <c r="CX18" s="140">
        <v>105107.49</v>
      </c>
      <c r="CY18" s="140">
        <v>364731.29</v>
      </c>
      <c r="CZ18" s="140">
        <v>49932.92</v>
      </c>
      <c r="DA18" s="140">
        <v>286447.41000000003</v>
      </c>
      <c r="DB18" s="140">
        <v>0</v>
      </c>
      <c r="DC18" s="140">
        <v>0</v>
      </c>
      <c r="DD18" s="140">
        <v>0</v>
      </c>
      <c r="DE18" s="140">
        <v>0</v>
      </c>
      <c r="DF18" s="140">
        <v>0</v>
      </c>
      <c r="DG18" s="140">
        <v>0</v>
      </c>
      <c r="DH18" s="140">
        <v>0</v>
      </c>
    </row>
    <row r="19" spans="1:112" x14ac:dyDescent="0.2">
      <c r="A19" s="140">
        <v>196</v>
      </c>
      <c r="B19" s="140" t="s">
        <v>306</v>
      </c>
      <c r="C19" s="140">
        <v>0</v>
      </c>
      <c r="D19" s="140">
        <v>2201624.39</v>
      </c>
      <c r="E19" s="140">
        <v>0</v>
      </c>
      <c r="F19" s="140">
        <v>1916.69</v>
      </c>
      <c r="G19" s="140">
        <v>38580.120000000003</v>
      </c>
      <c r="H19" s="140">
        <v>5840.66</v>
      </c>
      <c r="I19" s="140">
        <v>17462.260000000002</v>
      </c>
      <c r="J19" s="140">
        <v>0</v>
      </c>
      <c r="K19" s="140">
        <v>102077</v>
      </c>
      <c r="L19" s="140">
        <v>0</v>
      </c>
      <c r="M19" s="140">
        <v>0</v>
      </c>
      <c r="N19" s="140">
        <v>0</v>
      </c>
      <c r="O19" s="140">
        <v>0</v>
      </c>
      <c r="P19" s="140">
        <v>6288.81</v>
      </c>
      <c r="Q19" s="140">
        <v>940</v>
      </c>
      <c r="R19" s="140">
        <v>3563.7000000000003</v>
      </c>
      <c r="S19" s="140">
        <v>0</v>
      </c>
      <c r="T19" s="140">
        <v>30000</v>
      </c>
      <c r="U19" s="140">
        <v>77298</v>
      </c>
      <c r="V19" s="140">
        <v>3383285</v>
      </c>
      <c r="W19" s="140">
        <v>13000</v>
      </c>
      <c r="X19" s="140">
        <v>0</v>
      </c>
      <c r="Y19" s="140">
        <v>75699.400000000009</v>
      </c>
      <c r="Z19" s="140">
        <v>0</v>
      </c>
      <c r="AA19" s="140">
        <v>129311</v>
      </c>
      <c r="AB19" s="140">
        <v>0</v>
      </c>
      <c r="AC19" s="140">
        <v>0</v>
      </c>
      <c r="AD19" s="140">
        <v>66289.8</v>
      </c>
      <c r="AE19" s="140">
        <v>288945.74</v>
      </c>
      <c r="AF19" s="140">
        <v>0</v>
      </c>
      <c r="AG19" s="140">
        <v>0</v>
      </c>
      <c r="AH19" s="140">
        <v>0</v>
      </c>
      <c r="AI19" s="140">
        <v>124588.22</v>
      </c>
      <c r="AJ19" s="140">
        <v>0</v>
      </c>
      <c r="AK19" s="140">
        <v>1824.48</v>
      </c>
      <c r="AL19" s="140">
        <v>0</v>
      </c>
      <c r="AM19" s="140">
        <v>10042</v>
      </c>
      <c r="AN19" s="140">
        <v>19908.77</v>
      </c>
      <c r="AO19" s="140">
        <v>0</v>
      </c>
      <c r="AP19" s="140">
        <v>3580.7200000000003</v>
      </c>
      <c r="AQ19" s="140">
        <v>1456564</v>
      </c>
      <c r="AR19" s="140">
        <v>1275875.77</v>
      </c>
      <c r="AS19" s="140">
        <v>204745.38</v>
      </c>
      <c r="AT19" s="140">
        <v>126908.06</v>
      </c>
      <c r="AU19" s="140">
        <v>209477.59</v>
      </c>
      <c r="AV19" s="140">
        <v>0</v>
      </c>
      <c r="AW19" s="140">
        <v>73580.69</v>
      </c>
      <c r="AX19" s="140">
        <v>405876.55</v>
      </c>
      <c r="AY19" s="140">
        <v>209076.08000000002</v>
      </c>
      <c r="AZ19" s="140">
        <v>288025.12</v>
      </c>
      <c r="BA19" s="140">
        <v>1296184.92</v>
      </c>
      <c r="BB19" s="140">
        <v>47657.270000000004</v>
      </c>
      <c r="BC19" s="140">
        <v>37603.700000000004</v>
      </c>
      <c r="BD19" s="140">
        <v>17791.66</v>
      </c>
      <c r="BE19" s="140">
        <v>11694.42</v>
      </c>
      <c r="BF19" s="140">
        <v>565018.76</v>
      </c>
      <c r="BG19" s="140">
        <v>195825.84</v>
      </c>
      <c r="BH19" s="140">
        <v>0</v>
      </c>
      <c r="BI19" s="140">
        <v>0</v>
      </c>
      <c r="BJ19" s="140">
        <v>0</v>
      </c>
      <c r="BK19" s="140">
        <v>0</v>
      </c>
      <c r="BL19" s="140">
        <v>0</v>
      </c>
      <c r="BM19" s="140">
        <v>0</v>
      </c>
      <c r="BN19" s="140">
        <v>0</v>
      </c>
      <c r="BO19" s="140">
        <v>0</v>
      </c>
      <c r="BP19" s="140">
        <v>0</v>
      </c>
      <c r="BQ19" s="140">
        <v>1413910.42</v>
      </c>
      <c r="BR19" s="140">
        <v>1594071.37</v>
      </c>
      <c r="BS19" s="140">
        <v>1413910.42</v>
      </c>
      <c r="BT19" s="140">
        <v>1594071.37</v>
      </c>
      <c r="BU19" s="140">
        <v>0</v>
      </c>
      <c r="BV19" s="140">
        <v>0</v>
      </c>
      <c r="BW19" s="140">
        <v>706086.79</v>
      </c>
      <c r="BX19" s="140">
        <v>46057.86</v>
      </c>
      <c r="BY19" s="140">
        <v>79727.44</v>
      </c>
      <c r="BZ19" s="140">
        <v>580301.49</v>
      </c>
      <c r="CA19" s="140">
        <v>0</v>
      </c>
      <c r="CB19" s="140">
        <v>0</v>
      </c>
      <c r="CC19" s="140">
        <v>0</v>
      </c>
      <c r="CD19" s="140">
        <v>0</v>
      </c>
      <c r="CE19" s="140">
        <v>0</v>
      </c>
      <c r="CF19" s="140">
        <v>0</v>
      </c>
      <c r="CG19" s="140">
        <v>0</v>
      </c>
      <c r="CH19" s="140">
        <v>0</v>
      </c>
      <c r="CI19" s="140">
        <v>0</v>
      </c>
      <c r="CJ19" s="140">
        <v>0</v>
      </c>
      <c r="CK19" s="140">
        <v>0</v>
      </c>
      <c r="CL19" s="140">
        <v>0</v>
      </c>
      <c r="CM19" s="140">
        <v>0</v>
      </c>
      <c r="CN19" s="140">
        <v>0</v>
      </c>
      <c r="CO19" s="140">
        <v>0</v>
      </c>
      <c r="CP19" s="140">
        <v>0</v>
      </c>
      <c r="CQ19" s="140">
        <v>0</v>
      </c>
      <c r="CR19" s="140">
        <v>0</v>
      </c>
      <c r="CS19" s="140">
        <v>0</v>
      </c>
      <c r="CT19" s="140">
        <v>280627.52</v>
      </c>
      <c r="CU19" s="140">
        <v>280627.52</v>
      </c>
      <c r="CV19" s="140">
        <v>0</v>
      </c>
      <c r="CW19" s="140">
        <v>0</v>
      </c>
      <c r="CX19" s="140">
        <v>0</v>
      </c>
      <c r="CY19" s="140">
        <v>0</v>
      </c>
      <c r="CZ19" s="140">
        <v>0</v>
      </c>
      <c r="DA19" s="140">
        <v>0</v>
      </c>
      <c r="DB19" s="140">
        <v>0</v>
      </c>
      <c r="DC19" s="140">
        <v>0</v>
      </c>
      <c r="DD19" s="140">
        <v>0</v>
      </c>
      <c r="DE19" s="140">
        <v>0</v>
      </c>
      <c r="DF19" s="140">
        <v>0</v>
      </c>
      <c r="DG19" s="140">
        <v>0</v>
      </c>
      <c r="DH19" s="140">
        <v>0</v>
      </c>
    </row>
    <row r="20" spans="1:112" x14ac:dyDescent="0.2">
      <c r="A20" s="140">
        <v>203</v>
      </c>
      <c r="B20" s="140" t="s">
        <v>307</v>
      </c>
      <c r="C20" s="140">
        <v>0</v>
      </c>
      <c r="D20" s="140">
        <v>2301660</v>
      </c>
      <c r="E20" s="140">
        <v>0</v>
      </c>
      <c r="F20" s="140">
        <v>12493.81</v>
      </c>
      <c r="G20" s="140">
        <v>32243.5</v>
      </c>
      <c r="H20" s="140">
        <v>1531.77</v>
      </c>
      <c r="I20" s="140">
        <v>36148.81</v>
      </c>
      <c r="J20" s="140">
        <v>0</v>
      </c>
      <c r="K20" s="140">
        <v>693981.79</v>
      </c>
      <c r="L20" s="140">
        <v>0</v>
      </c>
      <c r="M20" s="140">
        <v>0</v>
      </c>
      <c r="N20" s="140">
        <v>0</v>
      </c>
      <c r="O20" s="140">
        <v>0</v>
      </c>
      <c r="P20" s="140">
        <v>6691.22</v>
      </c>
      <c r="Q20" s="140">
        <v>0</v>
      </c>
      <c r="R20" s="140">
        <v>0</v>
      </c>
      <c r="S20" s="140">
        <v>0</v>
      </c>
      <c r="T20" s="140">
        <v>531</v>
      </c>
      <c r="U20" s="140">
        <v>119552.5</v>
      </c>
      <c r="V20" s="140">
        <v>5692336</v>
      </c>
      <c r="W20" s="140">
        <v>5454.09</v>
      </c>
      <c r="X20" s="140">
        <v>0</v>
      </c>
      <c r="Y20" s="140">
        <v>212776.68</v>
      </c>
      <c r="Z20" s="140">
        <v>4000.33</v>
      </c>
      <c r="AA20" s="140">
        <v>6224</v>
      </c>
      <c r="AB20" s="140">
        <v>0</v>
      </c>
      <c r="AC20" s="140">
        <v>0</v>
      </c>
      <c r="AD20" s="140">
        <v>48632.55</v>
      </c>
      <c r="AE20" s="140">
        <v>122438.1</v>
      </c>
      <c r="AF20" s="140">
        <v>0</v>
      </c>
      <c r="AG20" s="140">
        <v>16532.84</v>
      </c>
      <c r="AH20" s="140">
        <v>0</v>
      </c>
      <c r="AI20" s="140">
        <v>0</v>
      </c>
      <c r="AJ20" s="140">
        <v>0</v>
      </c>
      <c r="AK20" s="140">
        <v>0</v>
      </c>
      <c r="AL20" s="140">
        <v>0</v>
      </c>
      <c r="AM20" s="140">
        <v>16762.28</v>
      </c>
      <c r="AN20" s="140">
        <v>5827.99</v>
      </c>
      <c r="AO20" s="140">
        <v>0</v>
      </c>
      <c r="AP20" s="140">
        <v>39136.97</v>
      </c>
      <c r="AQ20" s="140">
        <v>2208888.09</v>
      </c>
      <c r="AR20" s="140">
        <v>1350921.04</v>
      </c>
      <c r="AS20" s="140">
        <v>480444.61</v>
      </c>
      <c r="AT20" s="140">
        <v>228212.14</v>
      </c>
      <c r="AU20" s="140">
        <v>234259.59</v>
      </c>
      <c r="AV20" s="140">
        <v>321.5</v>
      </c>
      <c r="AW20" s="140">
        <v>226532.23</v>
      </c>
      <c r="AX20" s="140">
        <v>217545.46</v>
      </c>
      <c r="AY20" s="140">
        <v>256822.89</v>
      </c>
      <c r="AZ20" s="140">
        <v>379635.02</v>
      </c>
      <c r="BA20" s="140">
        <v>1725925.71</v>
      </c>
      <c r="BB20" s="140">
        <v>282905.23</v>
      </c>
      <c r="BC20" s="140">
        <v>75695.03</v>
      </c>
      <c r="BD20" s="140">
        <v>0</v>
      </c>
      <c r="BE20" s="140">
        <v>222474.21</v>
      </c>
      <c r="BF20" s="140">
        <v>779445.3</v>
      </c>
      <c r="BG20" s="140">
        <v>478813.77</v>
      </c>
      <c r="BH20" s="140">
        <v>109.26</v>
      </c>
      <c r="BI20" s="140">
        <v>0</v>
      </c>
      <c r="BJ20" s="140">
        <v>0</v>
      </c>
      <c r="BK20" s="140">
        <v>0</v>
      </c>
      <c r="BL20" s="140">
        <v>0</v>
      </c>
      <c r="BM20" s="140">
        <v>0</v>
      </c>
      <c r="BN20" s="140">
        <v>0</v>
      </c>
      <c r="BO20" s="140">
        <v>0</v>
      </c>
      <c r="BP20" s="140">
        <v>0</v>
      </c>
      <c r="BQ20" s="140">
        <v>2029312.96</v>
      </c>
      <c r="BR20" s="140">
        <v>2255318.11</v>
      </c>
      <c r="BS20" s="140">
        <v>2029312.96</v>
      </c>
      <c r="BT20" s="140">
        <v>2255318.11</v>
      </c>
      <c r="BU20" s="140">
        <v>379901</v>
      </c>
      <c r="BV20" s="140">
        <v>466768.28</v>
      </c>
      <c r="BW20" s="140">
        <v>1500832.01</v>
      </c>
      <c r="BX20" s="140">
        <v>1067859.3799999999</v>
      </c>
      <c r="BY20" s="140">
        <v>276875.28000000003</v>
      </c>
      <c r="BZ20" s="140">
        <v>69230.070000000007</v>
      </c>
      <c r="CA20" s="140">
        <v>84290.71</v>
      </c>
      <c r="CB20" s="140">
        <v>33691.75</v>
      </c>
      <c r="CC20" s="140">
        <v>3603114.1</v>
      </c>
      <c r="CD20" s="140">
        <v>628618.96</v>
      </c>
      <c r="CE20" s="140">
        <v>2951314.95</v>
      </c>
      <c r="CF20" s="140">
        <v>0</v>
      </c>
      <c r="CG20" s="140">
        <v>0</v>
      </c>
      <c r="CH20" s="140">
        <v>73779.150000000009</v>
      </c>
      <c r="CI20" s="140">
        <v>0</v>
      </c>
      <c r="CJ20" s="140">
        <v>3440000</v>
      </c>
      <c r="CK20" s="140">
        <v>0</v>
      </c>
      <c r="CL20" s="140">
        <v>0</v>
      </c>
      <c r="CM20" s="140">
        <v>0</v>
      </c>
      <c r="CN20" s="140">
        <v>0</v>
      </c>
      <c r="CO20" s="140">
        <v>0</v>
      </c>
      <c r="CP20" s="140">
        <v>0</v>
      </c>
      <c r="CQ20" s="140">
        <v>0</v>
      </c>
      <c r="CR20" s="140">
        <v>5280.54</v>
      </c>
      <c r="CS20" s="140">
        <v>0</v>
      </c>
      <c r="CT20" s="140">
        <v>321052.33</v>
      </c>
      <c r="CU20" s="140">
        <v>326332.87</v>
      </c>
      <c r="CV20" s="140">
        <v>0</v>
      </c>
      <c r="CW20" s="140">
        <v>1703.76</v>
      </c>
      <c r="CX20" s="140">
        <v>3038.7200000000003</v>
      </c>
      <c r="CY20" s="140">
        <v>24035.08</v>
      </c>
      <c r="CZ20" s="140">
        <v>2779.62</v>
      </c>
      <c r="DA20" s="140">
        <v>19920.5</v>
      </c>
      <c r="DB20" s="140">
        <v>0</v>
      </c>
      <c r="DC20" s="140">
        <v>0</v>
      </c>
      <c r="DD20" s="140">
        <v>0</v>
      </c>
      <c r="DE20" s="140">
        <v>0</v>
      </c>
      <c r="DF20" s="140">
        <v>0</v>
      </c>
      <c r="DG20" s="140">
        <v>0</v>
      </c>
      <c r="DH20" s="140">
        <v>0</v>
      </c>
    </row>
    <row r="21" spans="1:112" x14ac:dyDescent="0.2">
      <c r="A21" s="140">
        <v>217</v>
      </c>
      <c r="B21" s="140" t="s">
        <v>308</v>
      </c>
      <c r="C21" s="140">
        <v>0</v>
      </c>
      <c r="D21" s="140">
        <v>2349241.21</v>
      </c>
      <c r="E21" s="140">
        <v>0</v>
      </c>
      <c r="F21" s="140">
        <v>854.65</v>
      </c>
      <c r="G21" s="140">
        <v>18019.420000000002</v>
      </c>
      <c r="H21" s="140">
        <v>5881.6500000000005</v>
      </c>
      <c r="I21" s="140">
        <v>32131.5</v>
      </c>
      <c r="J21" s="140">
        <v>0</v>
      </c>
      <c r="K21" s="140">
        <v>513943</v>
      </c>
      <c r="L21" s="140">
        <v>0</v>
      </c>
      <c r="M21" s="140">
        <v>0</v>
      </c>
      <c r="N21" s="140">
        <v>40250</v>
      </c>
      <c r="O21" s="140">
        <v>0</v>
      </c>
      <c r="P21" s="140">
        <v>79234.13</v>
      </c>
      <c r="Q21" s="140">
        <v>0</v>
      </c>
      <c r="R21" s="140">
        <v>0</v>
      </c>
      <c r="S21" s="140">
        <v>0</v>
      </c>
      <c r="T21" s="140">
        <v>0</v>
      </c>
      <c r="U21" s="140">
        <v>93704.5</v>
      </c>
      <c r="V21" s="140">
        <v>4107957</v>
      </c>
      <c r="W21" s="140">
        <v>999.75</v>
      </c>
      <c r="X21" s="140">
        <v>0</v>
      </c>
      <c r="Y21" s="140">
        <v>251649.34</v>
      </c>
      <c r="Z21" s="140">
        <v>104.92</v>
      </c>
      <c r="AA21" s="140">
        <v>158157</v>
      </c>
      <c r="AB21" s="140">
        <v>0</v>
      </c>
      <c r="AC21" s="140">
        <v>0</v>
      </c>
      <c r="AD21" s="140">
        <v>125988.92</v>
      </c>
      <c r="AE21" s="140">
        <v>518990.92</v>
      </c>
      <c r="AF21" s="140">
        <v>0</v>
      </c>
      <c r="AG21" s="140">
        <v>0</v>
      </c>
      <c r="AH21" s="140">
        <v>0</v>
      </c>
      <c r="AI21" s="140">
        <v>0</v>
      </c>
      <c r="AJ21" s="140">
        <v>0</v>
      </c>
      <c r="AK21" s="140">
        <v>0</v>
      </c>
      <c r="AL21" s="140">
        <v>0</v>
      </c>
      <c r="AM21" s="140">
        <v>17616.3</v>
      </c>
      <c r="AN21" s="140">
        <v>12627.77</v>
      </c>
      <c r="AO21" s="140">
        <v>0</v>
      </c>
      <c r="AP21" s="140">
        <v>34910.79</v>
      </c>
      <c r="AQ21" s="140">
        <v>1860207.24</v>
      </c>
      <c r="AR21" s="140">
        <v>1479268.58</v>
      </c>
      <c r="AS21" s="140">
        <v>352536.65</v>
      </c>
      <c r="AT21" s="140">
        <v>264240.26</v>
      </c>
      <c r="AU21" s="140">
        <v>164523.23000000001</v>
      </c>
      <c r="AV21" s="140">
        <v>13126.82</v>
      </c>
      <c r="AW21" s="140">
        <v>193205.96</v>
      </c>
      <c r="AX21" s="140">
        <v>442189.27</v>
      </c>
      <c r="AY21" s="140">
        <v>273104.78000000003</v>
      </c>
      <c r="AZ21" s="140">
        <v>409597.22000000003</v>
      </c>
      <c r="BA21" s="140">
        <v>1440717.47</v>
      </c>
      <c r="BB21" s="140">
        <v>312644.45</v>
      </c>
      <c r="BC21" s="140">
        <v>113423.76000000001</v>
      </c>
      <c r="BD21" s="140">
        <v>20784.830000000002</v>
      </c>
      <c r="BE21" s="140">
        <v>136889.73000000001</v>
      </c>
      <c r="BF21" s="140">
        <v>553704.53</v>
      </c>
      <c r="BG21" s="140">
        <v>304572.51</v>
      </c>
      <c r="BH21" s="140">
        <v>2187.5</v>
      </c>
      <c r="BI21" s="140">
        <v>0</v>
      </c>
      <c r="BJ21" s="140">
        <v>0</v>
      </c>
      <c r="BK21" s="140">
        <v>0</v>
      </c>
      <c r="BL21" s="140">
        <v>0</v>
      </c>
      <c r="BM21" s="140">
        <v>0</v>
      </c>
      <c r="BN21" s="140">
        <v>0</v>
      </c>
      <c r="BO21" s="140">
        <v>0</v>
      </c>
      <c r="BP21" s="140">
        <v>0</v>
      </c>
      <c r="BQ21" s="140">
        <v>638056.05000000005</v>
      </c>
      <c r="BR21" s="140">
        <v>663394.03</v>
      </c>
      <c r="BS21" s="140">
        <v>638056.05000000005</v>
      </c>
      <c r="BT21" s="140">
        <v>663394.03</v>
      </c>
      <c r="BU21" s="140">
        <v>0</v>
      </c>
      <c r="BV21" s="140">
        <v>0</v>
      </c>
      <c r="BW21" s="140">
        <v>971256.49</v>
      </c>
      <c r="BX21" s="140">
        <v>759286.44000000006</v>
      </c>
      <c r="BY21" s="140">
        <v>94000.06</v>
      </c>
      <c r="BZ21" s="140">
        <v>117969.99</v>
      </c>
      <c r="CA21" s="140">
        <v>643857.55999999994</v>
      </c>
      <c r="CB21" s="140">
        <v>655284.47</v>
      </c>
      <c r="CC21" s="140">
        <v>717969.11</v>
      </c>
      <c r="CD21" s="140">
        <v>665704.70000000007</v>
      </c>
      <c r="CE21" s="140">
        <v>0</v>
      </c>
      <c r="CF21" s="140">
        <v>0</v>
      </c>
      <c r="CG21" s="140">
        <v>0</v>
      </c>
      <c r="CH21" s="140">
        <v>40837.5</v>
      </c>
      <c r="CI21" s="140">
        <v>0</v>
      </c>
      <c r="CJ21" s="140">
        <v>3632000</v>
      </c>
      <c r="CK21" s="140">
        <v>0</v>
      </c>
      <c r="CL21" s="140">
        <v>0</v>
      </c>
      <c r="CM21" s="140">
        <v>0</v>
      </c>
      <c r="CN21" s="140">
        <v>0</v>
      </c>
      <c r="CO21" s="140">
        <v>0</v>
      </c>
      <c r="CP21" s="140">
        <v>0</v>
      </c>
      <c r="CQ21" s="140">
        <v>0</v>
      </c>
      <c r="CR21" s="140">
        <v>0</v>
      </c>
      <c r="CS21" s="140">
        <v>0</v>
      </c>
      <c r="CT21" s="140">
        <v>422560.32</v>
      </c>
      <c r="CU21" s="140">
        <v>422560.32</v>
      </c>
      <c r="CV21" s="140">
        <v>0</v>
      </c>
      <c r="CW21" s="140">
        <v>44765.14</v>
      </c>
      <c r="CX21" s="140">
        <v>31967.21</v>
      </c>
      <c r="CY21" s="140">
        <v>126378.53</v>
      </c>
      <c r="CZ21" s="140">
        <v>68139.19</v>
      </c>
      <c r="DA21" s="140">
        <v>71037.27</v>
      </c>
      <c r="DB21" s="140">
        <v>0</v>
      </c>
      <c r="DC21" s="140">
        <v>0</v>
      </c>
      <c r="DD21" s="140">
        <v>0</v>
      </c>
      <c r="DE21" s="140">
        <v>0</v>
      </c>
      <c r="DF21" s="140">
        <v>0</v>
      </c>
      <c r="DG21" s="140">
        <v>0</v>
      </c>
      <c r="DH21" s="140">
        <v>0</v>
      </c>
    </row>
    <row r="22" spans="1:112" x14ac:dyDescent="0.2">
      <c r="A22" s="140">
        <v>231</v>
      </c>
      <c r="B22" s="140" t="s">
        <v>309</v>
      </c>
      <c r="C22" s="140">
        <v>0</v>
      </c>
      <c r="D22" s="140">
        <v>3600154.11</v>
      </c>
      <c r="E22" s="140">
        <v>0</v>
      </c>
      <c r="F22" s="140">
        <v>2248.5700000000002</v>
      </c>
      <c r="G22" s="140">
        <v>42440.9</v>
      </c>
      <c r="H22" s="140">
        <v>3037.12</v>
      </c>
      <c r="I22" s="140">
        <v>79811.290000000008</v>
      </c>
      <c r="J22" s="140">
        <v>0</v>
      </c>
      <c r="K22" s="140">
        <v>354512.12</v>
      </c>
      <c r="L22" s="140">
        <v>0</v>
      </c>
      <c r="M22" s="140">
        <v>6448.1500000000005</v>
      </c>
      <c r="N22" s="140">
        <v>0</v>
      </c>
      <c r="O22" s="140">
        <v>0</v>
      </c>
      <c r="P22" s="140">
        <v>5326</v>
      </c>
      <c r="Q22" s="140">
        <v>0</v>
      </c>
      <c r="R22" s="140">
        <v>968</v>
      </c>
      <c r="S22" s="140">
        <v>0</v>
      </c>
      <c r="T22" s="140">
        <v>96.89</v>
      </c>
      <c r="U22" s="140">
        <v>193978</v>
      </c>
      <c r="V22" s="140">
        <v>10938618</v>
      </c>
      <c r="W22" s="140">
        <v>4462.07</v>
      </c>
      <c r="X22" s="140">
        <v>0</v>
      </c>
      <c r="Y22" s="140">
        <v>0</v>
      </c>
      <c r="Z22" s="140">
        <v>6231.8600000000006</v>
      </c>
      <c r="AA22" s="140">
        <v>9288.5</v>
      </c>
      <c r="AB22" s="140">
        <v>0</v>
      </c>
      <c r="AC22" s="140">
        <v>0</v>
      </c>
      <c r="AD22" s="140">
        <v>27046</v>
      </c>
      <c r="AE22" s="140">
        <v>99822.71</v>
      </c>
      <c r="AF22" s="140">
        <v>0</v>
      </c>
      <c r="AG22" s="140">
        <v>0</v>
      </c>
      <c r="AH22" s="140">
        <v>1444.14</v>
      </c>
      <c r="AI22" s="140">
        <v>0</v>
      </c>
      <c r="AJ22" s="140">
        <v>0</v>
      </c>
      <c r="AK22" s="140">
        <v>2698.7200000000003</v>
      </c>
      <c r="AL22" s="140">
        <v>0</v>
      </c>
      <c r="AM22" s="140">
        <v>44981.54</v>
      </c>
      <c r="AN22" s="140">
        <v>25582.34</v>
      </c>
      <c r="AO22" s="140">
        <v>0</v>
      </c>
      <c r="AP22" s="140">
        <v>23006.04</v>
      </c>
      <c r="AQ22" s="140">
        <v>3273498.75</v>
      </c>
      <c r="AR22" s="140">
        <v>2985117.41</v>
      </c>
      <c r="AS22" s="140">
        <v>474710.73</v>
      </c>
      <c r="AT22" s="140">
        <v>577352.63</v>
      </c>
      <c r="AU22" s="140">
        <v>320761.62</v>
      </c>
      <c r="AV22" s="140">
        <v>85753.25</v>
      </c>
      <c r="AW22" s="140">
        <v>470995.44</v>
      </c>
      <c r="AX22" s="140">
        <v>665227.1</v>
      </c>
      <c r="AY22" s="140">
        <v>363442.10000000003</v>
      </c>
      <c r="AZ22" s="140">
        <v>616215.20000000007</v>
      </c>
      <c r="BA22" s="140">
        <v>3002812.81</v>
      </c>
      <c r="BB22" s="140">
        <v>54882.39</v>
      </c>
      <c r="BC22" s="140">
        <v>159644.03</v>
      </c>
      <c r="BD22" s="140">
        <v>0</v>
      </c>
      <c r="BE22" s="140">
        <v>46546.590000000004</v>
      </c>
      <c r="BF22" s="140">
        <v>1328721.05</v>
      </c>
      <c r="BG22" s="140">
        <v>735023.28</v>
      </c>
      <c r="BH22" s="140">
        <v>362.05</v>
      </c>
      <c r="BI22" s="140">
        <v>0</v>
      </c>
      <c r="BJ22" s="140">
        <v>0</v>
      </c>
      <c r="BK22" s="140">
        <v>0</v>
      </c>
      <c r="BL22" s="140">
        <v>0</v>
      </c>
      <c r="BM22" s="140">
        <v>0</v>
      </c>
      <c r="BN22" s="140">
        <v>0</v>
      </c>
      <c r="BO22" s="140">
        <v>287525</v>
      </c>
      <c r="BP22" s="140">
        <v>0</v>
      </c>
      <c r="BQ22" s="140">
        <v>2687454</v>
      </c>
      <c r="BR22" s="140">
        <v>3286115.64</v>
      </c>
      <c r="BS22" s="140">
        <v>2974979</v>
      </c>
      <c r="BT22" s="140">
        <v>3286115.64</v>
      </c>
      <c r="BU22" s="140">
        <v>58507.32</v>
      </c>
      <c r="BV22" s="140">
        <v>61464.18</v>
      </c>
      <c r="BW22" s="140">
        <v>2266070.6800000002</v>
      </c>
      <c r="BX22" s="140">
        <v>1588323.12</v>
      </c>
      <c r="BY22" s="140">
        <v>464964.16000000003</v>
      </c>
      <c r="BZ22" s="140">
        <v>209826.54</v>
      </c>
      <c r="CA22" s="140">
        <v>284306.5</v>
      </c>
      <c r="CB22" s="140">
        <v>204918.96000000002</v>
      </c>
      <c r="CC22" s="140">
        <v>6432752.46</v>
      </c>
      <c r="CD22" s="140">
        <v>1947365</v>
      </c>
      <c r="CE22" s="140">
        <v>4450000</v>
      </c>
      <c r="CF22" s="140">
        <v>0</v>
      </c>
      <c r="CG22" s="140">
        <v>0</v>
      </c>
      <c r="CH22" s="140">
        <v>114775</v>
      </c>
      <c r="CI22" s="140">
        <v>0</v>
      </c>
      <c r="CJ22" s="140">
        <v>14099345.539999999</v>
      </c>
      <c r="CK22" s="140">
        <v>0</v>
      </c>
      <c r="CL22" s="140">
        <v>0</v>
      </c>
      <c r="CM22" s="140">
        <v>180000</v>
      </c>
      <c r="CN22" s="140">
        <v>0</v>
      </c>
      <c r="CO22" s="140">
        <v>180000</v>
      </c>
      <c r="CP22" s="140">
        <v>0</v>
      </c>
      <c r="CQ22" s="140">
        <v>0</v>
      </c>
      <c r="CR22" s="140">
        <v>67550.3</v>
      </c>
      <c r="CS22" s="140">
        <v>51138.9</v>
      </c>
      <c r="CT22" s="140">
        <v>710255.91</v>
      </c>
      <c r="CU22" s="140">
        <v>726667.31</v>
      </c>
      <c r="CV22" s="140">
        <v>0</v>
      </c>
      <c r="CW22" s="140">
        <v>139790.38</v>
      </c>
      <c r="CX22" s="140">
        <v>151839.32</v>
      </c>
      <c r="CY22" s="140">
        <v>610117.11</v>
      </c>
      <c r="CZ22" s="140">
        <v>13920</v>
      </c>
      <c r="DA22" s="140">
        <v>584148.17000000004</v>
      </c>
      <c r="DB22" s="140">
        <v>0</v>
      </c>
      <c r="DC22" s="140">
        <v>0</v>
      </c>
      <c r="DD22" s="140">
        <v>0</v>
      </c>
      <c r="DE22" s="140">
        <v>0</v>
      </c>
      <c r="DF22" s="140">
        <v>0</v>
      </c>
      <c r="DG22" s="140">
        <v>0</v>
      </c>
      <c r="DH22" s="140">
        <v>0</v>
      </c>
    </row>
    <row r="23" spans="1:112" x14ac:dyDescent="0.2">
      <c r="A23" s="140">
        <v>245</v>
      </c>
      <c r="B23" s="140" t="s">
        <v>310</v>
      </c>
      <c r="C23" s="140">
        <v>0</v>
      </c>
      <c r="D23" s="140">
        <v>1839798.26</v>
      </c>
      <c r="E23" s="140">
        <v>92.69</v>
      </c>
      <c r="F23" s="140">
        <v>616.39</v>
      </c>
      <c r="G23" s="140">
        <v>20455.5</v>
      </c>
      <c r="H23" s="140">
        <v>2937.79</v>
      </c>
      <c r="I23" s="140">
        <v>18492.68</v>
      </c>
      <c r="J23" s="140">
        <v>200</v>
      </c>
      <c r="K23" s="140">
        <v>285574</v>
      </c>
      <c r="L23" s="140">
        <v>0</v>
      </c>
      <c r="M23" s="140">
        <v>22.6</v>
      </c>
      <c r="N23" s="140">
        <v>0</v>
      </c>
      <c r="O23" s="140">
        <v>0</v>
      </c>
      <c r="P23" s="140">
        <v>4700</v>
      </c>
      <c r="Q23" s="140">
        <v>0</v>
      </c>
      <c r="R23" s="140">
        <v>0</v>
      </c>
      <c r="S23" s="140">
        <v>0</v>
      </c>
      <c r="T23" s="140">
        <v>0</v>
      </c>
      <c r="U23" s="140">
        <v>70397</v>
      </c>
      <c r="V23" s="140">
        <v>3940016</v>
      </c>
      <c r="W23" s="140">
        <v>1000</v>
      </c>
      <c r="X23" s="140">
        <v>0</v>
      </c>
      <c r="Y23" s="140">
        <v>0</v>
      </c>
      <c r="Z23" s="140">
        <v>0</v>
      </c>
      <c r="AA23" s="140">
        <v>150710</v>
      </c>
      <c r="AB23" s="140">
        <v>0</v>
      </c>
      <c r="AC23" s="140">
        <v>0</v>
      </c>
      <c r="AD23" s="140">
        <v>42762</v>
      </c>
      <c r="AE23" s="140">
        <v>86413.11</v>
      </c>
      <c r="AF23" s="140">
        <v>0</v>
      </c>
      <c r="AG23" s="140">
        <v>0</v>
      </c>
      <c r="AH23" s="140">
        <v>103147</v>
      </c>
      <c r="AI23" s="140">
        <v>29880</v>
      </c>
      <c r="AJ23" s="140">
        <v>0</v>
      </c>
      <c r="AK23" s="140">
        <v>242.6</v>
      </c>
      <c r="AL23" s="140">
        <v>0</v>
      </c>
      <c r="AM23" s="140">
        <v>12136.4</v>
      </c>
      <c r="AN23" s="140">
        <v>874.04</v>
      </c>
      <c r="AO23" s="140">
        <v>0</v>
      </c>
      <c r="AP23" s="140">
        <v>2629.19</v>
      </c>
      <c r="AQ23" s="140">
        <v>1204986.3799999999</v>
      </c>
      <c r="AR23" s="140">
        <v>1277903.24</v>
      </c>
      <c r="AS23" s="140">
        <v>244152.38</v>
      </c>
      <c r="AT23" s="140">
        <v>215694.15</v>
      </c>
      <c r="AU23" s="140">
        <v>192457</v>
      </c>
      <c r="AV23" s="140">
        <v>4205.74</v>
      </c>
      <c r="AW23" s="140">
        <v>185267.81</v>
      </c>
      <c r="AX23" s="140">
        <v>539502</v>
      </c>
      <c r="AY23" s="140">
        <v>250197.74</v>
      </c>
      <c r="AZ23" s="140">
        <v>338938.25</v>
      </c>
      <c r="BA23" s="140">
        <v>1022846.7</v>
      </c>
      <c r="BB23" s="140">
        <v>68933.75</v>
      </c>
      <c r="BC23" s="140">
        <v>86640.89</v>
      </c>
      <c r="BD23" s="140">
        <v>0</v>
      </c>
      <c r="BE23" s="140">
        <v>495.74</v>
      </c>
      <c r="BF23" s="140">
        <v>511284.58</v>
      </c>
      <c r="BG23" s="140">
        <v>466186.17</v>
      </c>
      <c r="BH23" s="140">
        <v>0</v>
      </c>
      <c r="BI23" s="140">
        <v>0</v>
      </c>
      <c r="BJ23" s="140">
        <v>0</v>
      </c>
      <c r="BK23" s="140">
        <v>0</v>
      </c>
      <c r="BL23" s="140">
        <v>0</v>
      </c>
      <c r="BM23" s="140">
        <v>0</v>
      </c>
      <c r="BN23" s="140">
        <v>0</v>
      </c>
      <c r="BO23" s="140">
        <v>0</v>
      </c>
      <c r="BP23" s="140">
        <v>0</v>
      </c>
      <c r="BQ23" s="140">
        <v>1106508.83</v>
      </c>
      <c r="BR23" s="140">
        <v>1109913.56</v>
      </c>
      <c r="BS23" s="140">
        <v>1106508.83</v>
      </c>
      <c r="BT23" s="140">
        <v>1109913.56</v>
      </c>
      <c r="BU23" s="140">
        <v>2799.12</v>
      </c>
      <c r="BV23" s="140">
        <v>2306.5500000000002</v>
      </c>
      <c r="BW23" s="140">
        <v>823785.9</v>
      </c>
      <c r="BX23" s="140">
        <v>620561.71</v>
      </c>
      <c r="BY23" s="140">
        <v>159407.91</v>
      </c>
      <c r="BZ23" s="140">
        <v>44308.85</v>
      </c>
      <c r="CA23" s="140">
        <v>795889.98</v>
      </c>
      <c r="CB23" s="140">
        <v>694938.15</v>
      </c>
      <c r="CC23" s="140">
        <v>961965.23</v>
      </c>
      <c r="CD23" s="140">
        <v>1062917.06</v>
      </c>
      <c r="CE23" s="140">
        <v>0</v>
      </c>
      <c r="CF23" s="140">
        <v>0</v>
      </c>
      <c r="CG23" s="140">
        <v>0</v>
      </c>
      <c r="CH23" s="140">
        <v>0</v>
      </c>
      <c r="CI23" s="140">
        <v>0</v>
      </c>
      <c r="CJ23" s="140">
        <v>6365000</v>
      </c>
      <c r="CK23" s="140">
        <v>12258.050000000001</v>
      </c>
      <c r="CL23" s="140">
        <v>0</v>
      </c>
      <c r="CM23" s="140">
        <v>0</v>
      </c>
      <c r="CN23" s="140">
        <v>0</v>
      </c>
      <c r="CO23" s="140">
        <v>12258.050000000001</v>
      </c>
      <c r="CP23" s="140">
        <v>0</v>
      </c>
      <c r="CQ23" s="140">
        <v>0</v>
      </c>
      <c r="CR23" s="140">
        <v>26925.100000000002</v>
      </c>
      <c r="CS23" s="140">
        <v>19312.05</v>
      </c>
      <c r="CT23" s="140">
        <v>266809.01</v>
      </c>
      <c r="CU23" s="140">
        <v>274422.06</v>
      </c>
      <c r="CV23" s="140">
        <v>0</v>
      </c>
      <c r="CW23" s="140">
        <v>0</v>
      </c>
      <c r="CX23" s="140">
        <v>0</v>
      </c>
      <c r="CY23" s="140">
        <v>0</v>
      </c>
      <c r="CZ23" s="140">
        <v>0</v>
      </c>
      <c r="DA23" s="140">
        <v>0</v>
      </c>
      <c r="DB23" s="140">
        <v>0</v>
      </c>
      <c r="DC23" s="140">
        <v>0</v>
      </c>
      <c r="DD23" s="140">
        <v>0</v>
      </c>
      <c r="DE23" s="140">
        <v>0</v>
      </c>
      <c r="DF23" s="140">
        <v>0</v>
      </c>
      <c r="DG23" s="140">
        <v>0</v>
      </c>
      <c r="DH23" s="140">
        <v>0</v>
      </c>
    </row>
    <row r="24" spans="1:112" x14ac:dyDescent="0.2">
      <c r="A24" s="140">
        <v>280</v>
      </c>
      <c r="B24" s="140" t="s">
        <v>311</v>
      </c>
      <c r="C24" s="140">
        <v>0</v>
      </c>
      <c r="D24" s="140">
        <v>12485350.720000001</v>
      </c>
      <c r="E24" s="140">
        <v>28000</v>
      </c>
      <c r="F24" s="140">
        <v>48344.97</v>
      </c>
      <c r="G24" s="140">
        <v>52816.76</v>
      </c>
      <c r="H24" s="140">
        <v>4108.6000000000004</v>
      </c>
      <c r="I24" s="140">
        <v>139294.54</v>
      </c>
      <c r="J24" s="140">
        <v>0</v>
      </c>
      <c r="K24" s="140">
        <v>595014.21</v>
      </c>
      <c r="L24" s="140">
        <v>0</v>
      </c>
      <c r="M24" s="140">
        <v>0</v>
      </c>
      <c r="N24" s="140">
        <v>0</v>
      </c>
      <c r="O24" s="140">
        <v>0</v>
      </c>
      <c r="P24" s="140">
        <v>0</v>
      </c>
      <c r="Q24" s="140">
        <v>0</v>
      </c>
      <c r="R24" s="140">
        <v>0</v>
      </c>
      <c r="S24" s="140">
        <v>0</v>
      </c>
      <c r="T24" s="140">
        <v>0</v>
      </c>
      <c r="U24" s="140">
        <v>343116.9</v>
      </c>
      <c r="V24" s="140">
        <v>15128130</v>
      </c>
      <c r="W24" s="140">
        <v>7574.09</v>
      </c>
      <c r="X24" s="140">
        <v>0</v>
      </c>
      <c r="Y24" s="140">
        <v>0</v>
      </c>
      <c r="Z24" s="140">
        <v>67817.36</v>
      </c>
      <c r="AA24" s="140">
        <v>86730</v>
      </c>
      <c r="AB24" s="140">
        <v>24772.05</v>
      </c>
      <c r="AC24" s="140">
        <v>0</v>
      </c>
      <c r="AD24" s="140">
        <v>173007.99</v>
      </c>
      <c r="AE24" s="140">
        <v>441303.12</v>
      </c>
      <c r="AF24" s="140">
        <v>0</v>
      </c>
      <c r="AG24" s="140">
        <v>0</v>
      </c>
      <c r="AH24" s="140">
        <v>0</v>
      </c>
      <c r="AI24" s="140">
        <v>0</v>
      </c>
      <c r="AJ24" s="140">
        <v>0</v>
      </c>
      <c r="AK24" s="140">
        <v>50</v>
      </c>
      <c r="AL24" s="140">
        <v>0</v>
      </c>
      <c r="AM24" s="140">
        <v>0</v>
      </c>
      <c r="AN24" s="140">
        <v>356.67</v>
      </c>
      <c r="AO24" s="140">
        <v>0</v>
      </c>
      <c r="AP24" s="140">
        <v>27861.66</v>
      </c>
      <c r="AQ24" s="140">
        <v>5959269.7199999997</v>
      </c>
      <c r="AR24" s="140">
        <v>6957053.8200000003</v>
      </c>
      <c r="AS24" s="140">
        <v>1034626.46</v>
      </c>
      <c r="AT24" s="140">
        <v>914066.37</v>
      </c>
      <c r="AU24" s="140">
        <v>482475.02</v>
      </c>
      <c r="AV24" s="140">
        <v>11100.92</v>
      </c>
      <c r="AW24" s="140">
        <v>810702.55</v>
      </c>
      <c r="AX24" s="140">
        <v>1887553.46</v>
      </c>
      <c r="AY24" s="140">
        <v>440625.33</v>
      </c>
      <c r="AZ24" s="140">
        <v>1732860.6300000001</v>
      </c>
      <c r="BA24" s="140">
        <v>5746635.7199999997</v>
      </c>
      <c r="BB24" s="140">
        <v>193079.33000000002</v>
      </c>
      <c r="BC24" s="140">
        <v>234792.85</v>
      </c>
      <c r="BD24" s="140">
        <v>239575.12</v>
      </c>
      <c r="BE24" s="140">
        <v>17996.8</v>
      </c>
      <c r="BF24" s="140">
        <v>3679317.43</v>
      </c>
      <c r="BG24" s="140">
        <v>811392.92</v>
      </c>
      <c r="BH24" s="140">
        <v>1884.06</v>
      </c>
      <c r="BI24" s="140">
        <v>0</v>
      </c>
      <c r="BJ24" s="140">
        <v>0</v>
      </c>
      <c r="BK24" s="140">
        <v>5072207.5</v>
      </c>
      <c r="BL24" s="140">
        <v>3570848.63</v>
      </c>
      <c r="BM24" s="140">
        <v>0</v>
      </c>
      <c r="BN24" s="140">
        <v>0</v>
      </c>
      <c r="BO24" s="140">
        <v>0</v>
      </c>
      <c r="BP24" s="140">
        <v>0</v>
      </c>
      <c r="BQ24" s="140">
        <v>0</v>
      </c>
      <c r="BR24" s="140">
        <v>0</v>
      </c>
      <c r="BS24" s="140">
        <v>5072207.5</v>
      </c>
      <c r="BT24" s="140">
        <v>3570848.63</v>
      </c>
      <c r="BU24" s="140">
        <v>379156.34</v>
      </c>
      <c r="BV24" s="140">
        <v>463468.44</v>
      </c>
      <c r="BW24" s="140">
        <v>6211754.8999999994</v>
      </c>
      <c r="BX24" s="140">
        <v>4507579.76</v>
      </c>
      <c r="BY24" s="140">
        <v>1284098.3500000001</v>
      </c>
      <c r="BZ24" s="140">
        <v>335764.69</v>
      </c>
      <c r="CA24" s="140">
        <v>27298.31</v>
      </c>
      <c r="CB24" s="140">
        <v>21.91</v>
      </c>
      <c r="CC24" s="140">
        <v>241426.1</v>
      </c>
      <c r="CD24" s="140">
        <v>0</v>
      </c>
      <c r="CE24" s="140">
        <v>0</v>
      </c>
      <c r="CF24" s="140">
        <v>0</v>
      </c>
      <c r="CG24" s="140">
        <v>0</v>
      </c>
      <c r="CH24" s="140">
        <v>268702.5</v>
      </c>
      <c r="CI24" s="140">
        <v>0</v>
      </c>
      <c r="CJ24" s="140">
        <v>194633.08000000002</v>
      </c>
      <c r="CK24" s="140">
        <v>0</v>
      </c>
      <c r="CL24" s="140">
        <v>-106195.06</v>
      </c>
      <c r="CM24" s="140">
        <v>51647</v>
      </c>
      <c r="CN24" s="140">
        <v>0</v>
      </c>
      <c r="CO24" s="140">
        <v>157827.06</v>
      </c>
      <c r="CP24" s="140">
        <v>0</v>
      </c>
      <c r="CQ24" s="140">
        <v>15</v>
      </c>
      <c r="CR24" s="140">
        <v>97447.67</v>
      </c>
      <c r="CS24" s="140">
        <v>129387.22</v>
      </c>
      <c r="CT24" s="140">
        <v>1363738.3</v>
      </c>
      <c r="CU24" s="140">
        <v>1331798.75</v>
      </c>
      <c r="CV24" s="140">
        <v>0</v>
      </c>
      <c r="CW24" s="140">
        <v>322682.75</v>
      </c>
      <c r="CX24" s="140">
        <v>369886.15</v>
      </c>
      <c r="CY24" s="140">
        <v>630366.57000000007</v>
      </c>
      <c r="CZ24" s="140">
        <v>28211.53</v>
      </c>
      <c r="DA24" s="140">
        <v>554951.64</v>
      </c>
      <c r="DB24" s="140">
        <v>0</v>
      </c>
      <c r="DC24" s="140">
        <v>0</v>
      </c>
      <c r="DD24" s="140">
        <v>0</v>
      </c>
      <c r="DE24" s="140">
        <v>0</v>
      </c>
      <c r="DF24" s="140">
        <v>0</v>
      </c>
      <c r="DG24" s="140">
        <v>0</v>
      </c>
      <c r="DH24" s="140">
        <v>0</v>
      </c>
    </row>
    <row r="25" spans="1:112" x14ac:dyDescent="0.2">
      <c r="A25" s="140">
        <v>287</v>
      </c>
      <c r="B25" s="140" t="s">
        <v>312</v>
      </c>
      <c r="C25" s="140">
        <v>0</v>
      </c>
      <c r="D25" s="140">
        <v>1862000</v>
      </c>
      <c r="E25" s="140">
        <v>0</v>
      </c>
      <c r="F25" s="140">
        <v>1105.5</v>
      </c>
      <c r="G25" s="140">
        <v>20564.900000000001</v>
      </c>
      <c r="H25" s="140">
        <v>915.44</v>
      </c>
      <c r="I25" s="140">
        <v>39672.75</v>
      </c>
      <c r="J25" s="140">
        <v>0</v>
      </c>
      <c r="K25" s="140">
        <v>232120.05000000002</v>
      </c>
      <c r="L25" s="140">
        <v>0</v>
      </c>
      <c r="M25" s="140">
        <v>0</v>
      </c>
      <c r="N25" s="140">
        <v>0</v>
      </c>
      <c r="O25" s="140">
        <v>0</v>
      </c>
      <c r="P25" s="140">
        <v>0</v>
      </c>
      <c r="Q25" s="140">
        <v>0</v>
      </c>
      <c r="R25" s="140">
        <v>0</v>
      </c>
      <c r="S25" s="140">
        <v>0</v>
      </c>
      <c r="T25" s="140">
        <v>493</v>
      </c>
      <c r="U25" s="140">
        <v>49075.5</v>
      </c>
      <c r="V25" s="140">
        <v>2618008</v>
      </c>
      <c r="W25" s="140">
        <v>0</v>
      </c>
      <c r="X25" s="140">
        <v>0</v>
      </c>
      <c r="Y25" s="140">
        <v>38872.660000000003</v>
      </c>
      <c r="Z25" s="140">
        <v>3442.08</v>
      </c>
      <c r="AA25" s="140">
        <v>3607</v>
      </c>
      <c r="AB25" s="140">
        <v>0</v>
      </c>
      <c r="AC25" s="140">
        <v>0</v>
      </c>
      <c r="AD25" s="140">
        <v>11156</v>
      </c>
      <c r="AE25" s="140">
        <v>49425.279999999999</v>
      </c>
      <c r="AF25" s="140">
        <v>0</v>
      </c>
      <c r="AG25" s="140">
        <v>0</v>
      </c>
      <c r="AH25" s="140">
        <v>0</v>
      </c>
      <c r="AI25" s="140">
        <v>49005</v>
      </c>
      <c r="AJ25" s="140">
        <v>0</v>
      </c>
      <c r="AK25" s="140">
        <v>3508.02</v>
      </c>
      <c r="AL25" s="140">
        <v>0</v>
      </c>
      <c r="AM25" s="140">
        <v>4066</v>
      </c>
      <c r="AN25" s="140">
        <v>0</v>
      </c>
      <c r="AO25" s="140">
        <v>0</v>
      </c>
      <c r="AP25" s="140">
        <v>5978.96</v>
      </c>
      <c r="AQ25" s="140">
        <v>1370356.06</v>
      </c>
      <c r="AR25" s="140">
        <v>1315558.76</v>
      </c>
      <c r="AS25" s="140">
        <v>184797.52</v>
      </c>
      <c r="AT25" s="140">
        <v>128113.67</v>
      </c>
      <c r="AU25" s="140">
        <v>122039.40000000001</v>
      </c>
      <c r="AV25" s="140">
        <v>0</v>
      </c>
      <c r="AW25" s="140">
        <v>89695.180000000008</v>
      </c>
      <c r="AX25" s="140">
        <v>138018.98000000001</v>
      </c>
      <c r="AY25" s="140">
        <v>245980.76</v>
      </c>
      <c r="AZ25" s="140">
        <v>166588.9</v>
      </c>
      <c r="BA25" s="140">
        <v>624065.12</v>
      </c>
      <c r="BB25" s="140">
        <v>18876.43</v>
      </c>
      <c r="BC25" s="140">
        <v>56071.86</v>
      </c>
      <c r="BD25" s="140">
        <v>0</v>
      </c>
      <c r="BE25" s="140">
        <v>0</v>
      </c>
      <c r="BF25" s="140">
        <v>357345.23</v>
      </c>
      <c r="BG25" s="140">
        <v>255874.99000000002</v>
      </c>
      <c r="BH25" s="140">
        <v>178.31</v>
      </c>
      <c r="BI25" s="140">
        <v>0</v>
      </c>
      <c r="BJ25" s="140">
        <v>0</v>
      </c>
      <c r="BK25" s="140">
        <v>0</v>
      </c>
      <c r="BL25" s="140">
        <v>0</v>
      </c>
      <c r="BM25" s="140">
        <v>0</v>
      </c>
      <c r="BN25" s="140">
        <v>0</v>
      </c>
      <c r="BO25" s="140">
        <v>0</v>
      </c>
      <c r="BP25" s="140">
        <v>0</v>
      </c>
      <c r="BQ25" s="140">
        <v>1041495.59</v>
      </c>
      <c r="BR25" s="140">
        <v>960950.56</v>
      </c>
      <c r="BS25" s="140">
        <v>1041495.59</v>
      </c>
      <c r="BT25" s="140">
        <v>960950.56</v>
      </c>
      <c r="BU25" s="140">
        <v>25288.33</v>
      </c>
      <c r="BV25" s="140">
        <v>27728.71</v>
      </c>
      <c r="BW25" s="140">
        <v>567682.72</v>
      </c>
      <c r="BX25" s="140">
        <v>436411.31</v>
      </c>
      <c r="BY25" s="140">
        <v>11744.380000000001</v>
      </c>
      <c r="BZ25" s="140">
        <v>117086.65000000001</v>
      </c>
      <c r="CA25" s="140">
        <v>29653.56</v>
      </c>
      <c r="CB25" s="140">
        <v>134508.73000000001</v>
      </c>
      <c r="CC25" s="140">
        <v>245061.11000000002</v>
      </c>
      <c r="CD25" s="140">
        <v>140205.94</v>
      </c>
      <c r="CE25" s="140">
        <v>0</v>
      </c>
      <c r="CF25" s="140">
        <v>0</v>
      </c>
      <c r="CG25" s="140">
        <v>0</v>
      </c>
      <c r="CH25" s="140">
        <v>0</v>
      </c>
      <c r="CI25" s="140">
        <v>0</v>
      </c>
      <c r="CJ25" s="140">
        <v>926000</v>
      </c>
      <c r="CK25" s="140">
        <v>0</v>
      </c>
      <c r="CL25" s="140">
        <v>0</v>
      </c>
      <c r="CM25" s="140">
        <v>0</v>
      </c>
      <c r="CN25" s="140">
        <v>0</v>
      </c>
      <c r="CO25" s="140">
        <v>0</v>
      </c>
      <c r="CP25" s="140">
        <v>0</v>
      </c>
      <c r="CQ25" s="140">
        <v>0</v>
      </c>
      <c r="CR25" s="140">
        <v>0</v>
      </c>
      <c r="CS25" s="140">
        <v>0</v>
      </c>
      <c r="CT25" s="140">
        <v>183052.87</v>
      </c>
      <c r="CU25" s="140">
        <v>183052.87</v>
      </c>
      <c r="CV25" s="140">
        <v>0</v>
      </c>
      <c r="CW25" s="140">
        <v>0</v>
      </c>
      <c r="CX25" s="140">
        <v>0</v>
      </c>
      <c r="CY25" s="140">
        <v>0</v>
      </c>
      <c r="CZ25" s="140">
        <v>0</v>
      </c>
      <c r="DA25" s="140">
        <v>0</v>
      </c>
      <c r="DB25" s="140">
        <v>0</v>
      </c>
      <c r="DC25" s="140">
        <v>0</v>
      </c>
      <c r="DD25" s="140">
        <v>0</v>
      </c>
      <c r="DE25" s="140">
        <v>0</v>
      </c>
      <c r="DF25" s="140">
        <v>0</v>
      </c>
      <c r="DG25" s="140">
        <v>0</v>
      </c>
      <c r="DH25" s="140">
        <v>0</v>
      </c>
    </row>
    <row r="26" spans="1:112" x14ac:dyDescent="0.2">
      <c r="A26" s="140">
        <v>308</v>
      </c>
      <c r="B26" s="140" t="s">
        <v>313</v>
      </c>
      <c r="C26" s="140">
        <v>0</v>
      </c>
      <c r="D26" s="140">
        <v>3798486.78</v>
      </c>
      <c r="E26" s="140">
        <v>0</v>
      </c>
      <c r="F26" s="140">
        <v>7204.3</v>
      </c>
      <c r="G26" s="140">
        <v>33116.230000000003</v>
      </c>
      <c r="H26" s="140">
        <v>3535.26</v>
      </c>
      <c r="I26" s="140">
        <v>78321.97</v>
      </c>
      <c r="J26" s="140">
        <v>0</v>
      </c>
      <c r="K26" s="140">
        <v>791621.35</v>
      </c>
      <c r="L26" s="140">
        <v>0</v>
      </c>
      <c r="M26" s="140">
        <v>0</v>
      </c>
      <c r="N26" s="140">
        <v>0</v>
      </c>
      <c r="O26" s="140">
        <v>0</v>
      </c>
      <c r="P26" s="140">
        <v>18876.8</v>
      </c>
      <c r="Q26" s="140">
        <v>0</v>
      </c>
      <c r="R26" s="140">
        <v>44352</v>
      </c>
      <c r="S26" s="140">
        <v>0</v>
      </c>
      <c r="T26" s="140">
        <v>0</v>
      </c>
      <c r="U26" s="140">
        <v>197702.56</v>
      </c>
      <c r="V26" s="140">
        <v>11152420</v>
      </c>
      <c r="W26" s="140">
        <v>7248.89</v>
      </c>
      <c r="X26" s="140">
        <v>1841</v>
      </c>
      <c r="Y26" s="140">
        <v>454196.38</v>
      </c>
      <c r="Z26" s="140">
        <v>1218.79</v>
      </c>
      <c r="AA26" s="140">
        <v>4707</v>
      </c>
      <c r="AB26" s="140">
        <v>0</v>
      </c>
      <c r="AC26" s="140">
        <v>0</v>
      </c>
      <c r="AD26" s="140">
        <v>87737.78</v>
      </c>
      <c r="AE26" s="140">
        <v>301973.57</v>
      </c>
      <c r="AF26" s="140">
        <v>0</v>
      </c>
      <c r="AG26" s="140">
        <v>0</v>
      </c>
      <c r="AH26" s="140">
        <v>0</v>
      </c>
      <c r="AI26" s="140">
        <v>0</v>
      </c>
      <c r="AJ26" s="140">
        <v>0</v>
      </c>
      <c r="AK26" s="140">
        <v>16750</v>
      </c>
      <c r="AL26" s="140">
        <v>0</v>
      </c>
      <c r="AM26" s="140">
        <v>0</v>
      </c>
      <c r="AN26" s="140">
        <v>7190</v>
      </c>
      <c r="AO26" s="140">
        <v>0</v>
      </c>
      <c r="AP26" s="140">
        <v>167016.62</v>
      </c>
      <c r="AQ26" s="140">
        <v>2649819.21</v>
      </c>
      <c r="AR26" s="140">
        <v>3642763.7</v>
      </c>
      <c r="AS26" s="140">
        <v>559052.85</v>
      </c>
      <c r="AT26" s="140">
        <v>548288.35</v>
      </c>
      <c r="AU26" s="140">
        <v>306066.83</v>
      </c>
      <c r="AV26" s="140">
        <v>292976.49</v>
      </c>
      <c r="AW26" s="140">
        <v>387791.3</v>
      </c>
      <c r="AX26" s="140">
        <v>478179.97000000003</v>
      </c>
      <c r="AY26" s="140">
        <v>449916.78</v>
      </c>
      <c r="AZ26" s="140">
        <v>774530.97</v>
      </c>
      <c r="BA26" s="140">
        <v>3087108.02</v>
      </c>
      <c r="BB26" s="140">
        <v>757587.88</v>
      </c>
      <c r="BC26" s="140">
        <v>121462.81</v>
      </c>
      <c r="BD26" s="140">
        <v>8926.49</v>
      </c>
      <c r="BE26" s="140">
        <v>281395.87</v>
      </c>
      <c r="BF26" s="140">
        <v>1369785.32</v>
      </c>
      <c r="BG26" s="140">
        <v>1234052.6100000001</v>
      </c>
      <c r="BH26" s="140">
        <v>211.5</v>
      </c>
      <c r="BI26" s="140">
        <v>0</v>
      </c>
      <c r="BJ26" s="140">
        <v>0</v>
      </c>
      <c r="BK26" s="140">
        <v>0</v>
      </c>
      <c r="BL26" s="140">
        <v>0</v>
      </c>
      <c r="BM26" s="140">
        <v>0</v>
      </c>
      <c r="BN26" s="140">
        <v>0</v>
      </c>
      <c r="BO26" s="140">
        <v>0</v>
      </c>
      <c r="BP26" s="140">
        <v>0</v>
      </c>
      <c r="BQ26" s="140">
        <v>2342456.91</v>
      </c>
      <c r="BR26" s="140">
        <v>2568057.2400000002</v>
      </c>
      <c r="BS26" s="140">
        <v>2342456.91</v>
      </c>
      <c r="BT26" s="140">
        <v>2568057.2400000002</v>
      </c>
      <c r="BU26" s="140">
        <v>116813.8</v>
      </c>
      <c r="BV26" s="140">
        <v>44399.520000000004</v>
      </c>
      <c r="BW26" s="140">
        <v>2414331.96</v>
      </c>
      <c r="BX26" s="140">
        <v>1658882.25</v>
      </c>
      <c r="BY26" s="140">
        <v>801360.99</v>
      </c>
      <c r="BZ26" s="140">
        <v>26503</v>
      </c>
      <c r="CA26" s="140">
        <v>1908782.9100000001</v>
      </c>
      <c r="CB26" s="140">
        <v>275052.18000000005</v>
      </c>
      <c r="CC26" s="140">
        <v>1339594.24</v>
      </c>
      <c r="CD26" s="140">
        <v>2849707.47</v>
      </c>
      <c r="CE26" s="140">
        <v>0</v>
      </c>
      <c r="CF26" s="140">
        <v>0</v>
      </c>
      <c r="CG26" s="140">
        <v>0</v>
      </c>
      <c r="CH26" s="140">
        <v>123617.5</v>
      </c>
      <c r="CI26" s="140">
        <v>0</v>
      </c>
      <c r="CJ26" s="140">
        <v>5103576.97</v>
      </c>
      <c r="CK26" s="140">
        <v>0</v>
      </c>
      <c r="CL26" s="140">
        <v>0</v>
      </c>
      <c r="CM26" s="140">
        <v>0</v>
      </c>
      <c r="CN26" s="140">
        <v>0</v>
      </c>
      <c r="CO26" s="140">
        <v>0</v>
      </c>
      <c r="CP26" s="140">
        <v>0</v>
      </c>
      <c r="CQ26" s="140">
        <v>0</v>
      </c>
      <c r="CR26" s="140">
        <v>39497.22</v>
      </c>
      <c r="CS26" s="140">
        <v>48970.81</v>
      </c>
      <c r="CT26" s="140">
        <v>707231.63</v>
      </c>
      <c r="CU26" s="140">
        <v>697758.04</v>
      </c>
      <c r="CV26" s="140">
        <v>0</v>
      </c>
      <c r="CW26" s="140">
        <v>86781.540000000008</v>
      </c>
      <c r="CX26" s="140">
        <v>0</v>
      </c>
      <c r="CY26" s="140">
        <v>12710</v>
      </c>
      <c r="CZ26" s="140">
        <v>0</v>
      </c>
      <c r="DA26" s="140">
        <v>99491.540000000008</v>
      </c>
      <c r="DB26" s="140">
        <v>0</v>
      </c>
      <c r="DC26" s="140">
        <v>0</v>
      </c>
      <c r="DD26" s="140">
        <v>0</v>
      </c>
      <c r="DE26" s="140">
        <v>18579.37</v>
      </c>
      <c r="DF26" s="140">
        <v>18579.37</v>
      </c>
      <c r="DG26" s="140">
        <v>0</v>
      </c>
      <c r="DH26" s="140">
        <v>0</v>
      </c>
    </row>
    <row r="27" spans="1:112" x14ac:dyDescent="0.2">
      <c r="A27" s="140">
        <v>315</v>
      </c>
      <c r="B27" s="140" t="s">
        <v>314</v>
      </c>
      <c r="C27" s="140">
        <v>0</v>
      </c>
      <c r="D27" s="140">
        <v>5411956</v>
      </c>
      <c r="E27" s="140">
        <v>606.72</v>
      </c>
      <c r="F27" s="140">
        <v>2527</v>
      </c>
      <c r="G27" s="140">
        <v>8877.32</v>
      </c>
      <c r="H27" s="140">
        <v>1123.83</v>
      </c>
      <c r="I27" s="140">
        <v>17849.48</v>
      </c>
      <c r="J27" s="140">
        <v>0</v>
      </c>
      <c r="K27" s="140">
        <v>50099.47</v>
      </c>
      <c r="L27" s="140">
        <v>0</v>
      </c>
      <c r="M27" s="140">
        <v>0</v>
      </c>
      <c r="N27" s="140">
        <v>0</v>
      </c>
      <c r="O27" s="140">
        <v>0</v>
      </c>
      <c r="P27" s="140">
        <v>6100</v>
      </c>
      <c r="Q27" s="140">
        <v>0</v>
      </c>
      <c r="R27" s="140">
        <v>2200</v>
      </c>
      <c r="S27" s="140">
        <v>0</v>
      </c>
      <c r="T27" s="140">
        <v>0</v>
      </c>
      <c r="U27" s="140">
        <v>58292.25</v>
      </c>
      <c r="V27" s="140">
        <v>367848</v>
      </c>
      <c r="W27" s="140">
        <v>13680.1</v>
      </c>
      <c r="X27" s="140">
        <v>0</v>
      </c>
      <c r="Y27" s="140">
        <v>188725.27</v>
      </c>
      <c r="Z27" s="140">
        <v>45453.05</v>
      </c>
      <c r="AA27" s="140">
        <v>111909</v>
      </c>
      <c r="AB27" s="140">
        <v>0</v>
      </c>
      <c r="AC27" s="140">
        <v>1478692.48</v>
      </c>
      <c r="AD27" s="140">
        <v>195068.23</v>
      </c>
      <c r="AE27" s="140">
        <v>237180</v>
      </c>
      <c r="AF27" s="140">
        <v>0</v>
      </c>
      <c r="AG27" s="140">
        <v>0</v>
      </c>
      <c r="AH27" s="140">
        <v>0</v>
      </c>
      <c r="AI27" s="140">
        <v>513</v>
      </c>
      <c r="AJ27" s="140">
        <v>0</v>
      </c>
      <c r="AK27" s="140">
        <v>65.08</v>
      </c>
      <c r="AL27" s="140">
        <v>0</v>
      </c>
      <c r="AM27" s="140">
        <v>972.30000000000007</v>
      </c>
      <c r="AN27" s="140">
        <v>86363.56</v>
      </c>
      <c r="AO27" s="140">
        <v>0</v>
      </c>
      <c r="AP27" s="140">
        <v>3294.55</v>
      </c>
      <c r="AQ27" s="140">
        <v>1404751.6300000001</v>
      </c>
      <c r="AR27" s="140">
        <v>1194961.04</v>
      </c>
      <c r="AS27" s="140">
        <v>270260.31</v>
      </c>
      <c r="AT27" s="140">
        <v>190656.13</v>
      </c>
      <c r="AU27" s="140">
        <v>152132.07</v>
      </c>
      <c r="AV27" s="140">
        <v>77681.61</v>
      </c>
      <c r="AW27" s="140">
        <v>314869.78999999998</v>
      </c>
      <c r="AX27" s="140">
        <v>276150.91000000003</v>
      </c>
      <c r="AY27" s="140">
        <v>299590.90000000002</v>
      </c>
      <c r="AZ27" s="140">
        <v>322971.69</v>
      </c>
      <c r="BA27" s="140">
        <v>1433891.2</v>
      </c>
      <c r="BB27" s="140">
        <v>266159.34000000003</v>
      </c>
      <c r="BC27" s="140">
        <v>76527.820000000007</v>
      </c>
      <c r="BD27" s="140">
        <v>0</v>
      </c>
      <c r="BE27" s="140">
        <v>806.4</v>
      </c>
      <c r="BF27" s="140">
        <v>1005109.78</v>
      </c>
      <c r="BG27" s="140">
        <v>309647.22000000003</v>
      </c>
      <c r="BH27" s="140">
        <v>28930.53</v>
      </c>
      <c r="BI27" s="140">
        <v>0</v>
      </c>
      <c r="BJ27" s="140">
        <v>0</v>
      </c>
      <c r="BK27" s="140">
        <v>0</v>
      </c>
      <c r="BL27" s="140">
        <v>0</v>
      </c>
      <c r="BM27" s="140">
        <v>0</v>
      </c>
      <c r="BN27" s="140">
        <v>0</v>
      </c>
      <c r="BO27" s="140">
        <v>5210708.4800000004</v>
      </c>
      <c r="BP27" s="140">
        <v>0</v>
      </c>
      <c r="BQ27" s="140">
        <v>0</v>
      </c>
      <c r="BR27" s="140">
        <v>5875006.7999999998</v>
      </c>
      <c r="BS27" s="140">
        <v>5210708.4800000004</v>
      </c>
      <c r="BT27" s="140">
        <v>5875006.7999999998</v>
      </c>
      <c r="BU27" s="140">
        <v>27263.05</v>
      </c>
      <c r="BV27" s="140">
        <v>27928.22</v>
      </c>
      <c r="BW27" s="140">
        <v>1649273.35</v>
      </c>
      <c r="BX27" s="140">
        <v>1215623.4099999999</v>
      </c>
      <c r="BY27" s="140">
        <v>431921.77</v>
      </c>
      <c r="BZ27" s="140">
        <v>1063</v>
      </c>
      <c r="CA27" s="140">
        <v>29899.55</v>
      </c>
      <c r="CB27" s="140">
        <v>29262.91</v>
      </c>
      <c r="CC27" s="140">
        <v>359622.76</v>
      </c>
      <c r="CD27" s="140">
        <v>360114.4</v>
      </c>
      <c r="CE27" s="140">
        <v>0</v>
      </c>
      <c r="CF27" s="140">
        <v>0</v>
      </c>
      <c r="CG27" s="140">
        <v>0</v>
      </c>
      <c r="CH27" s="140">
        <v>145</v>
      </c>
      <c r="CI27" s="140">
        <v>0</v>
      </c>
      <c r="CJ27" s="140">
        <v>2467400</v>
      </c>
      <c r="CK27" s="140">
        <v>61337.700000000004</v>
      </c>
      <c r="CL27" s="140">
        <v>514153.01</v>
      </c>
      <c r="CM27" s="140">
        <v>452815.31</v>
      </c>
      <c r="CN27" s="140">
        <v>0</v>
      </c>
      <c r="CO27" s="140">
        <v>0</v>
      </c>
      <c r="CP27" s="140">
        <v>0</v>
      </c>
      <c r="CQ27" s="140">
        <v>0</v>
      </c>
      <c r="CR27" s="140">
        <v>0</v>
      </c>
      <c r="CS27" s="140">
        <v>0</v>
      </c>
      <c r="CT27" s="140">
        <v>325448.03999999998</v>
      </c>
      <c r="CU27" s="140">
        <v>325448.03999999998</v>
      </c>
      <c r="CV27" s="140">
        <v>0</v>
      </c>
      <c r="CW27" s="140">
        <v>-79302.17</v>
      </c>
      <c r="CX27" s="140">
        <v>-70005.64</v>
      </c>
      <c r="CY27" s="140">
        <v>70000</v>
      </c>
      <c r="CZ27" s="140">
        <v>41102.5</v>
      </c>
      <c r="DA27" s="140">
        <v>19600.97</v>
      </c>
      <c r="DB27" s="140">
        <v>0</v>
      </c>
      <c r="DC27" s="140">
        <v>0</v>
      </c>
      <c r="DD27" s="140">
        <v>0</v>
      </c>
      <c r="DE27" s="140">
        <v>0</v>
      </c>
      <c r="DF27" s="140">
        <v>0</v>
      </c>
      <c r="DG27" s="140">
        <v>0</v>
      </c>
      <c r="DH27" s="140">
        <v>0</v>
      </c>
    </row>
    <row r="28" spans="1:112" x14ac:dyDescent="0.2">
      <c r="A28" s="140">
        <v>336</v>
      </c>
      <c r="B28" s="140" t="s">
        <v>315</v>
      </c>
      <c r="C28" s="140">
        <v>5619.68</v>
      </c>
      <c r="D28" s="140">
        <v>12361451.050000001</v>
      </c>
      <c r="E28" s="140">
        <v>0</v>
      </c>
      <c r="F28" s="140">
        <v>4377.13</v>
      </c>
      <c r="G28" s="140">
        <v>32828.03</v>
      </c>
      <c r="H28" s="140">
        <v>22154.720000000001</v>
      </c>
      <c r="I28" s="140">
        <v>171064.35</v>
      </c>
      <c r="J28" s="140">
        <v>0</v>
      </c>
      <c r="K28" s="140">
        <v>753830.5</v>
      </c>
      <c r="L28" s="140">
        <v>0</v>
      </c>
      <c r="M28" s="140">
        <v>14515</v>
      </c>
      <c r="N28" s="140">
        <v>0</v>
      </c>
      <c r="O28" s="140">
        <v>0</v>
      </c>
      <c r="P28" s="140">
        <v>0</v>
      </c>
      <c r="Q28" s="140">
        <v>0</v>
      </c>
      <c r="R28" s="140">
        <v>0</v>
      </c>
      <c r="S28" s="140">
        <v>0</v>
      </c>
      <c r="T28" s="140">
        <v>0</v>
      </c>
      <c r="U28" s="140">
        <v>349981</v>
      </c>
      <c r="V28" s="140">
        <v>20086094</v>
      </c>
      <c r="W28" s="140">
        <v>0</v>
      </c>
      <c r="X28" s="140">
        <v>0</v>
      </c>
      <c r="Y28" s="140">
        <v>695616.07000000007</v>
      </c>
      <c r="Z28" s="140">
        <v>8014.18</v>
      </c>
      <c r="AA28" s="140">
        <v>39462.800000000003</v>
      </c>
      <c r="AB28" s="140">
        <v>24335.49</v>
      </c>
      <c r="AC28" s="140">
        <v>0</v>
      </c>
      <c r="AD28" s="140">
        <v>413552.36</v>
      </c>
      <c r="AE28" s="140">
        <v>435884.96</v>
      </c>
      <c r="AF28" s="140">
        <v>0</v>
      </c>
      <c r="AG28" s="140">
        <v>0</v>
      </c>
      <c r="AH28" s="140">
        <v>0</v>
      </c>
      <c r="AI28" s="140">
        <v>966396.27</v>
      </c>
      <c r="AJ28" s="140">
        <v>0</v>
      </c>
      <c r="AK28" s="140">
        <v>17100</v>
      </c>
      <c r="AL28" s="140">
        <v>727556.39</v>
      </c>
      <c r="AM28" s="140">
        <v>68028</v>
      </c>
      <c r="AN28" s="140">
        <v>1134.1100000000001</v>
      </c>
      <c r="AO28" s="140">
        <v>0</v>
      </c>
      <c r="AP28" s="140">
        <v>6607.95</v>
      </c>
      <c r="AQ28" s="140">
        <v>8160691.6500000004</v>
      </c>
      <c r="AR28" s="140">
        <v>6648786.25</v>
      </c>
      <c r="AS28" s="140">
        <v>1202637.79</v>
      </c>
      <c r="AT28" s="140">
        <v>1300604.4099999999</v>
      </c>
      <c r="AU28" s="140">
        <v>540365.82999999996</v>
      </c>
      <c r="AV28" s="140">
        <v>330110.16000000003</v>
      </c>
      <c r="AW28" s="140">
        <v>1666023.57</v>
      </c>
      <c r="AX28" s="140">
        <v>1479660.5</v>
      </c>
      <c r="AY28" s="140">
        <v>757175.47</v>
      </c>
      <c r="AZ28" s="140">
        <v>2134288.25</v>
      </c>
      <c r="BA28" s="140">
        <v>4905215.2699999996</v>
      </c>
      <c r="BB28" s="140">
        <v>2270430.67</v>
      </c>
      <c r="BC28" s="140">
        <v>292071.61</v>
      </c>
      <c r="BD28" s="140">
        <v>321791.82</v>
      </c>
      <c r="BE28" s="140">
        <v>0</v>
      </c>
      <c r="BF28" s="140">
        <v>4264957.76</v>
      </c>
      <c r="BG28" s="140">
        <v>1022665.21</v>
      </c>
      <c r="BH28" s="140">
        <v>0</v>
      </c>
      <c r="BI28" s="140">
        <v>0</v>
      </c>
      <c r="BJ28" s="140">
        <v>0</v>
      </c>
      <c r="BK28" s="140">
        <v>0</v>
      </c>
      <c r="BL28" s="140">
        <v>0</v>
      </c>
      <c r="BM28" s="140">
        <v>0</v>
      </c>
      <c r="BN28" s="140">
        <v>0</v>
      </c>
      <c r="BO28" s="140">
        <v>4713004.3600000003</v>
      </c>
      <c r="BP28" s="140">
        <v>4621132.18</v>
      </c>
      <c r="BQ28" s="140">
        <v>0</v>
      </c>
      <c r="BR28" s="140">
        <v>0</v>
      </c>
      <c r="BS28" s="140">
        <v>4713004.3600000003</v>
      </c>
      <c r="BT28" s="140">
        <v>4621132.18</v>
      </c>
      <c r="BU28" s="140">
        <v>195725.28</v>
      </c>
      <c r="BV28" s="140">
        <v>155056.21</v>
      </c>
      <c r="BW28" s="140">
        <v>6966869.2299999995</v>
      </c>
      <c r="BX28" s="140">
        <v>5046862.07</v>
      </c>
      <c r="BY28" s="140">
        <v>1673312.52</v>
      </c>
      <c r="BZ28" s="140">
        <v>287363.71000000002</v>
      </c>
      <c r="CA28" s="140">
        <v>0</v>
      </c>
      <c r="CB28" s="140">
        <v>188780.6</v>
      </c>
      <c r="CC28" s="140">
        <v>8774250.9299999997</v>
      </c>
      <c r="CD28" s="140">
        <v>407319.58</v>
      </c>
      <c r="CE28" s="140">
        <v>8177576</v>
      </c>
      <c r="CF28" s="140">
        <v>0</v>
      </c>
      <c r="CG28" s="140">
        <v>0</v>
      </c>
      <c r="CH28" s="140">
        <v>574.75</v>
      </c>
      <c r="CI28" s="140">
        <v>0</v>
      </c>
      <c r="CJ28" s="140">
        <v>9383942.6699999999</v>
      </c>
      <c r="CK28" s="140">
        <v>-17160.719999999972</v>
      </c>
      <c r="CL28" s="140">
        <v>3293935.8</v>
      </c>
      <c r="CM28" s="140">
        <v>6457733.7800000003</v>
      </c>
      <c r="CN28" s="140">
        <v>0</v>
      </c>
      <c r="CO28" s="140">
        <v>3146637.26</v>
      </c>
      <c r="CP28" s="140">
        <v>0</v>
      </c>
      <c r="CQ28" s="140">
        <v>0</v>
      </c>
      <c r="CR28" s="140">
        <v>159195.45000000001</v>
      </c>
      <c r="CS28" s="140">
        <v>72368.38</v>
      </c>
      <c r="CT28" s="140">
        <v>1719281.65</v>
      </c>
      <c r="CU28" s="140">
        <v>1806108.72</v>
      </c>
      <c r="CV28" s="140">
        <v>0</v>
      </c>
      <c r="CW28" s="140">
        <v>90319.87</v>
      </c>
      <c r="CX28" s="140">
        <v>296709.52</v>
      </c>
      <c r="CY28" s="140">
        <v>416937.51</v>
      </c>
      <c r="CZ28" s="140">
        <v>89.67</v>
      </c>
      <c r="DA28" s="140">
        <v>210458.19</v>
      </c>
      <c r="DB28" s="140">
        <v>0</v>
      </c>
      <c r="DC28" s="140">
        <v>0</v>
      </c>
      <c r="DD28" s="140">
        <v>0</v>
      </c>
      <c r="DE28" s="140">
        <v>1389543.11</v>
      </c>
      <c r="DF28" s="140">
        <v>20349.920000000002</v>
      </c>
      <c r="DG28" s="140">
        <v>1363573.51</v>
      </c>
      <c r="DH28" s="140">
        <v>5619.68</v>
      </c>
    </row>
    <row r="29" spans="1:112" x14ac:dyDescent="0.2">
      <c r="A29" s="140">
        <v>4263</v>
      </c>
      <c r="B29" s="140" t="s">
        <v>316</v>
      </c>
      <c r="C29" s="140">
        <v>0</v>
      </c>
      <c r="D29" s="140">
        <v>2570370</v>
      </c>
      <c r="E29" s="140">
        <v>0</v>
      </c>
      <c r="F29" s="140">
        <v>8523.33</v>
      </c>
      <c r="G29" s="140">
        <v>19401.98</v>
      </c>
      <c r="H29" s="140">
        <v>2656.4</v>
      </c>
      <c r="I29" s="140">
        <v>9577.9</v>
      </c>
      <c r="J29" s="140">
        <v>0</v>
      </c>
      <c r="K29" s="140">
        <v>26360.510000000002</v>
      </c>
      <c r="L29" s="140">
        <v>0</v>
      </c>
      <c r="M29" s="140">
        <v>0</v>
      </c>
      <c r="N29" s="140">
        <v>0</v>
      </c>
      <c r="O29" s="140">
        <v>0</v>
      </c>
      <c r="P29" s="140">
        <v>0</v>
      </c>
      <c r="Q29" s="140">
        <v>0</v>
      </c>
      <c r="R29" s="140">
        <v>0</v>
      </c>
      <c r="S29" s="140">
        <v>0</v>
      </c>
      <c r="T29" s="140">
        <v>0</v>
      </c>
      <c r="U29" s="140">
        <v>34283</v>
      </c>
      <c r="V29" s="140">
        <v>201513</v>
      </c>
      <c r="W29" s="140">
        <v>6335.47</v>
      </c>
      <c r="X29" s="140">
        <v>0</v>
      </c>
      <c r="Y29" s="140">
        <v>61377.89</v>
      </c>
      <c r="Z29" s="140">
        <v>102500.84</v>
      </c>
      <c r="AA29" s="140">
        <v>63214</v>
      </c>
      <c r="AB29" s="140">
        <v>0</v>
      </c>
      <c r="AC29" s="140">
        <v>0</v>
      </c>
      <c r="AD29" s="140">
        <v>16350</v>
      </c>
      <c r="AE29" s="140">
        <v>121712.35</v>
      </c>
      <c r="AF29" s="140">
        <v>0</v>
      </c>
      <c r="AG29" s="140">
        <v>0</v>
      </c>
      <c r="AH29" s="140">
        <v>0</v>
      </c>
      <c r="AI29" s="140">
        <v>12012.5</v>
      </c>
      <c r="AJ29" s="140">
        <v>0</v>
      </c>
      <c r="AK29" s="140">
        <v>0</v>
      </c>
      <c r="AL29" s="140">
        <v>0</v>
      </c>
      <c r="AM29" s="140">
        <v>1106.67</v>
      </c>
      <c r="AN29" s="140">
        <v>15396</v>
      </c>
      <c r="AO29" s="140">
        <v>0</v>
      </c>
      <c r="AP29" s="140">
        <v>0</v>
      </c>
      <c r="AQ29" s="140">
        <v>876342.22</v>
      </c>
      <c r="AR29" s="140">
        <v>578536.81000000006</v>
      </c>
      <c r="AS29" s="140">
        <v>197456.35</v>
      </c>
      <c r="AT29" s="140">
        <v>67061.42</v>
      </c>
      <c r="AU29" s="140">
        <v>26909.31</v>
      </c>
      <c r="AV29" s="140">
        <v>0</v>
      </c>
      <c r="AW29" s="140">
        <v>94225.36</v>
      </c>
      <c r="AX29" s="140">
        <v>130349.73</v>
      </c>
      <c r="AY29" s="140">
        <v>222582.02000000002</v>
      </c>
      <c r="AZ29" s="140">
        <v>84026.930000000008</v>
      </c>
      <c r="BA29" s="140">
        <v>566656.5</v>
      </c>
      <c r="BB29" s="140">
        <v>15274.880000000001</v>
      </c>
      <c r="BC29" s="140">
        <v>63449.04</v>
      </c>
      <c r="BD29" s="140">
        <v>2148.33</v>
      </c>
      <c r="BE29" s="140">
        <v>101622.64</v>
      </c>
      <c r="BF29" s="140">
        <v>324155.92</v>
      </c>
      <c r="BG29" s="140">
        <v>73276.540000000008</v>
      </c>
      <c r="BH29" s="140">
        <v>0.26</v>
      </c>
      <c r="BI29" s="140">
        <v>0</v>
      </c>
      <c r="BJ29" s="140">
        <v>0</v>
      </c>
      <c r="BK29" s="140">
        <v>0</v>
      </c>
      <c r="BL29" s="140">
        <v>0</v>
      </c>
      <c r="BM29" s="140">
        <v>0</v>
      </c>
      <c r="BN29" s="140">
        <v>0</v>
      </c>
      <c r="BO29" s="140">
        <v>604300</v>
      </c>
      <c r="BP29" s="140">
        <v>604300</v>
      </c>
      <c r="BQ29" s="140">
        <v>589030.26</v>
      </c>
      <c r="BR29" s="140">
        <v>437647.84</v>
      </c>
      <c r="BS29" s="140">
        <v>1193330.26</v>
      </c>
      <c r="BT29" s="140">
        <v>1041947.84</v>
      </c>
      <c r="BU29" s="140">
        <v>5616.4000000000005</v>
      </c>
      <c r="BV29" s="140">
        <v>9716.4</v>
      </c>
      <c r="BW29" s="140">
        <v>514669.51</v>
      </c>
      <c r="BX29" s="140">
        <v>199481.68</v>
      </c>
      <c r="BY29" s="140">
        <v>87925.82</v>
      </c>
      <c r="BZ29" s="140">
        <v>223162.01</v>
      </c>
      <c r="CA29" s="140">
        <v>77709</v>
      </c>
      <c r="CB29" s="140">
        <v>77709</v>
      </c>
      <c r="CC29" s="140">
        <v>318980</v>
      </c>
      <c r="CD29" s="140">
        <v>315265</v>
      </c>
      <c r="CE29" s="140">
        <v>3715</v>
      </c>
      <c r="CF29" s="140">
        <v>0</v>
      </c>
      <c r="CG29" s="140">
        <v>0</v>
      </c>
      <c r="CH29" s="140">
        <v>0</v>
      </c>
      <c r="CI29" s="140">
        <v>0</v>
      </c>
      <c r="CJ29" s="140">
        <v>635000</v>
      </c>
      <c r="CK29" s="140">
        <v>0</v>
      </c>
      <c r="CL29" s="140">
        <v>0</v>
      </c>
      <c r="CM29" s="140">
        <v>0</v>
      </c>
      <c r="CN29" s="140">
        <v>0</v>
      </c>
      <c r="CO29" s="140">
        <v>0</v>
      </c>
      <c r="CP29" s="140">
        <v>0</v>
      </c>
      <c r="CQ29" s="140">
        <v>0</v>
      </c>
      <c r="CR29" s="140">
        <v>0</v>
      </c>
      <c r="CS29" s="140">
        <v>385.01</v>
      </c>
      <c r="CT29" s="140">
        <v>131235.23000000001</v>
      </c>
      <c r="CU29" s="140">
        <v>130850.22</v>
      </c>
      <c r="CV29" s="140">
        <v>0</v>
      </c>
      <c r="CW29" s="140">
        <v>0</v>
      </c>
      <c r="CX29" s="140">
        <v>0</v>
      </c>
      <c r="CY29" s="140">
        <v>0</v>
      </c>
      <c r="CZ29" s="140">
        <v>0</v>
      </c>
      <c r="DA29" s="140">
        <v>0</v>
      </c>
      <c r="DB29" s="140">
        <v>0</v>
      </c>
      <c r="DC29" s="140">
        <v>0</v>
      </c>
      <c r="DD29" s="140">
        <v>0</v>
      </c>
      <c r="DE29" s="140">
        <v>40566.18</v>
      </c>
      <c r="DF29" s="140">
        <v>34522.39</v>
      </c>
      <c r="DG29" s="140">
        <v>6043.79</v>
      </c>
      <c r="DH29" s="140">
        <v>0</v>
      </c>
    </row>
    <row r="30" spans="1:112" x14ac:dyDescent="0.2">
      <c r="A30" s="140">
        <v>350</v>
      </c>
      <c r="B30" s="140" t="s">
        <v>317</v>
      </c>
      <c r="C30" s="140">
        <v>0</v>
      </c>
      <c r="D30" s="140">
        <v>4074947</v>
      </c>
      <c r="E30" s="140">
        <v>0</v>
      </c>
      <c r="F30" s="140">
        <v>0</v>
      </c>
      <c r="G30" s="140">
        <v>30777.78</v>
      </c>
      <c r="H30" s="140">
        <v>21158.350000000002</v>
      </c>
      <c r="I30" s="140">
        <v>58939.96</v>
      </c>
      <c r="J30" s="140">
        <v>6255.52</v>
      </c>
      <c r="K30" s="140">
        <v>193773.59</v>
      </c>
      <c r="L30" s="140">
        <v>0</v>
      </c>
      <c r="M30" s="140">
        <v>0</v>
      </c>
      <c r="N30" s="140">
        <v>0</v>
      </c>
      <c r="O30" s="140">
        <v>0</v>
      </c>
      <c r="P30" s="140">
        <v>0</v>
      </c>
      <c r="Q30" s="140">
        <v>0</v>
      </c>
      <c r="R30" s="140">
        <v>0</v>
      </c>
      <c r="S30" s="140">
        <v>0</v>
      </c>
      <c r="T30" s="140">
        <v>0</v>
      </c>
      <c r="U30" s="140">
        <v>100110.5</v>
      </c>
      <c r="V30" s="140">
        <v>5605122</v>
      </c>
      <c r="W30" s="140">
        <v>5975.02</v>
      </c>
      <c r="X30" s="140">
        <v>0</v>
      </c>
      <c r="Y30" s="140">
        <v>0</v>
      </c>
      <c r="Z30" s="140">
        <v>29195.670000000002</v>
      </c>
      <c r="AA30" s="140">
        <v>8422</v>
      </c>
      <c r="AB30" s="140">
        <v>0</v>
      </c>
      <c r="AC30" s="140">
        <v>0</v>
      </c>
      <c r="AD30" s="140">
        <v>22399</v>
      </c>
      <c r="AE30" s="140">
        <v>101808</v>
      </c>
      <c r="AF30" s="140">
        <v>0</v>
      </c>
      <c r="AG30" s="140">
        <v>0</v>
      </c>
      <c r="AH30" s="140">
        <v>0</v>
      </c>
      <c r="AI30" s="140">
        <v>0</v>
      </c>
      <c r="AJ30" s="140">
        <v>0</v>
      </c>
      <c r="AK30" s="140">
        <v>1050</v>
      </c>
      <c r="AL30" s="140">
        <v>76259.55</v>
      </c>
      <c r="AM30" s="140">
        <v>18953</v>
      </c>
      <c r="AN30" s="140">
        <v>300</v>
      </c>
      <c r="AO30" s="140">
        <v>0</v>
      </c>
      <c r="AP30" s="140">
        <v>739.63</v>
      </c>
      <c r="AQ30" s="140">
        <v>2301946.58</v>
      </c>
      <c r="AR30" s="140">
        <v>2377244.15</v>
      </c>
      <c r="AS30" s="140">
        <v>301284.99</v>
      </c>
      <c r="AT30" s="140">
        <v>268984.05</v>
      </c>
      <c r="AU30" s="140">
        <v>227136.31</v>
      </c>
      <c r="AV30" s="140">
        <v>52201.14</v>
      </c>
      <c r="AW30" s="140">
        <v>244946</v>
      </c>
      <c r="AX30" s="140">
        <v>322957.73</v>
      </c>
      <c r="AY30" s="140">
        <v>279856.27</v>
      </c>
      <c r="AZ30" s="140">
        <v>594761.89</v>
      </c>
      <c r="BA30" s="140">
        <v>1717408.92</v>
      </c>
      <c r="BB30" s="140">
        <v>52296.01</v>
      </c>
      <c r="BC30" s="140">
        <v>87022.650000000009</v>
      </c>
      <c r="BD30" s="140">
        <v>42474.74</v>
      </c>
      <c r="BE30" s="140">
        <v>154406.19</v>
      </c>
      <c r="BF30" s="140">
        <v>802443.57000000007</v>
      </c>
      <c r="BG30" s="140">
        <v>463586.83</v>
      </c>
      <c r="BH30" s="140">
        <v>0</v>
      </c>
      <c r="BI30" s="140">
        <v>0</v>
      </c>
      <c r="BJ30" s="140">
        <v>0</v>
      </c>
      <c r="BK30" s="140">
        <v>0</v>
      </c>
      <c r="BL30" s="140">
        <v>0</v>
      </c>
      <c r="BM30" s="140">
        <v>29969.93</v>
      </c>
      <c r="BN30" s="140">
        <v>109361.5</v>
      </c>
      <c r="BO30" s="140">
        <v>0</v>
      </c>
      <c r="BP30" s="140">
        <v>0</v>
      </c>
      <c r="BQ30" s="140">
        <v>1613983.37</v>
      </c>
      <c r="BR30" s="140">
        <v>1599820.35</v>
      </c>
      <c r="BS30" s="140">
        <v>1643953.3</v>
      </c>
      <c r="BT30" s="140">
        <v>1709181.85</v>
      </c>
      <c r="BU30" s="140">
        <v>0</v>
      </c>
      <c r="BV30" s="140">
        <v>0</v>
      </c>
      <c r="BW30" s="140">
        <v>1337954.52</v>
      </c>
      <c r="BX30" s="140">
        <v>1040597.36</v>
      </c>
      <c r="BY30" s="140">
        <v>267848.09000000003</v>
      </c>
      <c r="BZ30" s="140">
        <v>29509.07</v>
      </c>
      <c r="CA30" s="140">
        <v>45416.55</v>
      </c>
      <c r="CB30" s="140">
        <v>40309.560000000005</v>
      </c>
      <c r="CC30" s="140">
        <v>656835.48</v>
      </c>
      <c r="CD30" s="140">
        <v>590800</v>
      </c>
      <c r="CE30" s="140">
        <v>0</v>
      </c>
      <c r="CF30" s="140">
        <v>0</v>
      </c>
      <c r="CG30" s="140">
        <v>0</v>
      </c>
      <c r="CH30" s="140">
        <v>71142.47</v>
      </c>
      <c r="CI30" s="140">
        <v>0</v>
      </c>
      <c r="CJ30" s="140">
        <v>2156445.21</v>
      </c>
      <c r="CK30" s="140">
        <v>0</v>
      </c>
      <c r="CL30" s="140">
        <v>0</v>
      </c>
      <c r="CM30" s="140">
        <v>0</v>
      </c>
      <c r="CN30" s="140">
        <v>0</v>
      </c>
      <c r="CO30" s="140">
        <v>0</v>
      </c>
      <c r="CP30" s="140">
        <v>0</v>
      </c>
      <c r="CQ30" s="140">
        <v>0</v>
      </c>
      <c r="CR30" s="140">
        <v>1837.54</v>
      </c>
      <c r="CS30" s="140">
        <v>0</v>
      </c>
      <c r="CT30" s="140">
        <v>475806.54000000004</v>
      </c>
      <c r="CU30" s="140">
        <v>477644.08</v>
      </c>
      <c r="CV30" s="140">
        <v>0</v>
      </c>
      <c r="CW30" s="140">
        <v>14417.460000000001</v>
      </c>
      <c r="CX30" s="140">
        <v>20106.080000000002</v>
      </c>
      <c r="CY30" s="140">
        <v>57651.65</v>
      </c>
      <c r="CZ30" s="140">
        <v>16509.490000000002</v>
      </c>
      <c r="DA30" s="140">
        <v>35453.54</v>
      </c>
      <c r="DB30" s="140">
        <v>0</v>
      </c>
      <c r="DC30" s="140">
        <v>0</v>
      </c>
      <c r="DD30" s="140">
        <v>0</v>
      </c>
      <c r="DE30" s="140">
        <v>0</v>
      </c>
      <c r="DF30" s="140">
        <v>0</v>
      </c>
      <c r="DG30" s="140">
        <v>0</v>
      </c>
      <c r="DH30" s="140">
        <v>0</v>
      </c>
    </row>
    <row r="31" spans="1:112" x14ac:dyDescent="0.2">
      <c r="A31" s="140">
        <v>364</v>
      </c>
      <c r="B31" s="140" t="s">
        <v>318</v>
      </c>
      <c r="C31" s="140">
        <v>0</v>
      </c>
      <c r="D31" s="140">
        <v>1180492.97</v>
      </c>
      <c r="E31" s="140">
        <v>0</v>
      </c>
      <c r="F31" s="140">
        <v>5908.27</v>
      </c>
      <c r="G31" s="140">
        <v>21965.9</v>
      </c>
      <c r="H31" s="140">
        <v>3646.4300000000003</v>
      </c>
      <c r="I31" s="140">
        <v>28090.68</v>
      </c>
      <c r="J31" s="140">
        <v>0</v>
      </c>
      <c r="K31" s="140">
        <v>215433.09</v>
      </c>
      <c r="L31" s="140">
        <v>0</v>
      </c>
      <c r="M31" s="140">
        <v>0</v>
      </c>
      <c r="N31" s="140">
        <v>0</v>
      </c>
      <c r="O31" s="140">
        <v>0</v>
      </c>
      <c r="P31" s="140">
        <v>2708.29</v>
      </c>
      <c r="Q31" s="140">
        <v>0</v>
      </c>
      <c r="R31" s="140">
        <v>0</v>
      </c>
      <c r="S31" s="140">
        <v>0</v>
      </c>
      <c r="T31" s="140">
        <v>0</v>
      </c>
      <c r="U31" s="140">
        <v>20151</v>
      </c>
      <c r="V31" s="140">
        <v>1914825</v>
      </c>
      <c r="W31" s="140">
        <v>0</v>
      </c>
      <c r="X31" s="140">
        <v>0</v>
      </c>
      <c r="Y31" s="140">
        <v>83883.11</v>
      </c>
      <c r="Z31" s="140">
        <v>2568.04</v>
      </c>
      <c r="AA31" s="140">
        <v>84771</v>
      </c>
      <c r="AB31" s="140">
        <v>0</v>
      </c>
      <c r="AC31" s="140">
        <v>0</v>
      </c>
      <c r="AD31" s="140">
        <v>22159.74</v>
      </c>
      <c r="AE31" s="140">
        <v>101458.26000000001</v>
      </c>
      <c r="AF31" s="140">
        <v>0</v>
      </c>
      <c r="AG31" s="140">
        <v>0</v>
      </c>
      <c r="AH31" s="140">
        <v>0</v>
      </c>
      <c r="AI31" s="140">
        <v>24373</v>
      </c>
      <c r="AJ31" s="140">
        <v>0</v>
      </c>
      <c r="AK31" s="140">
        <v>2560.4900000000002</v>
      </c>
      <c r="AL31" s="140">
        <v>0</v>
      </c>
      <c r="AM31" s="140">
        <v>6913</v>
      </c>
      <c r="AN31" s="140">
        <v>6526.1900000000005</v>
      </c>
      <c r="AO31" s="140">
        <v>0</v>
      </c>
      <c r="AP31" s="140">
        <v>5543.8</v>
      </c>
      <c r="AQ31" s="140">
        <v>873864.07000000007</v>
      </c>
      <c r="AR31" s="140">
        <v>769940.52</v>
      </c>
      <c r="AS31" s="140">
        <v>118338.77</v>
      </c>
      <c r="AT31" s="140">
        <v>126048.79000000001</v>
      </c>
      <c r="AU31" s="140">
        <v>145324.29</v>
      </c>
      <c r="AV31" s="140">
        <v>4397.6099999999997</v>
      </c>
      <c r="AW31" s="140">
        <v>84198.430000000008</v>
      </c>
      <c r="AX31" s="140">
        <v>71763.600000000006</v>
      </c>
      <c r="AY31" s="140">
        <v>103415.01000000001</v>
      </c>
      <c r="AZ31" s="140">
        <v>105022.91</v>
      </c>
      <c r="BA31" s="140">
        <v>645231.62</v>
      </c>
      <c r="BB31" s="140">
        <v>104877.09</v>
      </c>
      <c r="BC31" s="140">
        <v>41323.96</v>
      </c>
      <c r="BD31" s="140">
        <v>5418.6</v>
      </c>
      <c r="BE31" s="140">
        <v>0</v>
      </c>
      <c r="BF31" s="140">
        <v>276042.98</v>
      </c>
      <c r="BG31" s="140">
        <v>198864</v>
      </c>
      <c r="BH31" s="140">
        <v>0</v>
      </c>
      <c r="BI31" s="140">
        <v>0</v>
      </c>
      <c r="BJ31" s="140">
        <v>0</v>
      </c>
      <c r="BK31" s="140">
        <v>0</v>
      </c>
      <c r="BL31" s="140">
        <v>0</v>
      </c>
      <c r="BM31" s="140">
        <v>0</v>
      </c>
      <c r="BN31" s="140">
        <v>0</v>
      </c>
      <c r="BO31" s="140">
        <v>0</v>
      </c>
      <c r="BP31" s="140">
        <v>0</v>
      </c>
      <c r="BQ31" s="140">
        <v>1663615.42</v>
      </c>
      <c r="BR31" s="140">
        <v>1723521.43</v>
      </c>
      <c r="BS31" s="140">
        <v>1663615.42</v>
      </c>
      <c r="BT31" s="140">
        <v>1723521.43</v>
      </c>
      <c r="BU31" s="140">
        <v>32102.68</v>
      </c>
      <c r="BV31" s="140">
        <v>49231.08</v>
      </c>
      <c r="BW31" s="140">
        <v>530048.52</v>
      </c>
      <c r="BX31" s="140">
        <v>394836.99</v>
      </c>
      <c r="BY31" s="140">
        <v>96437.63</v>
      </c>
      <c r="BZ31" s="140">
        <v>21645.5</v>
      </c>
      <c r="CA31" s="140">
        <v>488056.59</v>
      </c>
      <c r="CB31" s="140">
        <v>493302.96</v>
      </c>
      <c r="CC31" s="140">
        <v>375608.93</v>
      </c>
      <c r="CD31" s="140">
        <v>335990</v>
      </c>
      <c r="CE31" s="140">
        <v>0</v>
      </c>
      <c r="CF31" s="140">
        <v>0</v>
      </c>
      <c r="CG31" s="140">
        <v>0</v>
      </c>
      <c r="CH31" s="140">
        <v>34372.559999999998</v>
      </c>
      <c r="CI31" s="140">
        <v>0</v>
      </c>
      <c r="CJ31" s="140">
        <v>2103246.85</v>
      </c>
      <c r="CK31" s="140">
        <v>0</v>
      </c>
      <c r="CL31" s="140">
        <v>0</v>
      </c>
      <c r="CM31" s="140">
        <v>0</v>
      </c>
      <c r="CN31" s="140">
        <v>0</v>
      </c>
      <c r="CO31" s="140">
        <v>0</v>
      </c>
      <c r="CP31" s="140">
        <v>0</v>
      </c>
      <c r="CQ31" s="140">
        <v>0</v>
      </c>
      <c r="CR31" s="140">
        <v>63702.840000000004</v>
      </c>
      <c r="CS31" s="140">
        <v>37822.879999999997</v>
      </c>
      <c r="CT31" s="140">
        <v>162285.01999999999</v>
      </c>
      <c r="CU31" s="140">
        <v>188164.98</v>
      </c>
      <c r="CV31" s="140">
        <v>0</v>
      </c>
      <c r="CW31" s="140">
        <v>241.9</v>
      </c>
      <c r="CX31" s="140">
        <v>-1191.58</v>
      </c>
      <c r="CY31" s="140">
        <v>10705.95</v>
      </c>
      <c r="CZ31" s="140">
        <v>0</v>
      </c>
      <c r="DA31" s="140">
        <v>12139.43</v>
      </c>
      <c r="DB31" s="140">
        <v>0</v>
      </c>
      <c r="DC31" s="140">
        <v>0</v>
      </c>
      <c r="DD31" s="140">
        <v>0</v>
      </c>
      <c r="DE31" s="140">
        <v>0</v>
      </c>
      <c r="DF31" s="140">
        <v>0</v>
      </c>
      <c r="DG31" s="140">
        <v>0</v>
      </c>
      <c r="DH31" s="140">
        <v>0</v>
      </c>
    </row>
    <row r="32" spans="1:112" x14ac:dyDescent="0.2">
      <c r="A32" s="140">
        <v>413</v>
      </c>
      <c r="B32" s="140" t="s">
        <v>319</v>
      </c>
      <c r="C32" s="140">
        <v>735.36</v>
      </c>
      <c r="D32" s="140">
        <v>9822848.6199999992</v>
      </c>
      <c r="E32" s="140">
        <v>82664.009999999995</v>
      </c>
      <c r="F32" s="140">
        <v>14914.49</v>
      </c>
      <c r="G32" s="140">
        <v>57041.78</v>
      </c>
      <c r="H32" s="140">
        <v>33526.410000000003</v>
      </c>
      <c r="I32" s="140">
        <v>162586.86000000002</v>
      </c>
      <c r="J32" s="140">
        <v>0</v>
      </c>
      <c r="K32" s="140">
        <v>707341.95000000007</v>
      </c>
      <c r="L32" s="140">
        <v>0</v>
      </c>
      <c r="M32" s="140">
        <v>0</v>
      </c>
      <c r="N32" s="140">
        <v>0</v>
      </c>
      <c r="O32" s="140">
        <v>0</v>
      </c>
      <c r="P32" s="140">
        <v>0</v>
      </c>
      <c r="Q32" s="140">
        <v>0</v>
      </c>
      <c r="R32" s="140">
        <v>95554.77</v>
      </c>
      <c r="S32" s="140">
        <v>0</v>
      </c>
      <c r="T32" s="140">
        <v>0</v>
      </c>
      <c r="U32" s="140">
        <v>722803.91</v>
      </c>
      <c r="V32" s="140">
        <v>57678451</v>
      </c>
      <c r="W32" s="140">
        <v>2000</v>
      </c>
      <c r="X32" s="140">
        <v>0</v>
      </c>
      <c r="Y32" s="140">
        <v>3629479.16</v>
      </c>
      <c r="Z32" s="140">
        <v>1689.15</v>
      </c>
      <c r="AA32" s="140">
        <v>60438</v>
      </c>
      <c r="AB32" s="140">
        <v>91822.040000000008</v>
      </c>
      <c r="AC32" s="140">
        <v>0</v>
      </c>
      <c r="AD32" s="140">
        <v>1173106.74</v>
      </c>
      <c r="AE32" s="140">
        <v>2560949.2999999998</v>
      </c>
      <c r="AF32" s="140">
        <v>0</v>
      </c>
      <c r="AG32" s="140">
        <v>13132.86</v>
      </c>
      <c r="AH32" s="140">
        <v>0</v>
      </c>
      <c r="AI32" s="140">
        <v>223251.93</v>
      </c>
      <c r="AJ32" s="140">
        <v>0</v>
      </c>
      <c r="AK32" s="140">
        <v>329217.14</v>
      </c>
      <c r="AL32" s="140">
        <v>0</v>
      </c>
      <c r="AM32" s="140">
        <v>4078.65</v>
      </c>
      <c r="AN32" s="140">
        <v>1014738.52</v>
      </c>
      <c r="AO32" s="140">
        <v>1350</v>
      </c>
      <c r="AP32" s="140">
        <v>72495.23</v>
      </c>
      <c r="AQ32" s="140">
        <v>18291463.559999999</v>
      </c>
      <c r="AR32" s="140">
        <v>15816289.02</v>
      </c>
      <c r="AS32" s="140">
        <v>2300923.29</v>
      </c>
      <c r="AT32" s="140">
        <v>1939381.18</v>
      </c>
      <c r="AU32" s="140">
        <v>660354.06000000006</v>
      </c>
      <c r="AV32" s="140">
        <v>2794753.22</v>
      </c>
      <c r="AW32" s="140">
        <v>2660832.5699999998</v>
      </c>
      <c r="AX32" s="140">
        <v>3341986.19</v>
      </c>
      <c r="AY32" s="140">
        <v>912829.41</v>
      </c>
      <c r="AZ32" s="140">
        <v>4370888.04</v>
      </c>
      <c r="BA32" s="140">
        <v>11933659.449999999</v>
      </c>
      <c r="BB32" s="140">
        <v>3447911.01</v>
      </c>
      <c r="BC32" s="140">
        <v>664199.23</v>
      </c>
      <c r="BD32" s="140">
        <v>0</v>
      </c>
      <c r="BE32" s="140">
        <v>485197.73</v>
      </c>
      <c r="BF32" s="140">
        <v>7790844.2800000003</v>
      </c>
      <c r="BG32" s="140">
        <v>3146892.57</v>
      </c>
      <c r="BH32" s="140">
        <v>20055.09</v>
      </c>
      <c r="BI32" s="140">
        <v>1186954.5900000001</v>
      </c>
      <c r="BJ32" s="140">
        <v>0</v>
      </c>
      <c r="BK32" s="140">
        <v>417318.92</v>
      </c>
      <c r="BL32" s="140">
        <v>0</v>
      </c>
      <c r="BM32" s="140">
        <v>0</v>
      </c>
      <c r="BN32" s="140">
        <v>0</v>
      </c>
      <c r="BO32" s="140">
        <v>0</v>
      </c>
      <c r="BP32" s="140">
        <v>0</v>
      </c>
      <c r="BQ32" s="140">
        <v>12863249.140000001</v>
      </c>
      <c r="BR32" s="140">
        <v>12445280.630000001</v>
      </c>
      <c r="BS32" s="140">
        <v>14467522.65</v>
      </c>
      <c r="BT32" s="140">
        <v>12445280.630000001</v>
      </c>
      <c r="BU32" s="140">
        <v>325946.91000000003</v>
      </c>
      <c r="BV32" s="140">
        <v>344127.63</v>
      </c>
      <c r="BW32" s="140">
        <v>14196825.119999999</v>
      </c>
      <c r="BX32" s="140">
        <v>10128904.92</v>
      </c>
      <c r="BY32" s="140">
        <v>3603871.9</v>
      </c>
      <c r="BZ32" s="140">
        <v>445867.58</v>
      </c>
      <c r="CA32" s="140">
        <v>2285201.8199999998</v>
      </c>
      <c r="CB32" s="140">
        <v>1566693.8</v>
      </c>
      <c r="CC32" s="140">
        <v>15503008.91</v>
      </c>
      <c r="CD32" s="140">
        <v>5834821.3799999999</v>
      </c>
      <c r="CE32" s="140">
        <v>10081180.550000001</v>
      </c>
      <c r="CF32" s="140">
        <v>0</v>
      </c>
      <c r="CG32" s="140">
        <v>0</v>
      </c>
      <c r="CH32" s="140">
        <v>305515</v>
      </c>
      <c r="CI32" s="140">
        <v>0</v>
      </c>
      <c r="CJ32" s="140">
        <v>75517700.030000001</v>
      </c>
      <c r="CK32" s="140">
        <v>9093791.3800000008</v>
      </c>
      <c r="CL32" s="140">
        <v>50911178.890000001</v>
      </c>
      <c r="CM32" s="140">
        <v>60072921.009999998</v>
      </c>
      <c r="CN32" s="140">
        <v>0</v>
      </c>
      <c r="CO32" s="140">
        <v>18255533.5</v>
      </c>
      <c r="CP32" s="140">
        <v>0</v>
      </c>
      <c r="CQ32" s="140">
        <v>0</v>
      </c>
      <c r="CR32" s="140">
        <v>587958.93000000005</v>
      </c>
      <c r="CS32" s="140">
        <v>654300.5</v>
      </c>
      <c r="CT32" s="140">
        <v>3842214.44</v>
      </c>
      <c r="CU32" s="140">
        <v>3775872.87</v>
      </c>
      <c r="CV32" s="140">
        <v>0</v>
      </c>
      <c r="CW32" s="140">
        <v>0</v>
      </c>
      <c r="CX32" s="140">
        <v>0</v>
      </c>
      <c r="CY32" s="140">
        <v>0</v>
      </c>
      <c r="CZ32" s="140">
        <v>0</v>
      </c>
      <c r="DA32" s="140">
        <v>0</v>
      </c>
      <c r="DB32" s="140">
        <v>0</v>
      </c>
      <c r="DC32" s="140">
        <v>0</v>
      </c>
      <c r="DD32" s="140">
        <v>0</v>
      </c>
      <c r="DE32" s="140">
        <v>48922.590000000004</v>
      </c>
      <c r="DF32" s="140">
        <v>41126.050000000003</v>
      </c>
      <c r="DG32" s="140">
        <v>7061.18</v>
      </c>
      <c r="DH32" s="140">
        <v>735.36</v>
      </c>
    </row>
    <row r="33" spans="1:112" x14ac:dyDescent="0.2">
      <c r="A33" s="140">
        <v>422</v>
      </c>
      <c r="B33" s="140" t="s">
        <v>320</v>
      </c>
      <c r="C33" s="140">
        <v>0</v>
      </c>
      <c r="D33" s="140">
        <v>3190764.33</v>
      </c>
      <c r="E33" s="140">
        <v>130</v>
      </c>
      <c r="F33" s="140">
        <v>18326.310000000001</v>
      </c>
      <c r="G33" s="140">
        <v>101793.44</v>
      </c>
      <c r="H33" s="140">
        <v>3536.04</v>
      </c>
      <c r="I33" s="140">
        <v>130321.91</v>
      </c>
      <c r="J33" s="140">
        <v>11284.01</v>
      </c>
      <c r="K33" s="140">
        <v>1753358.02</v>
      </c>
      <c r="L33" s="140">
        <v>0</v>
      </c>
      <c r="M33" s="140">
        <v>0</v>
      </c>
      <c r="N33" s="140">
        <v>0</v>
      </c>
      <c r="O33" s="140">
        <v>0</v>
      </c>
      <c r="P33" s="140">
        <v>0</v>
      </c>
      <c r="Q33" s="140">
        <v>0</v>
      </c>
      <c r="R33" s="140">
        <v>0</v>
      </c>
      <c r="S33" s="140">
        <v>0</v>
      </c>
      <c r="T33" s="140">
        <v>382.11</v>
      </c>
      <c r="U33" s="140">
        <v>141733</v>
      </c>
      <c r="V33" s="140">
        <v>9244304</v>
      </c>
      <c r="W33" s="140">
        <v>0</v>
      </c>
      <c r="X33" s="140">
        <v>0</v>
      </c>
      <c r="Y33" s="140">
        <v>0</v>
      </c>
      <c r="Z33" s="140">
        <v>3500.52</v>
      </c>
      <c r="AA33" s="140">
        <v>6709</v>
      </c>
      <c r="AB33" s="140">
        <v>8320.85</v>
      </c>
      <c r="AC33" s="140">
        <v>0</v>
      </c>
      <c r="AD33" s="140">
        <v>47749.270000000004</v>
      </c>
      <c r="AE33" s="140">
        <v>256541.9</v>
      </c>
      <c r="AF33" s="140">
        <v>0</v>
      </c>
      <c r="AG33" s="140">
        <v>0</v>
      </c>
      <c r="AH33" s="140">
        <v>3913</v>
      </c>
      <c r="AI33" s="140">
        <v>0</v>
      </c>
      <c r="AJ33" s="140">
        <v>0</v>
      </c>
      <c r="AK33" s="140">
        <v>0</v>
      </c>
      <c r="AL33" s="140">
        <v>0</v>
      </c>
      <c r="AM33" s="140">
        <v>0</v>
      </c>
      <c r="AN33" s="140">
        <v>8531.41</v>
      </c>
      <c r="AO33" s="140">
        <v>0</v>
      </c>
      <c r="AP33" s="140">
        <v>451.19</v>
      </c>
      <c r="AQ33" s="140">
        <v>3091998.82</v>
      </c>
      <c r="AR33" s="140">
        <v>2598632.34</v>
      </c>
      <c r="AS33" s="140">
        <v>515568.25</v>
      </c>
      <c r="AT33" s="140">
        <v>376665.03</v>
      </c>
      <c r="AU33" s="140">
        <v>298715.11</v>
      </c>
      <c r="AV33" s="140">
        <v>7355.1900000000005</v>
      </c>
      <c r="AW33" s="140">
        <v>485210.93</v>
      </c>
      <c r="AX33" s="140">
        <v>537116.71</v>
      </c>
      <c r="AY33" s="140">
        <v>267950.23</v>
      </c>
      <c r="AZ33" s="140">
        <v>631906.63</v>
      </c>
      <c r="BA33" s="140">
        <v>2824166.32</v>
      </c>
      <c r="BB33" s="140">
        <v>139290.01999999999</v>
      </c>
      <c r="BC33" s="140">
        <v>188190.86000000002</v>
      </c>
      <c r="BD33" s="140">
        <v>1700</v>
      </c>
      <c r="BE33" s="140">
        <v>0</v>
      </c>
      <c r="BF33" s="140">
        <v>1468206.17</v>
      </c>
      <c r="BG33" s="140">
        <v>644312.23</v>
      </c>
      <c r="BH33" s="140">
        <v>0</v>
      </c>
      <c r="BI33" s="140">
        <v>0</v>
      </c>
      <c r="BJ33" s="140">
        <v>0</v>
      </c>
      <c r="BK33" s="140">
        <v>0</v>
      </c>
      <c r="BL33" s="140">
        <v>0</v>
      </c>
      <c r="BM33" s="140">
        <v>0</v>
      </c>
      <c r="BN33" s="140">
        <v>0</v>
      </c>
      <c r="BO33" s="140">
        <v>4167211.09</v>
      </c>
      <c r="BP33" s="140">
        <v>5021876.5599999996</v>
      </c>
      <c r="BQ33" s="140">
        <v>0</v>
      </c>
      <c r="BR33" s="140">
        <v>0</v>
      </c>
      <c r="BS33" s="140">
        <v>4167211.09</v>
      </c>
      <c r="BT33" s="140">
        <v>5021876.5599999996</v>
      </c>
      <c r="BU33" s="140">
        <v>2871.25</v>
      </c>
      <c r="BV33" s="140">
        <v>26977.8</v>
      </c>
      <c r="BW33" s="140">
        <v>2400703.4200000004</v>
      </c>
      <c r="BX33" s="140">
        <v>1560885.57</v>
      </c>
      <c r="BY33" s="140">
        <v>614879.80000000005</v>
      </c>
      <c r="BZ33" s="140">
        <v>200831.5</v>
      </c>
      <c r="CA33" s="140">
        <v>311697.96000000002</v>
      </c>
      <c r="CB33" s="140">
        <v>697625.49</v>
      </c>
      <c r="CC33" s="140">
        <v>1716514.53</v>
      </c>
      <c r="CD33" s="140">
        <v>1226702</v>
      </c>
      <c r="CE33" s="140">
        <v>0</v>
      </c>
      <c r="CF33" s="140">
        <v>0</v>
      </c>
      <c r="CG33" s="140">
        <v>0</v>
      </c>
      <c r="CH33" s="140">
        <v>103885</v>
      </c>
      <c r="CI33" s="140">
        <v>0</v>
      </c>
      <c r="CJ33" s="140">
        <v>8951834.7200000007</v>
      </c>
      <c r="CK33" s="140">
        <v>0</v>
      </c>
      <c r="CL33" s="140">
        <v>267489.12</v>
      </c>
      <c r="CM33" s="140">
        <v>600000</v>
      </c>
      <c r="CN33" s="140">
        <v>41023.47</v>
      </c>
      <c r="CO33" s="140">
        <v>221529.41</v>
      </c>
      <c r="CP33" s="140">
        <v>0</v>
      </c>
      <c r="CQ33" s="140">
        <v>69958</v>
      </c>
      <c r="CR33" s="140">
        <v>87957.46</v>
      </c>
      <c r="CS33" s="140">
        <v>61820.75</v>
      </c>
      <c r="CT33" s="140">
        <v>586313.32000000007</v>
      </c>
      <c r="CU33" s="140">
        <v>612450.03</v>
      </c>
      <c r="CV33" s="140">
        <v>0</v>
      </c>
      <c r="CW33" s="140">
        <v>0</v>
      </c>
      <c r="CX33" s="140">
        <v>0</v>
      </c>
      <c r="CY33" s="140">
        <v>0</v>
      </c>
      <c r="CZ33" s="140">
        <v>0</v>
      </c>
      <c r="DA33" s="140">
        <v>0</v>
      </c>
      <c r="DB33" s="140">
        <v>0</v>
      </c>
      <c r="DC33" s="140">
        <v>0</v>
      </c>
      <c r="DD33" s="140">
        <v>0</v>
      </c>
      <c r="DE33" s="140">
        <v>0</v>
      </c>
      <c r="DF33" s="140">
        <v>0</v>
      </c>
      <c r="DG33" s="140">
        <v>0</v>
      </c>
      <c r="DH33" s="140">
        <v>0</v>
      </c>
    </row>
    <row r="34" spans="1:112" x14ac:dyDescent="0.2">
      <c r="A34" s="140">
        <v>427</v>
      </c>
      <c r="B34" s="140" t="s">
        <v>321</v>
      </c>
      <c r="C34" s="140">
        <v>0</v>
      </c>
      <c r="D34" s="140">
        <v>668190</v>
      </c>
      <c r="E34" s="140">
        <v>0</v>
      </c>
      <c r="F34" s="140">
        <v>811.88</v>
      </c>
      <c r="G34" s="140">
        <v>28512.31</v>
      </c>
      <c r="H34" s="140">
        <v>1119.77</v>
      </c>
      <c r="I34" s="140">
        <v>34936.129999999997</v>
      </c>
      <c r="J34" s="140">
        <v>0</v>
      </c>
      <c r="K34" s="140">
        <v>86156</v>
      </c>
      <c r="L34" s="140">
        <v>0</v>
      </c>
      <c r="M34" s="140">
        <v>0</v>
      </c>
      <c r="N34" s="140">
        <v>0</v>
      </c>
      <c r="O34" s="140">
        <v>0</v>
      </c>
      <c r="P34" s="140">
        <v>24552</v>
      </c>
      <c r="Q34" s="140">
        <v>0</v>
      </c>
      <c r="R34" s="140">
        <v>0</v>
      </c>
      <c r="S34" s="140">
        <v>0</v>
      </c>
      <c r="T34" s="140">
        <v>0</v>
      </c>
      <c r="U34" s="140">
        <v>25129</v>
      </c>
      <c r="V34" s="140">
        <v>1981568</v>
      </c>
      <c r="W34" s="140">
        <v>2554.86</v>
      </c>
      <c r="X34" s="140">
        <v>0</v>
      </c>
      <c r="Y34" s="140">
        <v>57567.040000000001</v>
      </c>
      <c r="Z34" s="140">
        <v>1727.3700000000001</v>
      </c>
      <c r="AA34" s="140">
        <v>59646</v>
      </c>
      <c r="AB34" s="140">
        <v>0</v>
      </c>
      <c r="AC34" s="140">
        <v>0</v>
      </c>
      <c r="AD34" s="140">
        <v>11403</v>
      </c>
      <c r="AE34" s="140">
        <v>91490.930000000008</v>
      </c>
      <c r="AF34" s="140">
        <v>0</v>
      </c>
      <c r="AG34" s="140">
        <v>0</v>
      </c>
      <c r="AH34" s="140">
        <v>0</v>
      </c>
      <c r="AI34" s="140">
        <v>0</v>
      </c>
      <c r="AJ34" s="140">
        <v>0</v>
      </c>
      <c r="AK34" s="140">
        <v>475</v>
      </c>
      <c r="AL34" s="140">
        <v>0</v>
      </c>
      <c r="AM34" s="140">
        <v>0</v>
      </c>
      <c r="AN34" s="140">
        <v>0</v>
      </c>
      <c r="AO34" s="140">
        <v>0</v>
      </c>
      <c r="AP34" s="140">
        <v>214.4</v>
      </c>
      <c r="AQ34" s="140">
        <v>785795.64</v>
      </c>
      <c r="AR34" s="140">
        <v>365139.29</v>
      </c>
      <c r="AS34" s="140">
        <v>73009.61</v>
      </c>
      <c r="AT34" s="140">
        <v>111529.40000000001</v>
      </c>
      <c r="AU34" s="140">
        <v>87696.6</v>
      </c>
      <c r="AV34" s="140">
        <v>750</v>
      </c>
      <c r="AW34" s="140">
        <v>67832.509999999995</v>
      </c>
      <c r="AX34" s="140">
        <v>97791.61</v>
      </c>
      <c r="AY34" s="140">
        <v>320004.60000000003</v>
      </c>
      <c r="AZ34" s="140">
        <v>500</v>
      </c>
      <c r="BA34" s="140">
        <v>538941.91</v>
      </c>
      <c r="BB34" s="140">
        <v>134501.5</v>
      </c>
      <c r="BC34" s="140">
        <v>38145.56</v>
      </c>
      <c r="BD34" s="140">
        <v>0</v>
      </c>
      <c r="BE34" s="140">
        <v>90000</v>
      </c>
      <c r="BF34" s="140">
        <v>156329.82</v>
      </c>
      <c r="BG34" s="140">
        <v>163390.58000000002</v>
      </c>
      <c r="BH34" s="140">
        <v>376.98</v>
      </c>
      <c r="BI34" s="140">
        <v>0</v>
      </c>
      <c r="BJ34" s="140">
        <v>0</v>
      </c>
      <c r="BK34" s="140">
        <v>0</v>
      </c>
      <c r="BL34" s="140">
        <v>0</v>
      </c>
      <c r="BM34" s="140">
        <v>703062.22</v>
      </c>
      <c r="BN34" s="140">
        <v>747380.3</v>
      </c>
      <c r="BO34" s="140">
        <v>0</v>
      </c>
      <c r="BP34" s="140">
        <v>0</v>
      </c>
      <c r="BQ34" s="140">
        <v>0</v>
      </c>
      <c r="BR34" s="140">
        <v>0</v>
      </c>
      <c r="BS34" s="140">
        <v>703062.22</v>
      </c>
      <c r="BT34" s="140">
        <v>747380.3</v>
      </c>
      <c r="BU34" s="140">
        <v>887.66</v>
      </c>
      <c r="BV34" s="140">
        <v>3112.94</v>
      </c>
      <c r="BW34" s="140">
        <v>287596.24000000005</v>
      </c>
      <c r="BX34" s="140">
        <v>130953.2</v>
      </c>
      <c r="BY34" s="140">
        <v>92761.34</v>
      </c>
      <c r="BZ34" s="140">
        <v>61656.42</v>
      </c>
      <c r="CA34" s="140">
        <v>94412.95</v>
      </c>
      <c r="CB34" s="140">
        <v>87977.25</v>
      </c>
      <c r="CC34" s="140">
        <v>371334.3</v>
      </c>
      <c r="CD34" s="140">
        <v>377770</v>
      </c>
      <c r="CE34" s="140">
        <v>0</v>
      </c>
      <c r="CF34" s="140">
        <v>0</v>
      </c>
      <c r="CG34" s="140">
        <v>0</v>
      </c>
      <c r="CH34" s="140">
        <v>0</v>
      </c>
      <c r="CI34" s="140">
        <v>0</v>
      </c>
      <c r="CJ34" s="140">
        <v>2190000</v>
      </c>
      <c r="CK34" s="140">
        <v>0</v>
      </c>
      <c r="CL34" s="140">
        <v>0</v>
      </c>
      <c r="CM34" s="140">
        <v>0</v>
      </c>
      <c r="CN34" s="140">
        <v>0</v>
      </c>
      <c r="CO34" s="140">
        <v>0</v>
      </c>
      <c r="CP34" s="140">
        <v>0</v>
      </c>
      <c r="CQ34" s="140">
        <v>0</v>
      </c>
      <c r="CR34" s="140">
        <v>3089.98</v>
      </c>
      <c r="CS34" s="140">
        <v>1087.6400000000001</v>
      </c>
      <c r="CT34" s="140">
        <v>125448.34</v>
      </c>
      <c r="CU34" s="140">
        <v>127450.68000000001</v>
      </c>
      <c r="CV34" s="140">
        <v>0</v>
      </c>
      <c r="CW34" s="140">
        <v>-236.21</v>
      </c>
      <c r="CX34" s="140">
        <v>2158.27</v>
      </c>
      <c r="CY34" s="140">
        <v>3000</v>
      </c>
      <c r="CZ34" s="140">
        <v>0</v>
      </c>
      <c r="DA34" s="140">
        <v>605.52</v>
      </c>
      <c r="DB34" s="140">
        <v>0</v>
      </c>
      <c r="DC34" s="140">
        <v>0</v>
      </c>
      <c r="DD34" s="140">
        <v>0</v>
      </c>
      <c r="DE34" s="140">
        <v>22541.72</v>
      </c>
      <c r="DF34" s="140">
        <v>22541.72</v>
      </c>
      <c r="DG34" s="140">
        <v>0</v>
      </c>
      <c r="DH34" s="140">
        <v>0</v>
      </c>
    </row>
    <row r="35" spans="1:112" x14ac:dyDescent="0.2">
      <c r="A35" s="140">
        <v>434</v>
      </c>
      <c r="B35" s="140" t="s">
        <v>322</v>
      </c>
      <c r="C35" s="140">
        <v>10270.56</v>
      </c>
      <c r="D35" s="140">
        <v>4807283.87</v>
      </c>
      <c r="E35" s="140">
        <v>3506.06</v>
      </c>
      <c r="F35" s="140">
        <v>8631.880000000001</v>
      </c>
      <c r="G35" s="140">
        <v>33228.69</v>
      </c>
      <c r="H35" s="140">
        <v>5605.26</v>
      </c>
      <c r="I35" s="140">
        <v>94654.930000000008</v>
      </c>
      <c r="J35" s="140">
        <v>0</v>
      </c>
      <c r="K35" s="140">
        <v>633494.14</v>
      </c>
      <c r="L35" s="140">
        <v>0</v>
      </c>
      <c r="M35" s="140">
        <v>0</v>
      </c>
      <c r="N35" s="140">
        <v>0</v>
      </c>
      <c r="O35" s="140">
        <v>0</v>
      </c>
      <c r="P35" s="140">
        <v>8264.98</v>
      </c>
      <c r="Q35" s="140">
        <v>0</v>
      </c>
      <c r="R35" s="140">
        <v>0</v>
      </c>
      <c r="S35" s="140">
        <v>0</v>
      </c>
      <c r="T35" s="140">
        <v>5100</v>
      </c>
      <c r="U35" s="140">
        <v>267414</v>
      </c>
      <c r="V35" s="140">
        <v>10143113</v>
      </c>
      <c r="W35" s="140">
        <v>0</v>
      </c>
      <c r="X35" s="140">
        <v>0</v>
      </c>
      <c r="Y35" s="140">
        <v>0</v>
      </c>
      <c r="Z35" s="140">
        <v>28950.82</v>
      </c>
      <c r="AA35" s="140">
        <v>9323</v>
      </c>
      <c r="AB35" s="140">
        <v>0</v>
      </c>
      <c r="AC35" s="140">
        <v>0</v>
      </c>
      <c r="AD35" s="140">
        <v>88257.790000000008</v>
      </c>
      <c r="AE35" s="140">
        <v>378456.86</v>
      </c>
      <c r="AF35" s="140">
        <v>0</v>
      </c>
      <c r="AG35" s="140">
        <v>478</v>
      </c>
      <c r="AH35" s="140">
        <v>0</v>
      </c>
      <c r="AI35" s="140">
        <v>0</v>
      </c>
      <c r="AJ35" s="140">
        <v>0</v>
      </c>
      <c r="AK35" s="140">
        <v>101747.33</v>
      </c>
      <c r="AL35" s="140">
        <v>23269.25</v>
      </c>
      <c r="AM35" s="140">
        <v>0</v>
      </c>
      <c r="AN35" s="140">
        <v>239721.11000000002</v>
      </c>
      <c r="AO35" s="140">
        <v>0</v>
      </c>
      <c r="AP35" s="140">
        <v>2736.25</v>
      </c>
      <c r="AQ35" s="140">
        <v>3225276.61</v>
      </c>
      <c r="AR35" s="140">
        <v>3602421.53</v>
      </c>
      <c r="AS35" s="140">
        <v>577185.72</v>
      </c>
      <c r="AT35" s="140">
        <v>530009.12</v>
      </c>
      <c r="AU35" s="140">
        <v>327662.16000000003</v>
      </c>
      <c r="AV35" s="140">
        <v>215462.83000000002</v>
      </c>
      <c r="AW35" s="140">
        <v>450491.68</v>
      </c>
      <c r="AX35" s="140">
        <v>849746.4</v>
      </c>
      <c r="AY35" s="140">
        <v>331439.45</v>
      </c>
      <c r="AZ35" s="140">
        <v>794541.91</v>
      </c>
      <c r="BA35" s="140">
        <v>3172613.85</v>
      </c>
      <c r="BB35" s="140">
        <v>63145.03</v>
      </c>
      <c r="BC35" s="140">
        <v>162957</v>
      </c>
      <c r="BD35" s="140">
        <v>7828.63</v>
      </c>
      <c r="BE35" s="140">
        <v>265347.83</v>
      </c>
      <c r="BF35" s="140">
        <v>1426397.05</v>
      </c>
      <c r="BG35" s="140">
        <v>558389.94999999995</v>
      </c>
      <c r="BH35" s="140">
        <v>0</v>
      </c>
      <c r="BI35" s="140">
        <v>0</v>
      </c>
      <c r="BJ35" s="140">
        <v>0</v>
      </c>
      <c r="BK35" s="140">
        <v>0</v>
      </c>
      <c r="BL35" s="140">
        <v>0</v>
      </c>
      <c r="BM35" s="140">
        <v>0</v>
      </c>
      <c r="BN35" s="140">
        <v>0</v>
      </c>
      <c r="BO35" s="140">
        <v>0</v>
      </c>
      <c r="BP35" s="140">
        <v>0</v>
      </c>
      <c r="BQ35" s="140">
        <v>2687031.72</v>
      </c>
      <c r="BR35" s="140">
        <v>3019622.75</v>
      </c>
      <c r="BS35" s="140">
        <v>2687031.72</v>
      </c>
      <c r="BT35" s="140">
        <v>3019622.75</v>
      </c>
      <c r="BU35" s="140">
        <v>64408.68</v>
      </c>
      <c r="BV35" s="140">
        <v>20180.810000000001</v>
      </c>
      <c r="BW35" s="140">
        <v>2701714.46</v>
      </c>
      <c r="BX35" s="140">
        <v>1819246.3800000001</v>
      </c>
      <c r="BY35" s="140">
        <v>353611.21</v>
      </c>
      <c r="BZ35" s="140">
        <v>573084.74</v>
      </c>
      <c r="CA35" s="140">
        <v>146384.15</v>
      </c>
      <c r="CB35" s="140">
        <v>45731.05</v>
      </c>
      <c r="CC35" s="140">
        <v>1251784.3999999999</v>
      </c>
      <c r="CD35" s="140">
        <v>1352437.5</v>
      </c>
      <c r="CE35" s="140">
        <v>0</v>
      </c>
      <c r="CF35" s="140">
        <v>0</v>
      </c>
      <c r="CG35" s="140">
        <v>0</v>
      </c>
      <c r="CH35" s="140">
        <v>0</v>
      </c>
      <c r="CI35" s="140">
        <v>0</v>
      </c>
      <c r="CJ35" s="140">
        <v>931195.4</v>
      </c>
      <c r="CK35" s="140">
        <v>0</v>
      </c>
      <c r="CL35" s="140">
        <v>0</v>
      </c>
      <c r="CM35" s="140">
        <v>0</v>
      </c>
      <c r="CN35" s="140">
        <v>0</v>
      </c>
      <c r="CO35" s="140">
        <v>0</v>
      </c>
      <c r="CP35" s="140">
        <v>0</v>
      </c>
      <c r="CQ35" s="140">
        <v>0</v>
      </c>
      <c r="CR35" s="140">
        <v>213961.13</v>
      </c>
      <c r="CS35" s="140">
        <v>246870.23</v>
      </c>
      <c r="CT35" s="140">
        <v>631420.39</v>
      </c>
      <c r="CU35" s="140">
        <v>598511.29</v>
      </c>
      <c r="CV35" s="140">
        <v>0</v>
      </c>
      <c r="CW35" s="140">
        <v>54558.22</v>
      </c>
      <c r="CX35" s="140">
        <v>59733.11</v>
      </c>
      <c r="CY35" s="140">
        <v>105270</v>
      </c>
      <c r="CZ35" s="140">
        <v>87153.61</v>
      </c>
      <c r="DA35" s="140">
        <v>2670.94</v>
      </c>
      <c r="DB35" s="140">
        <v>10270.56</v>
      </c>
      <c r="DC35" s="140">
        <v>0</v>
      </c>
      <c r="DD35" s="140">
        <v>0</v>
      </c>
      <c r="DE35" s="140">
        <v>0</v>
      </c>
      <c r="DF35" s="140">
        <v>0</v>
      </c>
      <c r="DG35" s="140">
        <v>0</v>
      </c>
      <c r="DH35" s="140">
        <v>0</v>
      </c>
    </row>
    <row r="36" spans="1:112" x14ac:dyDescent="0.2">
      <c r="A36" s="140">
        <v>6013</v>
      </c>
      <c r="B36" s="140" t="s">
        <v>323</v>
      </c>
      <c r="C36" s="140">
        <v>0</v>
      </c>
      <c r="D36" s="140">
        <v>5971618</v>
      </c>
      <c r="E36" s="140">
        <v>0</v>
      </c>
      <c r="F36" s="140">
        <v>492.02</v>
      </c>
      <c r="G36" s="140">
        <v>30689.7</v>
      </c>
      <c r="H36" s="140">
        <v>137.63</v>
      </c>
      <c r="I36" s="140">
        <v>55700.79</v>
      </c>
      <c r="J36" s="140">
        <v>0</v>
      </c>
      <c r="K36" s="140">
        <v>325901.68</v>
      </c>
      <c r="L36" s="140">
        <v>0</v>
      </c>
      <c r="M36" s="140">
        <v>0</v>
      </c>
      <c r="N36" s="140">
        <v>0</v>
      </c>
      <c r="O36" s="140">
        <v>0</v>
      </c>
      <c r="P36" s="140">
        <v>16299</v>
      </c>
      <c r="Q36" s="140">
        <v>0</v>
      </c>
      <c r="R36" s="140">
        <v>0</v>
      </c>
      <c r="S36" s="140">
        <v>0</v>
      </c>
      <c r="T36" s="140">
        <v>0</v>
      </c>
      <c r="U36" s="140">
        <v>72056.5</v>
      </c>
      <c r="V36" s="140">
        <v>92229</v>
      </c>
      <c r="W36" s="140">
        <v>0</v>
      </c>
      <c r="X36" s="140">
        <v>0</v>
      </c>
      <c r="Y36" s="140">
        <v>0</v>
      </c>
      <c r="Z36" s="140">
        <v>0</v>
      </c>
      <c r="AA36" s="140">
        <v>136246</v>
      </c>
      <c r="AB36" s="140">
        <v>0</v>
      </c>
      <c r="AC36" s="140">
        <v>0</v>
      </c>
      <c r="AD36" s="140">
        <v>0</v>
      </c>
      <c r="AE36" s="140">
        <v>78349</v>
      </c>
      <c r="AF36" s="140">
        <v>0</v>
      </c>
      <c r="AG36" s="140">
        <v>0</v>
      </c>
      <c r="AH36" s="140">
        <v>0</v>
      </c>
      <c r="AI36" s="140">
        <v>52438</v>
      </c>
      <c r="AJ36" s="140">
        <v>0</v>
      </c>
      <c r="AK36" s="140">
        <v>502</v>
      </c>
      <c r="AL36" s="140">
        <v>0</v>
      </c>
      <c r="AM36" s="140">
        <v>11453.24</v>
      </c>
      <c r="AN36" s="140">
        <v>5870.2300000000005</v>
      </c>
      <c r="AO36" s="140">
        <v>2981.91</v>
      </c>
      <c r="AP36" s="140">
        <v>3727.4300000000003</v>
      </c>
      <c r="AQ36" s="140">
        <v>425610.83</v>
      </c>
      <c r="AR36" s="140">
        <v>1920252.55</v>
      </c>
      <c r="AS36" s="140">
        <v>715246.25</v>
      </c>
      <c r="AT36" s="140">
        <v>212362.17</v>
      </c>
      <c r="AU36" s="140">
        <v>309551.52</v>
      </c>
      <c r="AV36" s="140">
        <v>32062.600000000002</v>
      </c>
      <c r="AW36" s="140">
        <v>328116.88</v>
      </c>
      <c r="AX36" s="140">
        <v>407684.12</v>
      </c>
      <c r="AY36" s="140">
        <v>594882.69000000006</v>
      </c>
      <c r="AZ36" s="140">
        <v>0</v>
      </c>
      <c r="BA36" s="140">
        <v>846460.29</v>
      </c>
      <c r="BB36" s="140">
        <v>219294.01</v>
      </c>
      <c r="BC36" s="140">
        <v>84580.800000000003</v>
      </c>
      <c r="BD36" s="140">
        <v>24505.27</v>
      </c>
      <c r="BE36" s="140">
        <v>185992.15</v>
      </c>
      <c r="BF36" s="140">
        <v>332777.75</v>
      </c>
      <c r="BG36" s="140">
        <v>406489.5</v>
      </c>
      <c r="BH36" s="140">
        <v>85.81</v>
      </c>
      <c r="BI36" s="140">
        <v>0</v>
      </c>
      <c r="BJ36" s="140">
        <v>0</v>
      </c>
      <c r="BK36" s="140">
        <v>0</v>
      </c>
      <c r="BL36" s="140">
        <v>0</v>
      </c>
      <c r="BM36" s="140">
        <v>0</v>
      </c>
      <c r="BN36" s="140">
        <v>0</v>
      </c>
      <c r="BO36" s="140">
        <v>1036937</v>
      </c>
      <c r="BP36" s="140">
        <v>847673.94000000006</v>
      </c>
      <c r="BQ36" s="140">
        <v>0</v>
      </c>
      <c r="BR36" s="140">
        <v>0</v>
      </c>
      <c r="BS36" s="140">
        <v>1036937</v>
      </c>
      <c r="BT36" s="140">
        <v>847673.94000000006</v>
      </c>
      <c r="BU36" s="140">
        <v>0</v>
      </c>
      <c r="BV36" s="140">
        <v>0</v>
      </c>
      <c r="BW36" s="140">
        <v>916254.34</v>
      </c>
      <c r="BX36" s="140">
        <v>505725.32</v>
      </c>
      <c r="BY36" s="140">
        <v>295824.46000000002</v>
      </c>
      <c r="BZ36" s="140">
        <v>114704.56</v>
      </c>
      <c r="CA36" s="140">
        <v>102115.56</v>
      </c>
      <c r="CB36" s="140">
        <v>80617.36</v>
      </c>
      <c r="CC36" s="140">
        <v>1352270.25</v>
      </c>
      <c r="CD36" s="140">
        <v>1315166</v>
      </c>
      <c r="CE36" s="140">
        <v>0</v>
      </c>
      <c r="CF36" s="140">
        <v>0</v>
      </c>
      <c r="CG36" s="140">
        <v>0</v>
      </c>
      <c r="CH36" s="140">
        <v>58602.450000000004</v>
      </c>
      <c r="CI36" s="140">
        <v>0</v>
      </c>
      <c r="CJ36" s="140">
        <v>1982173.66</v>
      </c>
      <c r="CK36" s="140">
        <v>11786.83</v>
      </c>
      <c r="CL36" s="140">
        <v>0</v>
      </c>
      <c r="CM36" s="140">
        <v>0</v>
      </c>
      <c r="CN36" s="140">
        <v>0</v>
      </c>
      <c r="CO36" s="140">
        <v>11786.83</v>
      </c>
      <c r="CP36" s="140">
        <v>0</v>
      </c>
      <c r="CQ36" s="140">
        <v>0</v>
      </c>
      <c r="CR36" s="140">
        <v>0</v>
      </c>
      <c r="CS36" s="140">
        <v>3307.65</v>
      </c>
      <c r="CT36" s="140">
        <v>296791.09000000003</v>
      </c>
      <c r="CU36" s="140">
        <v>293483.44</v>
      </c>
      <c r="CV36" s="140">
        <v>0</v>
      </c>
      <c r="CW36" s="140">
        <v>108741.43000000001</v>
      </c>
      <c r="CX36" s="140">
        <v>110156.3</v>
      </c>
      <c r="CY36" s="140">
        <v>455877.39</v>
      </c>
      <c r="CZ36" s="140">
        <v>0</v>
      </c>
      <c r="DA36" s="140">
        <v>454462.52</v>
      </c>
      <c r="DB36" s="140">
        <v>0</v>
      </c>
      <c r="DC36" s="140">
        <v>0</v>
      </c>
      <c r="DD36" s="140">
        <v>0</v>
      </c>
      <c r="DE36" s="140">
        <v>273713.76</v>
      </c>
      <c r="DF36" s="140">
        <v>0</v>
      </c>
      <c r="DG36" s="140">
        <v>273713.76</v>
      </c>
      <c r="DH36" s="140">
        <v>0</v>
      </c>
    </row>
    <row r="37" spans="1:112" x14ac:dyDescent="0.2">
      <c r="A37" s="140">
        <v>441</v>
      </c>
      <c r="B37" s="140" t="s">
        <v>324</v>
      </c>
      <c r="C37" s="140">
        <v>0</v>
      </c>
      <c r="D37" s="140">
        <v>2799653.59</v>
      </c>
      <c r="E37" s="140">
        <v>3905</v>
      </c>
      <c r="F37" s="140">
        <v>0</v>
      </c>
      <c r="G37" s="140">
        <v>10808.09</v>
      </c>
      <c r="H37" s="140">
        <v>6912.25</v>
      </c>
      <c r="I37" s="140">
        <v>1335.71</v>
      </c>
      <c r="J37" s="140">
        <v>0</v>
      </c>
      <c r="K37" s="140">
        <v>663973.82999999996</v>
      </c>
      <c r="L37" s="140">
        <v>0</v>
      </c>
      <c r="M37" s="140">
        <v>0</v>
      </c>
      <c r="N37" s="140">
        <v>0</v>
      </c>
      <c r="O37" s="140">
        <v>12776.6</v>
      </c>
      <c r="P37" s="140">
        <v>22634.03</v>
      </c>
      <c r="Q37" s="140">
        <v>0</v>
      </c>
      <c r="R37" s="140">
        <v>0</v>
      </c>
      <c r="S37" s="140">
        <v>0</v>
      </c>
      <c r="T37" s="140">
        <v>0</v>
      </c>
      <c r="U37" s="140">
        <v>40818</v>
      </c>
      <c r="V37" s="140">
        <v>92023</v>
      </c>
      <c r="W37" s="140">
        <v>0</v>
      </c>
      <c r="X37" s="140">
        <v>0</v>
      </c>
      <c r="Y37" s="140">
        <v>173904.02</v>
      </c>
      <c r="Z37" s="140">
        <v>487.06</v>
      </c>
      <c r="AA37" s="140">
        <v>69411</v>
      </c>
      <c r="AB37" s="140">
        <v>0</v>
      </c>
      <c r="AC37" s="140">
        <v>0</v>
      </c>
      <c r="AD37" s="140">
        <v>201308.08000000002</v>
      </c>
      <c r="AE37" s="140">
        <v>82756.36</v>
      </c>
      <c r="AF37" s="140">
        <v>0</v>
      </c>
      <c r="AG37" s="140">
        <v>0</v>
      </c>
      <c r="AH37" s="140">
        <v>60930.19</v>
      </c>
      <c r="AI37" s="140">
        <v>21917.87</v>
      </c>
      <c r="AJ37" s="140">
        <v>0</v>
      </c>
      <c r="AK37" s="140">
        <v>389</v>
      </c>
      <c r="AL37" s="140">
        <v>0</v>
      </c>
      <c r="AM37" s="140">
        <v>152951.18</v>
      </c>
      <c r="AN37" s="140">
        <v>26544.38</v>
      </c>
      <c r="AO37" s="140">
        <v>0</v>
      </c>
      <c r="AP37" s="140">
        <v>1038.81</v>
      </c>
      <c r="AQ37" s="140">
        <v>1108479.0900000001</v>
      </c>
      <c r="AR37" s="140">
        <v>639789.84</v>
      </c>
      <c r="AS37" s="140">
        <v>81095</v>
      </c>
      <c r="AT37" s="140">
        <v>131607.06</v>
      </c>
      <c r="AU37" s="140">
        <v>63108.15</v>
      </c>
      <c r="AV37" s="140">
        <v>299.92</v>
      </c>
      <c r="AW37" s="140">
        <v>137308.81</v>
      </c>
      <c r="AX37" s="140">
        <v>152721.4</v>
      </c>
      <c r="AY37" s="140">
        <v>144505.29</v>
      </c>
      <c r="AZ37" s="140">
        <v>179953.66</v>
      </c>
      <c r="BA37" s="140">
        <v>987681.14</v>
      </c>
      <c r="BB37" s="140">
        <v>76764.56</v>
      </c>
      <c r="BC37" s="140">
        <v>34147</v>
      </c>
      <c r="BD37" s="140">
        <v>8398.23</v>
      </c>
      <c r="BE37" s="140">
        <v>6465</v>
      </c>
      <c r="BF37" s="140">
        <v>273815.34999999998</v>
      </c>
      <c r="BG37" s="140">
        <v>160647.80000000002</v>
      </c>
      <c r="BH37" s="140">
        <v>0</v>
      </c>
      <c r="BI37" s="140">
        <v>2537.5</v>
      </c>
      <c r="BJ37" s="140">
        <v>0</v>
      </c>
      <c r="BK37" s="140">
        <v>3588.01</v>
      </c>
      <c r="BL37" s="140">
        <v>0</v>
      </c>
      <c r="BM37" s="140">
        <v>8690.18</v>
      </c>
      <c r="BN37" s="140">
        <v>9299.7100000000009</v>
      </c>
      <c r="BO37" s="140">
        <v>13261.28</v>
      </c>
      <c r="BP37" s="140">
        <v>0</v>
      </c>
      <c r="BQ37" s="140">
        <v>692047.65</v>
      </c>
      <c r="BR37" s="140">
        <v>970515.66</v>
      </c>
      <c r="BS37" s="140">
        <v>720124.62</v>
      </c>
      <c r="BT37" s="140">
        <v>979815.37</v>
      </c>
      <c r="BU37" s="140">
        <v>9166.66</v>
      </c>
      <c r="BV37" s="140">
        <v>13567.54</v>
      </c>
      <c r="BW37" s="140">
        <v>468009.30000000005</v>
      </c>
      <c r="BX37" s="140">
        <v>351252.52</v>
      </c>
      <c r="BY37" s="140">
        <v>44790.9</v>
      </c>
      <c r="BZ37" s="140">
        <v>67565</v>
      </c>
      <c r="CA37" s="140">
        <v>341172.91000000003</v>
      </c>
      <c r="CB37" s="140">
        <v>342326.73</v>
      </c>
      <c r="CC37" s="140">
        <v>289657.84999999998</v>
      </c>
      <c r="CD37" s="140">
        <v>288504.03000000003</v>
      </c>
      <c r="CE37" s="140">
        <v>0</v>
      </c>
      <c r="CF37" s="140">
        <v>0</v>
      </c>
      <c r="CG37" s="140">
        <v>0</v>
      </c>
      <c r="CH37" s="140">
        <v>0</v>
      </c>
      <c r="CI37" s="140">
        <v>0</v>
      </c>
      <c r="CJ37" s="140">
        <v>1521786.29</v>
      </c>
      <c r="CK37" s="140">
        <v>0</v>
      </c>
      <c r="CL37" s="140">
        <v>0</v>
      </c>
      <c r="CM37" s="140">
        <v>0</v>
      </c>
      <c r="CN37" s="140">
        <v>0</v>
      </c>
      <c r="CO37" s="140">
        <v>0</v>
      </c>
      <c r="CP37" s="140">
        <v>0</v>
      </c>
      <c r="CQ37" s="140">
        <v>0</v>
      </c>
      <c r="CR37" s="140">
        <v>46785.25</v>
      </c>
      <c r="CS37" s="140">
        <v>17107.5</v>
      </c>
      <c r="CT37" s="140">
        <v>184316.26</v>
      </c>
      <c r="CU37" s="140">
        <v>213994.01</v>
      </c>
      <c r="CV37" s="140">
        <v>0</v>
      </c>
      <c r="CW37" s="140">
        <v>250646.77000000002</v>
      </c>
      <c r="CX37" s="140">
        <v>262982.92</v>
      </c>
      <c r="CY37" s="140">
        <v>151646.20000000001</v>
      </c>
      <c r="CZ37" s="140">
        <v>71613.820000000007</v>
      </c>
      <c r="DA37" s="140">
        <v>67696.23</v>
      </c>
      <c r="DB37" s="140">
        <v>0</v>
      </c>
      <c r="DC37" s="140">
        <v>0</v>
      </c>
      <c r="DD37" s="140">
        <v>0</v>
      </c>
      <c r="DE37" s="140">
        <v>0</v>
      </c>
      <c r="DF37" s="140">
        <v>0</v>
      </c>
      <c r="DG37" s="140">
        <v>0</v>
      </c>
      <c r="DH37" s="140">
        <v>0</v>
      </c>
    </row>
    <row r="38" spans="1:112" x14ac:dyDescent="0.2">
      <c r="A38" s="140">
        <v>2240</v>
      </c>
      <c r="B38" s="140" t="s">
        <v>325</v>
      </c>
      <c r="C38" s="140">
        <v>0</v>
      </c>
      <c r="D38" s="140">
        <v>1549879</v>
      </c>
      <c r="E38" s="140">
        <v>0</v>
      </c>
      <c r="F38" s="140">
        <v>260.5</v>
      </c>
      <c r="G38" s="140">
        <v>22238.14</v>
      </c>
      <c r="H38" s="140">
        <v>829.02</v>
      </c>
      <c r="I38" s="140">
        <v>24742.850000000002</v>
      </c>
      <c r="J38" s="140">
        <v>0</v>
      </c>
      <c r="K38" s="140">
        <v>121632</v>
      </c>
      <c r="L38" s="140">
        <v>0</v>
      </c>
      <c r="M38" s="140">
        <v>0</v>
      </c>
      <c r="N38" s="140">
        <v>0</v>
      </c>
      <c r="O38" s="140">
        <v>0</v>
      </c>
      <c r="P38" s="140">
        <v>2419.7000000000003</v>
      </c>
      <c r="Q38" s="140">
        <v>0</v>
      </c>
      <c r="R38" s="140">
        <v>0</v>
      </c>
      <c r="S38" s="140">
        <v>0</v>
      </c>
      <c r="T38" s="140">
        <v>0</v>
      </c>
      <c r="U38" s="140">
        <v>73239.5</v>
      </c>
      <c r="V38" s="140">
        <v>2446023</v>
      </c>
      <c r="W38" s="140">
        <v>0</v>
      </c>
      <c r="X38" s="140">
        <v>0</v>
      </c>
      <c r="Y38" s="140">
        <v>90020.900000000009</v>
      </c>
      <c r="Z38" s="140">
        <v>0</v>
      </c>
      <c r="AA38" s="140">
        <v>99383</v>
      </c>
      <c r="AB38" s="140">
        <v>0</v>
      </c>
      <c r="AC38" s="140">
        <v>0</v>
      </c>
      <c r="AD38" s="140">
        <v>43131</v>
      </c>
      <c r="AE38" s="140">
        <v>79246</v>
      </c>
      <c r="AF38" s="140">
        <v>0</v>
      </c>
      <c r="AG38" s="140">
        <v>0</v>
      </c>
      <c r="AH38" s="140">
        <v>0</v>
      </c>
      <c r="AI38" s="140">
        <v>21056</v>
      </c>
      <c r="AJ38" s="140">
        <v>0</v>
      </c>
      <c r="AK38" s="140">
        <v>841.95</v>
      </c>
      <c r="AL38" s="140">
        <v>0</v>
      </c>
      <c r="AM38" s="140">
        <v>0</v>
      </c>
      <c r="AN38" s="140">
        <v>16585.990000000002</v>
      </c>
      <c r="AO38" s="140">
        <v>0</v>
      </c>
      <c r="AP38" s="140">
        <v>2250.21</v>
      </c>
      <c r="AQ38" s="140">
        <v>731068.56</v>
      </c>
      <c r="AR38" s="140">
        <v>1031757.61</v>
      </c>
      <c r="AS38" s="140">
        <v>210556.97</v>
      </c>
      <c r="AT38" s="140">
        <v>88863.26</v>
      </c>
      <c r="AU38" s="140">
        <v>119465.69</v>
      </c>
      <c r="AV38" s="140">
        <v>10874.6</v>
      </c>
      <c r="AW38" s="140">
        <v>83363.27</v>
      </c>
      <c r="AX38" s="140">
        <v>191713.80000000002</v>
      </c>
      <c r="AY38" s="140">
        <v>155151.98000000001</v>
      </c>
      <c r="AZ38" s="140">
        <v>250127.75</v>
      </c>
      <c r="BA38" s="140">
        <v>864961.46</v>
      </c>
      <c r="BB38" s="140">
        <v>12362.86</v>
      </c>
      <c r="BC38" s="140">
        <v>72795.64</v>
      </c>
      <c r="BD38" s="140">
        <v>13232.33</v>
      </c>
      <c r="BE38" s="140">
        <v>101755.82</v>
      </c>
      <c r="BF38" s="140">
        <v>414202.19</v>
      </c>
      <c r="BG38" s="140">
        <v>306081.75</v>
      </c>
      <c r="BH38" s="140">
        <v>0</v>
      </c>
      <c r="BI38" s="140">
        <v>0</v>
      </c>
      <c r="BJ38" s="140">
        <v>0</v>
      </c>
      <c r="BK38" s="140">
        <v>0</v>
      </c>
      <c r="BL38" s="140">
        <v>0</v>
      </c>
      <c r="BM38" s="140">
        <v>0</v>
      </c>
      <c r="BN38" s="140">
        <v>0</v>
      </c>
      <c r="BO38" s="140">
        <v>0</v>
      </c>
      <c r="BP38" s="140">
        <v>0</v>
      </c>
      <c r="BQ38" s="140">
        <v>1147862.17</v>
      </c>
      <c r="BR38" s="140">
        <v>1083305.3899999999</v>
      </c>
      <c r="BS38" s="140">
        <v>1147862.17</v>
      </c>
      <c r="BT38" s="140">
        <v>1083305.3899999999</v>
      </c>
      <c r="BU38" s="140">
        <v>0</v>
      </c>
      <c r="BV38" s="140">
        <v>0</v>
      </c>
      <c r="BW38" s="140">
        <v>815495.38</v>
      </c>
      <c r="BX38" s="140">
        <v>649104.99</v>
      </c>
      <c r="BY38" s="140">
        <v>86522.89</v>
      </c>
      <c r="BZ38" s="140">
        <v>79867.5</v>
      </c>
      <c r="CA38" s="140">
        <v>5100.17</v>
      </c>
      <c r="CB38" s="140">
        <v>5103.82</v>
      </c>
      <c r="CC38" s="140">
        <v>42491.700000000004</v>
      </c>
      <c r="CD38" s="140">
        <v>0</v>
      </c>
      <c r="CE38" s="140">
        <v>0</v>
      </c>
      <c r="CF38" s="140">
        <v>0</v>
      </c>
      <c r="CG38" s="140">
        <v>0</v>
      </c>
      <c r="CH38" s="140">
        <v>42488.05</v>
      </c>
      <c r="CI38" s="140">
        <v>0</v>
      </c>
      <c r="CJ38" s="140">
        <v>178381.97</v>
      </c>
      <c r="CK38" s="140">
        <v>0</v>
      </c>
      <c r="CL38" s="140">
        <v>-67913.53</v>
      </c>
      <c r="CM38" s="140">
        <v>0</v>
      </c>
      <c r="CN38" s="140">
        <v>0</v>
      </c>
      <c r="CO38" s="140">
        <v>67913.53</v>
      </c>
      <c r="CP38" s="140">
        <v>0</v>
      </c>
      <c r="CQ38" s="140">
        <v>0</v>
      </c>
      <c r="CR38" s="140">
        <v>2311.8000000000002</v>
      </c>
      <c r="CS38" s="140">
        <v>2025.9</v>
      </c>
      <c r="CT38" s="140">
        <v>166075.05000000002</v>
      </c>
      <c r="CU38" s="140">
        <v>166360.95000000001</v>
      </c>
      <c r="CV38" s="140">
        <v>0</v>
      </c>
      <c r="CW38" s="140">
        <v>0</v>
      </c>
      <c r="CX38" s="140">
        <v>0</v>
      </c>
      <c r="CY38" s="140">
        <v>0</v>
      </c>
      <c r="CZ38" s="140">
        <v>0</v>
      </c>
      <c r="DA38" s="140">
        <v>0</v>
      </c>
      <c r="DB38" s="140">
        <v>0</v>
      </c>
      <c r="DC38" s="140">
        <v>0</v>
      </c>
      <c r="DD38" s="140">
        <v>0</v>
      </c>
      <c r="DE38" s="140">
        <v>0</v>
      </c>
      <c r="DF38" s="140">
        <v>0</v>
      </c>
      <c r="DG38" s="140">
        <v>0</v>
      </c>
      <c r="DH38" s="140">
        <v>0</v>
      </c>
    </row>
    <row r="39" spans="1:112" x14ac:dyDescent="0.2">
      <c r="A39" s="140">
        <v>476</v>
      </c>
      <c r="B39" s="140" t="s">
        <v>326</v>
      </c>
      <c r="C39" s="140">
        <v>0</v>
      </c>
      <c r="D39" s="140">
        <v>6236689.1799999997</v>
      </c>
      <c r="E39" s="140">
        <v>2002</v>
      </c>
      <c r="F39" s="140">
        <v>12621.4</v>
      </c>
      <c r="G39" s="140">
        <v>20009.850000000002</v>
      </c>
      <c r="H39" s="140">
        <v>8376.7900000000009</v>
      </c>
      <c r="I39" s="140">
        <v>59208.12</v>
      </c>
      <c r="J39" s="140">
        <v>0</v>
      </c>
      <c r="K39" s="140">
        <v>154500.03</v>
      </c>
      <c r="L39" s="140">
        <v>0</v>
      </c>
      <c r="M39" s="140">
        <v>0</v>
      </c>
      <c r="N39" s="140">
        <v>0</v>
      </c>
      <c r="O39" s="140">
        <v>0</v>
      </c>
      <c r="P39" s="140">
        <v>11764.83</v>
      </c>
      <c r="Q39" s="140">
        <v>0</v>
      </c>
      <c r="R39" s="140">
        <v>0</v>
      </c>
      <c r="S39" s="140">
        <v>0</v>
      </c>
      <c r="T39" s="140">
        <v>0</v>
      </c>
      <c r="U39" s="140">
        <v>231960</v>
      </c>
      <c r="V39" s="140">
        <v>9965720</v>
      </c>
      <c r="W39" s="140">
        <v>0</v>
      </c>
      <c r="X39" s="140">
        <v>0</v>
      </c>
      <c r="Y39" s="140">
        <v>599457.38</v>
      </c>
      <c r="Z39" s="140">
        <v>28175.16</v>
      </c>
      <c r="AA39" s="140">
        <v>19105</v>
      </c>
      <c r="AB39" s="140">
        <v>0</v>
      </c>
      <c r="AC39" s="140">
        <v>383205.39</v>
      </c>
      <c r="AD39" s="140">
        <v>151107.41</v>
      </c>
      <c r="AE39" s="140">
        <v>387339.19</v>
      </c>
      <c r="AF39" s="140">
        <v>0</v>
      </c>
      <c r="AG39" s="140">
        <v>0</v>
      </c>
      <c r="AH39" s="140">
        <v>89713.600000000006</v>
      </c>
      <c r="AI39" s="140">
        <v>0</v>
      </c>
      <c r="AJ39" s="140">
        <v>0</v>
      </c>
      <c r="AK39" s="140">
        <v>46580.270000000004</v>
      </c>
      <c r="AL39" s="140">
        <v>446250</v>
      </c>
      <c r="AM39" s="140">
        <v>0</v>
      </c>
      <c r="AN39" s="140">
        <v>0</v>
      </c>
      <c r="AO39" s="140">
        <v>0</v>
      </c>
      <c r="AP39" s="140">
        <v>164165.18</v>
      </c>
      <c r="AQ39" s="140">
        <v>5203934.93</v>
      </c>
      <c r="AR39" s="140">
        <v>2581482.23</v>
      </c>
      <c r="AS39" s="140">
        <v>800675.83999999997</v>
      </c>
      <c r="AT39" s="140">
        <v>359843.47000000003</v>
      </c>
      <c r="AU39" s="140">
        <v>258589.26</v>
      </c>
      <c r="AV39" s="140">
        <v>36911.01</v>
      </c>
      <c r="AW39" s="140">
        <v>537998.09</v>
      </c>
      <c r="AX39" s="140">
        <v>966744.3</v>
      </c>
      <c r="AY39" s="140">
        <v>420182.43</v>
      </c>
      <c r="AZ39" s="140">
        <v>998655.18</v>
      </c>
      <c r="BA39" s="140">
        <v>3358948.27</v>
      </c>
      <c r="BB39" s="140">
        <v>343585.97000000003</v>
      </c>
      <c r="BC39" s="140">
        <v>186250.68</v>
      </c>
      <c r="BD39" s="140">
        <v>150000</v>
      </c>
      <c r="BE39" s="140">
        <v>140410.65</v>
      </c>
      <c r="BF39" s="140">
        <v>1960296.2</v>
      </c>
      <c r="BG39" s="140">
        <v>566233</v>
      </c>
      <c r="BH39" s="140">
        <v>1438.19</v>
      </c>
      <c r="BI39" s="140">
        <v>0</v>
      </c>
      <c r="BJ39" s="140">
        <v>0</v>
      </c>
      <c r="BK39" s="140">
        <v>0</v>
      </c>
      <c r="BL39" s="140">
        <v>0</v>
      </c>
      <c r="BM39" s="140">
        <v>0</v>
      </c>
      <c r="BN39" s="140">
        <v>0</v>
      </c>
      <c r="BO39" s="140">
        <v>0</v>
      </c>
      <c r="BP39" s="140">
        <v>0</v>
      </c>
      <c r="BQ39" s="140">
        <v>4454167.95</v>
      </c>
      <c r="BR39" s="140">
        <v>4599939.03</v>
      </c>
      <c r="BS39" s="140">
        <v>4454167.95</v>
      </c>
      <c r="BT39" s="140">
        <v>4599939.03</v>
      </c>
      <c r="BU39" s="140">
        <v>102043.18000000001</v>
      </c>
      <c r="BV39" s="140">
        <v>98605.98</v>
      </c>
      <c r="BW39" s="140">
        <v>3387792.94</v>
      </c>
      <c r="BX39" s="140">
        <v>2589374.91</v>
      </c>
      <c r="BY39" s="140">
        <v>709605.18</v>
      </c>
      <c r="BZ39" s="140">
        <v>92250.05</v>
      </c>
      <c r="CA39" s="140">
        <v>112295.27000000002</v>
      </c>
      <c r="CB39" s="140">
        <v>97712.78</v>
      </c>
      <c r="CC39" s="140">
        <v>754136.26</v>
      </c>
      <c r="CD39" s="140">
        <v>588578.75</v>
      </c>
      <c r="CE39" s="140">
        <v>0</v>
      </c>
      <c r="CF39" s="140">
        <v>0</v>
      </c>
      <c r="CG39" s="140">
        <v>0</v>
      </c>
      <c r="CH39" s="140">
        <v>180140</v>
      </c>
      <c r="CI39" s="140">
        <v>0</v>
      </c>
      <c r="CJ39" s="140">
        <v>1946250</v>
      </c>
      <c r="CK39" s="140">
        <v>0</v>
      </c>
      <c r="CL39" s="140">
        <v>0</v>
      </c>
      <c r="CM39" s="140">
        <v>0</v>
      </c>
      <c r="CN39" s="140">
        <v>0</v>
      </c>
      <c r="CO39" s="140">
        <v>0</v>
      </c>
      <c r="CP39" s="140">
        <v>0</v>
      </c>
      <c r="CQ39" s="140">
        <v>0</v>
      </c>
      <c r="CR39" s="140">
        <v>84119.87</v>
      </c>
      <c r="CS39" s="140">
        <v>85927.83</v>
      </c>
      <c r="CT39" s="140">
        <v>942614.61</v>
      </c>
      <c r="CU39" s="140">
        <v>940806.65</v>
      </c>
      <c r="CV39" s="140">
        <v>0</v>
      </c>
      <c r="CW39" s="140">
        <v>13958.24</v>
      </c>
      <c r="CX39" s="140">
        <v>8926.89</v>
      </c>
      <c r="CY39" s="140">
        <v>29216.66</v>
      </c>
      <c r="CZ39" s="140">
        <v>0</v>
      </c>
      <c r="DA39" s="140">
        <v>34248.01</v>
      </c>
      <c r="DB39" s="140">
        <v>0</v>
      </c>
      <c r="DC39" s="140">
        <v>0</v>
      </c>
      <c r="DD39" s="140">
        <v>0</v>
      </c>
      <c r="DE39" s="140">
        <v>29498.420000000002</v>
      </c>
      <c r="DF39" s="140">
        <v>29498.420000000002</v>
      </c>
      <c r="DG39" s="140">
        <v>0</v>
      </c>
      <c r="DH39" s="140">
        <v>0</v>
      </c>
    </row>
    <row r="40" spans="1:112" x14ac:dyDescent="0.2">
      <c r="A40" s="140">
        <v>485</v>
      </c>
      <c r="B40" s="140" t="s">
        <v>327</v>
      </c>
      <c r="C40" s="140">
        <v>0</v>
      </c>
      <c r="D40" s="140">
        <v>1963764.84</v>
      </c>
      <c r="E40" s="140">
        <v>0</v>
      </c>
      <c r="F40" s="140">
        <v>4633</v>
      </c>
      <c r="G40" s="140">
        <v>18870.55</v>
      </c>
      <c r="H40" s="140">
        <v>1198.21</v>
      </c>
      <c r="I40" s="140">
        <v>16475.5</v>
      </c>
      <c r="J40" s="140">
        <v>0</v>
      </c>
      <c r="K40" s="140">
        <v>145069</v>
      </c>
      <c r="L40" s="140">
        <v>0</v>
      </c>
      <c r="M40" s="140">
        <v>0</v>
      </c>
      <c r="N40" s="140">
        <v>0</v>
      </c>
      <c r="O40" s="140">
        <v>0</v>
      </c>
      <c r="P40" s="140">
        <v>4886.6500000000005</v>
      </c>
      <c r="Q40" s="140">
        <v>0</v>
      </c>
      <c r="R40" s="140">
        <v>0</v>
      </c>
      <c r="S40" s="140">
        <v>0</v>
      </c>
      <c r="T40" s="140">
        <v>0</v>
      </c>
      <c r="U40" s="140">
        <v>90580.5</v>
      </c>
      <c r="V40" s="140">
        <v>3927243</v>
      </c>
      <c r="W40" s="140">
        <v>5456.55</v>
      </c>
      <c r="X40" s="140">
        <v>0</v>
      </c>
      <c r="Y40" s="140">
        <v>116617.99</v>
      </c>
      <c r="Z40" s="140">
        <v>7972.53</v>
      </c>
      <c r="AA40" s="140">
        <v>159210</v>
      </c>
      <c r="AB40" s="140">
        <v>0</v>
      </c>
      <c r="AC40" s="140">
        <v>0</v>
      </c>
      <c r="AD40" s="140">
        <v>42619.68</v>
      </c>
      <c r="AE40" s="140">
        <v>190293.81</v>
      </c>
      <c r="AF40" s="140">
        <v>0</v>
      </c>
      <c r="AG40" s="140">
        <v>0</v>
      </c>
      <c r="AH40" s="140">
        <v>0</v>
      </c>
      <c r="AI40" s="140">
        <v>0</v>
      </c>
      <c r="AJ40" s="140">
        <v>0</v>
      </c>
      <c r="AK40" s="140">
        <v>191706.75</v>
      </c>
      <c r="AL40" s="140">
        <v>0</v>
      </c>
      <c r="AM40" s="140">
        <v>11394</v>
      </c>
      <c r="AN40" s="140">
        <v>16264.460000000001</v>
      </c>
      <c r="AO40" s="140">
        <v>0</v>
      </c>
      <c r="AP40" s="140">
        <v>2043.8300000000002</v>
      </c>
      <c r="AQ40" s="140">
        <v>1601524.72</v>
      </c>
      <c r="AR40" s="140">
        <v>1023758.47</v>
      </c>
      <c r="AS40" s="140">
        <v>279334.88</v>
      </c>
      <c r="AT40" s="140">
        <v>160416.4</v>
      </c>
      <c r="AU40" s="140">
        <v>144947.33000000002</v>
      </c>
      <c r="AV40" s="140">
        <v>15969.43</v>
      </c>
      <c r="AW40" s="140">
        <v>112818.65000000001</v>
      </c>
      <c r="AX40" s="140">
        <v>408298.53</v>
      </c>
      <c r="AY40" s="140">
        <v>218033.76</v>
      </c>
      <c r="AZ40" s="140">
        <v>381288.04</v>
      </c>
      <c r="BA40" s="140">
        <v>1437889.01</v>
      </c>
      <c r="BB40" s="140">
        <v>157902.51999999999</v>
      </c>
      <c r="BC40" s="140">
        <v>54224.67</v>
      </c>
      <c r="BD40" s="140">
        <v>81</v>
      </c>
      <c r="BE40" s="140">
        <v>44071.98</v>
      </c>
      <c r="BF40" s="140">
        <v>694937.53</v>
      </c>
      <c r="BG40" s="140">
        <v>319864.64</v>
      </c>
      <c r="BH40" s="140">
        <v>203.93</v>
      </c>
      <c r="BI40" s="140">
        <v>0</v>
      </c>
      <c r="BJ40" s="140">
        <v>0</v>
      </c>
      <c r="BK40" s="140">
        <v>0</v>
      </c>
      <c r="BL40" s="140">
        <v>0</v>
      </c>
      <c r="BM40" s="140">
        <v>0</v>
      </c>
      <c r="BN40" s="140">
        <v>0</v>
      </c>
      <c r="BO40" s="140">
        <v>0</v>
      </c>
      <c r="BP40" s="140">
        <v>0</v>
      </c>
      <c r="BQ40" s="140">
        <v>1606274.6300000001</v>
      </c>
      <c r="BR40" s="140">
        <v>1467009.99</v>
      </c>
      <c r="BS40" s="140">
        <v>1606274.6300000001</v>
      </c>
      <c r="BT40" s="140">
        <v>1467009.99</v>
      </c>
      <c r="BU40" s="140">
        <v>0</v>
      </c>
      <c r="BV40" s="140">
        <v>0</v>
      </c>
      <c r="BW40" s="140">
        <v>1054006.0900000001</v>
      </c>
      <c r="BX40" s="140">
        <v>790085.62</v>
      </c>
      <c r="BY40" s="140">
        <v>245850.42</v>
      </c>
      <c r="BZ40" s="140">
        <v>18070.05</v>
      </c>
      <c r="CA40" s="140">
        <v>34130.720000000001</v>
      </c>
      <c r="CB40" s="140">
        <v>28605.73</v>
      </c>
      <c r="CC40" s="140">
        <v>703110.23</v>
      </c>
      <c r="CD40" s="140">
        <v>656467.5</v>
      </c>
      <c r="CE40" s="140">
        <v>0</v>
      </c>
      <c r="CF40" s="140">
        <v>0</v>
      </c>
      <c r="CG40" s="140">
        <v>0</v>
      </c>
      <c r="CH40" s="140">
        <v>52167.72</v>
      </c>
      <c r="CI40" s="140">
        <v>0</v>
      </c>
      <c r="CJ40" s="140">
        <v>2651433.62</v>
      </c>
      <c r="CK40" s="140">
        <v>0</v>
      </c>
      <c r="CL40" s="140">
        <v>0</v>
      </c>
      <c r="CM40" s="140">
        <v>0</v>
      </c>
      <c r="CN40" s="140">
        <v>0</v>
      </c>
      <c r="CO40" s="140">
        <v>0</v>
      </c>
      <c r="CP40" s="140">
        <v>0</v>
      </c>
      <c r="CQ40" s="140">
        <v>0</v>
      </c>
      <c r="CR40" s="140">
        <v>0</v>
      </c>
      <c r="CS40" s="140">
        <v>0</v>
      </c>
      <c r="CT40" s="140">
        <v>359357.84</v>
      </c>
      <c r="CU40" s="140">
        <v>359357.84</v>
      </c>
      <c r="CV40" s="140">
        <v>0</v>
      </c>
      <c r="CW40" s="140">
        <v>0</v>
      </c>
      <c r="CX40" s="140">
        <v>0</v>
      </c>
      <c r="CY40" s="140">
        <v>0</v>
      </c>
      <c r="CZ40" s="140">
        <v>0</v>
      </c>
      <c r="DA40" s="140">
        <v>0</v>
      </c>
      <c r="DB40" s="140">
        <v>0</v>
      </c>
      <c r="DC40" s="140">
        <v>0</v>
      </c>
      <c r="DD40" s="140">
        <v>0</v>
      </c>
      <c r="DE40" s="140">
        <v>0</v>
      </c>
      <c r="DF40" s="140">
        <v>0</v>
      </c>
      <c r="DG40" s="140">
        <v>0</v>
      </c>
      <c r="DH40" s="140">
        <v>0</v>
      </c>
    </row>
    <row r="41" spans="1:112" x14ac:dyDescent="0.2">
      <c r="A41" s="140">
        <v>497</v>
      </c>
      <c r="B41" s="140" t="s">
        <v>328</v>
      </c>
      <c r="C41" s="140">
        <v>5572.27</v>
      </c>
      <c r="D41" s="140">
        <v>3848935.85</v>
      </c>
      <c r="E41" s="140">
        <v>0</v>
      </c>
      <c r="F41" s="140">
        <v>16652.560000000001</v>
      </c>
      <c r="G41" s="140">
        <v>38282.590000000004</v>
      </c>
      <c r="H41" s="140">
        <v>8177.3600000000006</v>
      </c>
      <c r="I41" s="140">
        <v>45053.87</v>
      </c>
      <c r="J41" s="140">
        <v>0</v>
      </c>
      <c r="K41" s="140">
        <v>260496.5</v>
      </c>
      <c r="L41" s="140">
        <v>0</v>
      </c>
      <c r="M41" s="140">
        <v>0</v>
      </c>
      <c r="N41" s="140">
        <v>0</v>
      </c>
      <c r="O41" s="140">
        <v>0</v>
      </c>
      <c r="P41" s="140">
        <v>61889</v>
      </c>
      <c r="Q41" s="140">
        <v>0</v>
      </c>
      <c r="R41" s="140">
        <v>0</v>
      </c>
      <c r="S41" s="140">
        <v>0</v>
      </c>
      <c r="T41" s="140">
        <v>0</v>
      </c>
      <c r="U41" s="140">
        <v>141482.5</v>
      </c>
      <c r="V41" s="140">
        <v>7065161</v>
      </c>
      <c r="W41" s="140">
        <v>4200</v>
      </c>
      <c r="X41" s="140">
        <v>0</v>
      </c>
      <c r="Y41" s="140">
        <v>294613.87</v>
      </c>
      <c r="Z41" s="140">
        <v>6517.26</v>
      </c>
      <c r="AA41" s="140">
        <v>9477</v>
      </c>
      <c r="AB41" s="140">
        <v>0</v>
      </c>
      <c r="AC41" s="140">
        <v>0</v>
      </c>
      <c r="AD41" s="140">
        <v>0</v>
      </c>
      <c r="AE41" s="140">
        <v>180686.27</v>
      </c>
      <c r="AF41" s="140">
        <v>0</v>
      </c>
      <c r="AG41" s="140">
        <v>0</v>
      </c>
      <c r="AH41" s="140">
        <v>3607.21</v>
      </c>
      <c r="AI41" s="140">
        <v>0</v>
      </c>
      <c r="AJ41" s="140">
        <v>0</v>
      </c>
      <c r="AK41" s="140">
        <v>0</v>
      </c>
      <c r="AL41" s="140">
        <v>0</v>
      </c>
      <c r="AM41" s="140">
        <v>3511.36</v>
      </c>
      <c r="AN41" s="140">
        <v>32252.11</v>
      </c>
      <c r="AO41" s="140">
        <v>0</v>
      </c>
      <c r="AP41" s="140">
        <v>4421.51</v>
      </c>
      <c r="AQ41" s="140">
        <v>2875253.43</v>
      </c>
      <c r="AR41" s="140">
        <v>1975100.44</v>
      </c>
      <c r="AS41" s="140">
        <v>473308.10000000003</v>
      </c>
      <c r="AT41" s="140">
        <v>480259.7</v>
      </c>
      <c r="AU41" s="140">
        <v>241502.68</v>
      </c>
      <c r="AV41" s="140">
        <v>1032.77</v>
      </c>
      <c r="AW41" s="140">
        <v>232541.41</v>
      </c>
      <c r="AX41" s="140">
        <v>304177.42</v>
      </c>
      <c r="AY41" s="140">
        <v>376422.44</v>
      </c>
      <c r="AZ41" s="140">
        <v>754355.21</v>
      </c>
      <c r="BA41" s="140">
        <v>2107828.77</v>
      </c>
      <c r="BB41" s="140">
        <v>278069.86</v>
      </c>
      <c r="BC41" s="140">
        <v>56728.6</v>
      </c>
      <c r="BD41" s="140">
        <v>17987.670000000002</v>
      </c>
      <c r="BE41" s="140">
        <v>567142.04</v>
      </c>
      <c r="BF41" s="140">
        <v>767834.07000000007</v>
      </c>
      <c r="BG41" s="140">
        <v>453188.12</v>
      </c>
      <c r="BH41" s="140">
        <v>491.31</v>
      </c>
      <c r="BI41" s="140">
        <v>0</v>
      </c>
      <c r="BJ41" s="140">
        <v>0</v>
      </c>
      <c r="BK41" s="140">
        <v>0</v>
      </c>
      <c r="BL41" s="140">
        <v>0</v>
      </c>
      <c r="BM41" s="140">
        <v>247307.57</v>
      </c>
      <c r="BN41" s="140">
        <v>1028</v>
      </c>
      <c r="BO41" s="140">
        <v>50000</v>
      </c>
      <c r="BP41" s="140">
        <v>11529.18</v>
      </c>
      <c r="BQ41" s="140">
        <v>2202056.63</v>
      </c>
      <c r="BR41" s="140">
        <v>2554573.0699999998</v>
      </c>
      <c r="BS41" s="140">
        <v>2499364.2000000002</v>
      </c>
      <c r="BT41" s="140">
        <v>2567130.25</v>
      </c>
      <c r="BU41" s="140">
        <v>0</v>
      </c>
      <c r="BV41" s="140">
        <v>0</v>
      </c>
      <c r="BW41" s="140">
        <v>2341466.23</v>
      </c>
      <c r="BX41" s="140">
        <v>906725.86</v>
      </c>
      <c r="BY41" s="140">
        <v>435187.08</v>
      </c>
      <c r="BZ41" s="140">
        <v>999553.29</v>
      </c>
      <c r="CA41" s="140">
        <v>1164686.25</v>
      </c>
      <c r="CB41" s="140">
        <v>1573687.06</v>
      </c>
      <c r="CC41" s="140">
        <v>2472334.2000000002</v>
      </c>
      <c r="CD41" s="140">
        <v>1273270.98</v>
      </c>
      <c r="CE41" s="140">
        <v>671402.3</v>
      </c>
      <c r="CF41" s="140">
        <v>0</v>
      </c>
      <c r="CG41" s="140">
        <v>0</v>
      </c>
      <c r="CH41" s="140">
        <v>118660.11</v>
      </c>
      <c r="CI41" s="140">
        <v>0</v>
      </c>
      <c r="CJ41" s="140">
        <v>28050000</v>
      </c>
      <c r="CK41" s="140">
        <v>0</v>
      </c>
      <c r="CL41" s="140">
        <v>4383208.32</v>
      </c>
      <c r="CM41" s="140">
        <v>17530696.390000001</v>
      </c>
      <c r="CN41" s="140">
        <v>0</v>
      </c>
      <c r="CO41" s="140">
        <v>13147488.07</v>
      </c>
      <c r="CP41" s="140">
        <v>0</v>
      </c>
      <c r="CQ41" s="140">
        <v>0</v>
      </c>
      <c r="CR41" s="140">
        <v>55804.07</v>
      </c>
      <c r="CS41" s="140">
        <v>73018.2</v>
      </c>
      <c r="CT41" s="140">
        <v>474439.95</v>
      </c>
      <c r="CU41" s="140">
        <v>457225.82</v>
      </c>
      <c r="CV41" s="140">
        <v>0</v>
      </c>
      <c r="CW41" s="140">
        <v>6238.29</v>
      </c>
      <c r="CX41" s="140">
        <v>7558.7</v>
      </c>
      <c r="CY41" s="140">
        <v>28800</v>
      </c>
      <c r="CZ41" s="140">
        <v>3573.79</v>
      </c>
      <c r="DA41" s="140">
        <v>23905.8</v>
      </c>
      <c r="DB41" s="140">
        <v>0</v>
      </c>
      <c r="DC41" s="140">
        <v>0</v>
      </c>
      <c r="DD41" s="140">
        <v>0</v>
      </c>
      <c r="DE41" s="140">
        <v>0</v>
      </c>
      <c r="DF41" s="140">
        <v>0</v>
      </c>
      <c r="DG41" s="140">
        <v>0</v>
      </c>
      <c r="DH41" s="140">
        <v>0</v>
      </c>
    </row>
    <row r="42" spans="1:112" x14ac:dyDescent="0.2">
      <c r="A42" s="140">
        <v>602</v>
      </c>
      <c r="B42" s="140" t="s">
        <v>329</v>
      </c>
      <c r="C42" s="140">
        <v>0</v>
      </c>
      <c r="D42" s="140">
        <v>3254524.6</v>
      </c>
      <c r="E42" s="140">
        <v>32957.08</v>
      </c>
      <c r="F42" s="140">
        <v>13755.06</v>
      </c>
      <c r="G42" s="140">
        <v>22827.91</v>
      </c>
      <c r="H42" s="140">
        <v>9101.83</v>
      </c>
      <c r="I42" s="140">
        <v>48210.21</v>
      </c>
      <c r="J42" s="140">
        <v>0</v>
      </c>
      <c r="K42" s="140">
        <v>300141</v>
      </c>
      <c r="L42" s="140">
        <v>0</v>
      </c>
      <c r="M42" s="140">
        <v>0</v>
      </c>
      <c r="N42" s="140">
        <v>0</v>
      </c>
      <c r="O42" s="140">
        <v>0</v>
      </c>
      <c r="P42" s="140">
        <v>7419.14</v>
      </c>
      <c r="Q42" s="140">
        <v>0</v>
      </c>
      <c r="R42" s="140">
        <v>0</v>
      </c>
      <c r="S42" s="140">
        <v>0</v>
      </c>
      <c r="T42" s="140">
        <v>0</v>
      </c>
      <c r="U42" s="140">
        <v>128945</v>
      </c>
      <c r="V42" s="140">
        <v>4967129</v>
      </c>
      <c r="W42" s="140">
        <v>7248.89</v>
      </c>
      <c r="X42" s="140">
        <v>0</v>
      </c>
      <c r="Y42" s="140">
        <v>169812.16</v>
      </c>
      <c r="Z42" s="140">
        <v>900.58</v>
      </c>
      <c r="AA42" s="140">
        <v>1948</v>
      </c>
      <c r="AB42" s="140">
        <v>0</v>
      </c>
      <c r="AC42" s="140">
        <v>0</v>
      </c>
      <c r="AD42" s="140">
        <v>0</v>
      </c>
      <c r="AE42" s="140">
        <v>206071.79</v>
      </c>
      <c r="AF42" s="140">
        <v>0</v>
      </c>
      <c r="AG42" s="140">
        <v>0</v>
      </c>
      <c r="AH42" s="140">
        <v>0</v>
      </c>
      <c r="AI42" s="140">
        <v>0</v>
      </c>
      <c r="AJ42" s="140">
        <v>0</v>
      </c>
      <c r="AK42" s="140">
        <v>0</v>
      </c>
      <c r="AL42" s="140">
        <v>0</v>
      </c>
      <c r="AM42" s="140">
        <v>11773</v>
      </c>
      <c r="AN42" s="140">
        <v>5973</v>
      </c>
      <c r="AO42" s="140">
        <v>0</v>
      </c>
      <c r="AP42" s="140">
        <v>853.68000000000006</v>
      </c>
      <c r="AQ42" s="140">
        <v>2074608.42</v>
      </c>
      <c r="AR42" s="140">
        <v>1524448.67</v>
      </c>
      <c r="AS42" s="140">
        <v>443774.88</v>
      </c>
      <c r="AT42" s="140">
        <v>299689.96000000002</v>
      </c>
      <c r="AU42" s="140">
        <v>289397.86</v>
      </c>
      <c r="AV42" s="140">
        <v>1920</v>
      </c>
      <c r="AW42" s="140">
        <v>184150.17</v>
      </c>
      <c r="AX42" s="140">
        <v>176973.63</v>
      </c>
      <c r="AY42" s="140">
        <v>240534.93</v>
      </c>
      <c r="AZ42" s="140">
        <v>725847.99</v>
      </c>
      <c r="BA42" s="140">
        <v>1435121.44</v>
      </c>
      <c r="BB42" s="140">
        <v>122804.99</v>
      </c>
      <c r="BC42" s="140">
        <v>107549.65000000001</v>
      </c>
      <c r="BD42" s="140">
        <v>9871.02</v>
      </c>
      <c r="BE42" s="140">
        <v>156984.78</v>
      </c>
      <c r="BF42" s="140">
        <v>742798.43</v>
      </c>
      <c r="BG42" s="140">
        <v>584486.06000000006</v>
      </c>
      <c r="BH42" s="140">
        <v>0</v>
      </c>
      <c r="BI42" s="140">
        <v>0</v>
      </c>
      <c r="BJ42" s="140">
        <v>0</v>
      </c>
      <c r="BK42" s="140">
        <v>0</v>
      </c>
      <c r="BL42" s="140">
        <v>0</v>
      </c>
      <c r="BM42" s="140">
        <v>0</v>
      </c>
      <c r="BN42" s="140">
        <v>0</v>
      </c>
      <c r="BO42" s="140">
        <v>0</v>
      </c>
      <c r="BP42" s="140">
        <v>0</v>
      </c>
      <c r="BQ42" s="140">
        <v>1232408.54</v>
      </c>
      <c r="BR42" s="140">
        <v>1301037.5900000001</v>
      </c>
      <c r="BS42" s="140">
        <v>1232408.54</v>
      </c>
      <c r="BT42" s="140">
        <v>1301037.5900000001</v>
      </c>
      <c r="BU42" s="140">
        <v>47922.11</v>
      </c>
      <c r="BV42" s="140">
        <v>31209.09</v>
      </c>
      <c r="BW42" s="140">
        <v>1512697.44</v>
      </c>
      <c r="BX42" s="140">
        <v>1142328.52</v>
      </c>
      <c r="BY42" s="140">
        <v>338820.98</v>
      </c>
      <c r="BZ42" s="140">
        <v>48260.959999999999</v>
      </c>
      <c r="CA42" s="140">
        <v>284202.33</v>
      </c>
      <c r="CB42" s="140">
        <v>290172.59999999998</v>
      </c>
      <c r="CC42" s="140">
        <v>850637.77</v>
      </c>
      <c r="CD42" s="140">
        <v>796415</v>
      </c>
      <c r="CE42" s="140">
        <v>2495.6</v>
      </c>
      <c r="CF42" s="140">
        <v>0</v>
      </c>
      <c r="CG42" s="140">
        <v>0</v>
      </c>
      <c r="CH42" s="140">
        <v>45756.9</v>
      </c>
      <c r="CI42" s="140">
        <v>0</v>
      </c>
      <c r="CJ42" s="140">
        <v>7350000</v>
      </c>
      <c r="CK42" s="140">
        <v>0</v>
      </c>
      <c r="CL42" s="140">
        <v>0</v>
      </c>
      <c r="CM42" s="140">
        <v>0</v>
      </c>
      <c r="CN42" s="140">
        <v>0</v>
      </c>
      <c r="CO42" s="140">
        <v>0</v>
      </c>
      <c r="CP42" s="140">
        <v>0</v>
      </c>
      <c r="CQ42" s="140">
        <v>0</v>
      </c>
      <c r="CR42" s="140">
        <v>0</v>
      </c>
      <c r="CS42" s="140">
        <v>0</v>
      </c>
      <c r="CT42" s="140">
        <v>421845.07</v>
      </c>
      <c r="CU42" s="140">
        <v>421845.07</v>
      </c>
      <c r="CV42" s="140">
        <v>0</v>
      </c>
      <c r="CW42" s="140">
        <v>12286.53</v>
      </c>
      <c r="CX42" s="140">
        <v>11891.99</v>
      </c>
      <c r="CY42" s="140">
        <v>39142.75</v>
      </c>
      <c r="CZ42" s="140">
        <v>0</v>
      </c>
      <c r="DA42" s="140">
        <v>39537.29</v>
      </c>
      <c r="DB42" s="140">
        <v>0</v>
      </c>
      <c r="DC42" s="140">
        <v>0</v>
      </c>
      <c r="DD42" s="140">
        <v>0</v>
      </c>
      <c r="DE42" s="140">
        <v>0</v>
      </c>
      <c r="DF42" s="140">
        <v>0</v>
      </c>
      <c r="DG42" s="140">
        <v>0</v>
      </c>
      <c r="DH42" s="140">
        <v>0</v>
      </c>
    </row>
    <row r="43" spans="1:112" x14ac:dyDescent="0.2">
      <c r="A43" s="140">
        <v>609</v>
      </c>
      <c r="B43" s="140" t="s">
        <v>330</v>
      </c>
      <c r="C43" s="140">
        <v>11194.23</v>
      </c>
      <c r="D43" s="140">
        <v>2518763.91</v>
      </c>
      <c r="E43" s="140">
        <v>0</v>
      </c>
      <c r="F43" s="140">
        <v>0</v>
      </c>
      <c r="G43" s="140">
        <v>51436.06</v>
      </c>
      <c r="H43" s="140">
        <v>4515.8500000000004</v>
      </c>
      <c r="I43" s="140">
        <v>99194.38</v>
      </c>
      <c r="J43" s="140">
        <v>0</v>
      </c>
      <c r="K43" s="140">
        <v>158691.55000000002</v>
      </c>
      <c r="L43" s="140">
        <v>0</v>
      </c>
      <c r="M43" s="140">
        <v>0</v>
      </c>
      <c r="N43" s="140">
        <v>0</v>
      </c>
      <c r="O43" s="140">
        <v>0</v>
      </c>
      <c r="P43" s="140">
        <v>4914.71</v>
      </c>
      <c r="Q43" s="140">
        <v>0</v>
      </c>
      <c r="R43" s="140">
        <v>0</v>
      </c>
      <c r="S43" s="140">
        <v>0</v>
      </c>
      <c r="T43" s="140">
        <v>0</v>
      </c>
      <c r="U43" s="140">
        <v>93185.5</v>
      </c>
      <c r="V43" s="140">
        <v>5505969</v>
      </c>
      <c r="W43" s="140">
        <v>0</v>
      </c>
      <c r="X43" s="140">
        <v>0</v>
      </c>
      <c r="Y43" s="140">
        <v>282338.28999999998</v>
      </c>
      <c r="Z43" s="140">
        <v>73940.75</v>
      </c>
      <c r="AA43" s="140">
        <v>14564.98</v>
      </c>
      <c r="AB43" s="140">
        <v>0</v>
      </c>
      <c r="AC43" s="140">
        <v>0</v>
      </c>
      <c r="AD43" s="140">
        <v>49668</v>
      </c>
      <c r="AE43" s="140">
        <v>209878.25</v>
      </c>
      <c r="AF43" s="140">
        <v>0</v>
      </c>
      <c r="AG43" s="140">
        <v>0</v>
      </c>
      <c r="AH43" s="140">
        <v>2242</v>
      </c>
      <c r="AI43" s="140">
        <v>0</v>
      </c>
      <c r="AJ43" s="140">
        <v>0</v>
      </c>
      <c r="AK43" s="140">
        <v>0</v>
      </c>
      <c r="AL43" s="140">
        <v>0</v>
      </c>
      <c r="AM43" s="140">
        <v>10944.22</v>
      </c>
      <c r="AN43" s="140">
        <v>140541.33000000002</v>
      </c>
      <c r="AO43" s="140">
        <v>0</v>
      </c>
      <c r="AP43" s="140">
        <v>4978</v>
      </c>
      <c r="AQ43" s="140">
        <v>2564138.1</v>
      </c>
      <c r="AR43" s="140">
        <v>1374267.24</v>
      </c>
      <c r="AS43" s="140">
        <v>355757.4</v>
      </c>
      <c r="AT43" s="140">
        <v>289674.36</v>
      </c>
      <c r="AU43" s="140">
        <v>246339.6</v>
      </c>
      <c r="AV43" s="140">
        <v>35759.230000000003</v>
      </c>
      <c r="AW43" s="140">
        <v>242433.32</v>
      </c>
      <c r="AX43" s="140">
        <v>161134.99</v>
      </c>
      <c r="AY43" s="140">
        <v>283023.28000000003</v>
      </c>
      <c r="AZ43" s="140">
        <v>372129.56</v>
      </c>
      <c r="BA43" s="140">
        <v>1522220.34</v>
      </c>
      <c r="BB43" s="140">
        <v>291184.90000000002</v>
      </c>
      <c r="BC43" s="140">
        <v>102262.47</v>
      </c>
      <c r="BD43" s="140">
        <v>0</v>
      </c>
      <c r="BE43" s="140">
        <v>752728.78</v>
      </c>
      <c r="BF43" s="140">
        <v>691945.19000000006</v>
      </c>
      <c r="BG43" s="140">
        <v>221598.59</v>
      </c>
      <c r="BH43" s="140">
        <v>4994.3900000000003</v>
      </c>
      <c r="BI43" s="140">
        <v>0</v>
      </c>
      <c r="BJ43" s="140">
        <v>0</v>
      </c>
      <c r="BK43" s="140">
        <v>0</v>
      </c>
      <c r="BL43" s="140">
        <v>0</v>
      </c>
      <c r="BM43" s="140">
        <v>0</v>
      </c>
      <c r="BN43" s="140">
        <v>0</v>
      </c>
      <c r="BO43" s="140">
        <v>3097415.71</v>
      </c>
      <c r="BP43" s="140">
        <v>2822784.98</v>
      </c>
      <c r="BQ43" s="140">
        <v>0</v>
      </c>
      <c r="BR43" s="140">
        <v>0</v>
      </c>
      <c r="BS43" s="140">
        <v>3097415.71</v>
      </c>
      <c r="BT43" s="140">
        <v>2822784.98</v>
      </c>
      <c r="BU43" s="140">
        <v>32902.370000000003</v>
      </c>
      <c r="BV43" s="140">
        <v>41722.080000000002</v>
      </c>
      <c r="BW43" s="140">
        <v>1723509.37</v>
      </c>
      <c r="BX43" s="140">
        <v>1347935.3</v>
      </c>
      <c r="BY43" s="140">
        <v>297634.01</v>
      </c>
      <c r="BZ43" s="140">
        <v>69120.350000000006</v>
      </c>
      <c r="CA43" s="140">
        <v>0</v>
      </c>
      <c r="CB43" s="140">
        <v>0</v>
      </c>
      <c r="CC43" s="140">
        <v>500000</v>
      </c>
      <c r="CD43" s="140">
        <v>0</v>
      </c>
      <c r="CE43" s="140">
        <v>500000</v>
      </c>
      <c r="CF43" s="140">
        <v>0</v>
      </c>
      <c r="CG43" s="140">
        <v>0</v>
      </c>
      <c r="CH43" s="140">
        <v>0</v>
      </c>
      <c r="CI43" s="140">
        <v>0</v>
      </c>
      <c r="CJ43" s="140">
        <v>500000</v>
      </c>
      <c r="CK43" s="140">
        <v>0</v>
      </c>
      <c r="CL43" s="140">
        <v>0</v>
      </c>
      <c r="CM43" s="140">
        <v>0</v>
      </c>
      <c r="CN43" s="140">
        <v>0</v>
      </c>
      <c r="CO43" s="140">
        <v>0</v>
      </c>
      <c r="CP43" s="140">
        <v>0</v>
      </c>
      <c r="CQ43" s="140">
        <v>0</v>
      </c>
      <c r="CR43" s="140">
        <v>113447.79000000001</v>
      </c>
      <c r="CS43" s="140">
        <v>107262.26000000001</v>
      </c>
      <c r="CT43" s="140">
        <v>326190.73</v>
      </c>
      <c r="CU43" s="140">
        <v>332294.02</v>
      </c>
      <c r="CV43" s="140">
        <v>82.24</v>
      </c>
      <c r="CW43" s="140">
        <v>5245.6</v>
      </c>
      <c r="CX43" s="140">
        <v>245.6</v>
      </c>
      <c r="CY43" s="140">
        <v>5000</v>
      </c>
      <c r="CZ43" s="140">
        <v>0</v>
      </c>
      <c r="DA43" s="140">
        <v>10000</v>
      </c>
      <c r="DB43" s="140">
        <v>0</v>
      </c>
      <c r="DC43" s="140">
        <v>0</v>
      </c>
      <c r="DD43" s="140">
        <v>0</v>
      </c>
      <c r="DE43" s="140">
        <v>0</v>
      </c>
      <c r="DF43" s="140">
        <v>0</v>
      </c>
      <c r="DG43" s="140">
        <v>0</v>
      </c>
      <c r="DH43" s="140">
        <v>0</v>
      </c>
    </row>
    <row r="44" spans="1:112" x14ac:dyDescent="0.2">
      <c r="A44" s="140">
        <v>623</v>
      </c>
      <c r="B44" s="140" t="s">
        <v>331</v>
      </c>
      <c r="C44" s="140">
        <v>378</v>
      </c>
      <c r="D44" s="140">
        <v>1401676.21</v>
      </c>
      <c r="E44" s="140">
        <v>0</v>
      </c>
      <c r="F44" s="140">
        <v>1392.3600000000001</v>
      </c>
      <c r="G44" s="140">
        <v>4878.6500000000005</v>
      </c>
      <c r="H44" s="140">
        <v>1820.82</v>
      </c>
      <c r="I44" s="140">
        <v>12364.36</v>
      </c>
      <c r="J44" s="140">
        <v>0</v>
      </c>
      <c r="K44" s="140">
        <v>62061</v>
      </c>
      <c r="L44" s="140">
        <v>0</v>
      </c>
      <c r="M44" s="140">
        <v>300</v>
      </c>
      <c r="N44" s="140">
        <v>0</v>
      </c>
      <c r="O44" s="140">
        <v>0</v>
      </c>
      <c r="P44" s="140">
        <v>9117.36</v>
      </c>
      <c r="Q44" s="140">
        <v>0</v>
      </c>
      <c r="R44" s="140">
        <v>6400</v>
      </c>
      <c r="S44" s="140">
        <v>0</v>
      </c>
      <c r="T44" s="140">
        <v>0</v>
      </c>
      <c r="U44" s="140">
        <v>33438.5</v>
      </c>
      <c r="V44" s="140">
        <v>2920830</v>
      </c>
      <c r="W44" s="140">
        <v>12048.93</v>
      </c>
      <c r="X44" s="140">
        <v>0</v>
      </c>
      <c r="Y44" s="140">
        <v>177995.88</v>
      </c>
      <c r="Z44" s="140">
        <v>962.52</v>
      </c>
      <c r="AA44" s="140">
        <v>107685</v>
      </c>
      <c r="AB44" s="140">
        <v>0</v>
      </c>
      <c r="AC44" s="140">
        <v>739633.02</v>
      </c>
      <c r="AD44" s="140">
        <v>60585.840000000004</v>
      </c>
      <c r="AE44" s="140">
        <v>192453.65</v>
      </c>
      <c r="AF44" s="140">
        <v>0</v>
      </c>
      <c r="AG44" s="140">
        <v>0</v>
      </c>
      <c r="AH44" s="140">
        <v>0</v>
      </c>
      <c r="AI44" s="140">
        <v>16166.07</v>
      </c>
      <c r="AJ44" s="140">
        <v>0</v>
      </c>
      <c r="AK44" s="140">
        <v>0</v>
      </c>
      <c r="AL44" s="140">
        <v>0</v>
      </c>
      <c r="AM44" s="140">
        <v>1294.48</v>
      </c>
      <c r="AN44" s="140">
        <v>14192.02</v>
      </c>
      <c r="AO44" s="140">
        <v>0</v>
      </c>
      <c r="AP44" s="140">
        <v>846.30000000000007</v>
      </c>
      <c r="AQ44" s="140">
        <v>888799.36</v>
      </c>
      <c r="AR44" s="140">
        <v>842558.04</v>
      </c>
      <c r="AS44" s="140">
        <v>179062.27</v>
      </c>
      <c r="AT44" s="140">
        <v>124420.18000000001</v>
      </c>
      <c r="AU44" s="140">
        <v>85706.49</v>
      </c>
      <c r="AV44" s="140">
        <v>60199.62</v>
      </c>
      <c r="AW44" s="140">
        <v>157564.92000000001</v>
      </c>
      <c r="AX44" s="140">
        <v>161249.22</v>
      </c>
      <c r="AY44" s="140">
        <v>200676.6</v>
      </c>
      <c r="AZ44" s="140">
        <v>319073.14</v>
      </c>
      <c r="BA44" s="140">
        <v>1132161.3400000001</v>
      </c>
      <c r="BB44" s="140">
        <v>271860.8</v>
      </c>
      <c r="BC44" s="140">
        <v>50963.9</v>
      </c>
      <c r="BD44" s="140">
        <v>0</v>
      </c>
      <c r="BE44" s="140">
        <v>77433.8</v>
      </c>
      <c r="BF44" s="140">
        <v>763561.18</v>
      </c>
      <c r="BG44" s="140">
        <v>395574.55</v>
      </c>
      <c r="BH44" s="140">
        <v>1561.08</v>
      </c>
      <c r="BI44" s="140">
        <v>0</v>
      </c>
      <c r="BJ44" s="140">
        <v>0</v>
      </c>
      <c r="BK44" s="140">
        <v>0</v>
      </c>
      <c r="BL44" s="140">
        <v>0</v>
      </c>
      <c r="BM44" s="140">
        <v>0</v>
      </c>
      <c r="BN44" s="140">
        <v>0</v>
      </c>
      <c r="BO44" s="140">
        <v>64000</v>
      </c>
      <c r="BP44" s="140">
        <v>0</v>
      </c>
      <c r="BQ44" s="140">
        <v>937463.94000000006</v>
      </c>
      <c r="BR44" s="140">
        <v>1067558.42</v>
      </c>
      <c r="BS44" s="140">
        <v>1001463.94</v>
      </c>
      <c r="BT44" s="140">
        <v>1067558.42</v>
      </c>
      <c r="BU44" s="140">
        <v>7402.1900000000005</v>
      </c>
      <c r="BV44" s="140">
        <v>5400.83</v>
      </c>
      <c r="BW44" s="140">
        <v>1143226.51</v>
      </c>
      <c r="BX44" s="140">
        <v>764109.45000000007</v>
      </c>
      <c r="BY44" s="140">
        <v>277065.82</v>
      </c>
      <c r="BZ44" s="140">
        <v>104052.6</v>
      </c>
      <c r="CA44" s="140">
        <v>63475.9</v>
      </c>
      <c r="CB44" s="140">
        <v>63146.130000000005</v>
      </c>
      <c r="CC44" s="140">
        <v>90115.55</v>
      </c>
      <c r="CD44" s="140">
        <v>25413.279999999999</v>
      </c>
      <c r="CE44" s="140">
        <v>0</v>
      </c>
      <c r="CF44" s="140">
        <v>0</v>
      </c>
      <c r="CG44" s="140">
        <v>0</v>
      </c>
      <c r="CH44" s="140">
        <v>65032.04</v>
      </c>
      <c r="CI44" s="140">
        <v>0</v>
      </c>
      <c r="CJ44" s="140">
        <v>236241</v>
      </c>
      <c r="CK44" s="140">
        <v>218128.05000000002</v>
      </c>
      <c r="CL44" s="140">
        <v>218128.05000000002</v>
      </c>
      <c r="CM44" s="140">
        <v>0</v>
      </c>
      <c r="CN44" s="140">
        <v>0</v>
      </c>
      <c r="CO44" s="140">
        <v>0</v>
      </c>
      <c r="CP44" s="140">
        <v>0</v>
      </c>
      <c r="CQ44" s="140">
        <v>0</v>
      </c>
      <c r="CR44" s="140">
        <v>0</v>
      </c>
      <c r="CS44" s="140">
        <v>0</v>
      </c>
      <c r="CT44" s="140">
        <v>256467.04</v>
      </c>
      <c r="CU44" s="140">
        <v>256467.04</v>
      </c>
      <c r="CV44" s="140">
        <v>0</v>
      </c>
      <c r="CW44" s="140">
        <v>0</v>
      </c>
      <c r="CX44" s="140">
        <v>0</v>
      </c>
      <c r="CY44" s="140">
        <v>0</v>
      </c>
      <c r="CZ44" s="140">
        <v>0</v>
      </c>
      <c r="DA44" s="140">
        <v>0</v>
      </c>
      <c r="DB44" s="140">
        <v>0</v>
      </c>
      <c r="DC44" s="140">
        <v>0</v>
      </c>
      <c r="DD44" s="140">
        <v>0</v>
      </c>
      <c r="DE44" s="140">
        <v>0</v>
      </c>
      <c r="DF44" s="140">
        <v>0</v>
      </c>
      <c r="DG44" s="140">
        <v>0</v>
      </c>
      <c r="DH44" s="140">
        <v>0</v>
      </c>
    </row>
    <row r="45" spans="1:112" x14ac:dyDescent="0.2">
      <c r="A45" s="140">
        <v>637</v>
      </c>
      <c r="B45" s="140" t="s">
        <v>332</v>
      </c>
      <c r="C45" s="140">
        <v>0</v>
      </c>
      <c r="D45" s="140">
        <v>1767406.37</v>
      </c>
      <c r="E45" s="140">
        <v>6753.9400000000005</v>
      </c>
      <c r="F45" s="140">
        <v>0</v>
      </c>
      <c r="G45" s="140">
        <v>20448.63</v>
      </c>
      <c r="H45" s="140">
        <v>5917.11</v>
      </c>
      <c r="I45" s="140">
        <v>31901.190000000002</v>
      </c>
      <c r="J45" s="140">
        <v>0</v>
      </c>
      <c r="K45" s="140">
        <v>344130</v>
      </c>
      <c r="L45" s="140">
        <v>0</v>
      </c>
      <c r="M45" s="140">
        <v>0</v>
      </c>
      <c r="N45" s="140">
        <v>0</v>
      </c>
      <c r="O45" s="140">
        <v>0</v>
      </c>
      <c r="P45" s="140">
        <v>3194</v>
      </c>
      <c r="Q45" s="140">
        <v>0</v>
      </c>
      <c r="R45" s="140">
        <v>0</v>
      </c>
      <c r="S45" s="140">
        <v>0</v>
      </c>
      <c r="T45" s="140">
        <v>0</v>
      </c>
      <c r="U45" s="140">
        <v>104268</v>
      </c>
      <c r="V45" s="140">
        <v>5367364</v>
      </c>
      <c r="W45" s="140">
        <v>8254.98</v>
      </c>
      <c r="X45" s="140">
        <v>0</v>
      </c>
      <c r="Y45" s="140">
        <v>261878.99000000002</v>
      </c>
      <c r="Z45" s="140">
        <v>181.1</v>
      </c>
      <c r="AA45" s="140">
        <v>1086</v>
      </c>
      <c r="AB45" s="140">
        <v>0</v>
      </c>
      <c r="AC45" s="140">
        <v>0</v>
      </c>
      <c r="AD45" s="140">
        <v>54305.520000000004</v>
      </c>
      <c r="AE45" s="140">
        <v>173906.08000000002</v>
      </c>
      <c r="AF45" s="140">
        <v>0</v>
      </c>
      <c r="AG45" s="140">
        <v>0</v>
      </c>
      <c r="AH45" s="140">
        <v>0</v>
      </c>
      <c r="AI45" s="140">
        <v>0</v>
      </c>
      <c r="AJ45" s="140">
        <v>0</v>
      </c>
      <c r="AK45" s="140">
        <v>9098.06</v>
      </c>
      <c r="AL45" s="140">
        <v>0</v>
      </c>
      <c r="AM45" s="140">
        <v>4437.1099999999997</v>
      </c>
      <c r="AN45" s="140">
        <v>32783.07</v>
      </c>
      <c r="AO45" s="140">
        <v>0</v>
      </c>
      <c r="AP45" s="140">
        <v>3020.84</v>
      </c>
      <c r="AQ45" s="140">
        <v>1598435.37</v>
      </c>
      <c r="AR45" s="140">
        <v>1299634.73</v>
      </c>
      <c r="AS45" s="140">
        <v>283141.60000000003</v>
      </c>
      <c r="AT45" s="140">
        <v>202904.80000000002</v>
      </c>
      <c r="AU45" s="140">
        <v>187824.13</v>
      </c>
      <c r="AV45" s="140">
        <v>0</v>
      </c>
      <c r="AW45" s="140">
        <v>172423.62</v>
      </c>
      <c r="AX45" s="140">
        <v>372288.34</v>
      </c>
      <c r="AY45" s="140">
        <v>312286.02</v>
      </c>
      <c r="AZ45" s="140">
        <v>416357.62</v>
      </c>
      <c r="BA45" s="140">
        <v>1347661.15</v>
      </c>
      <c r="BB45" s="140">
        <v>46806.51</v>
      </c>
      <c r="BC45" s="140">
        <v>120149.13</v>
      </c>
      <c r="BD45" s="140">
        <v>13379.91</v>
      </c>
      <c r="BE45" s="140">
        <v>306194.31</v>
      </c>
      <c r="BF45" s="140">
        <v>843898.03</v>
      </c>
      <c r="BG45" s="140">
        <v>549848.61</v>
      </c>
      <c r="BH45" s="140">
        <v>0</v>
      </c>
      <c r="BI45" s="140">
        <v>0</v>
      </c>
      <c r="BJ45" s="140">
        <v>0</v>
      </c>
      <c r="BK45" s="140">
        <v>0</v>
      </c>
      <c r="BL45" s="140">
        <v>0</v>
      </c>
      <c r="BM45" s="140">
        <v>0</v>
      </c>
      <c r="BN45" s="140">
        <v>0</v>
      </c>
      <c r="BO45" s="140">
        <v>146974.87</v>
      </c>
      <c r="BP45" s="140">
        <v>149126.5</v>
      </c>
      <c r="BQ45" s="140">
        <v>1936128.1300000001</v>
      </c>
      <c r="BR45" s="140">
        <v>2061077.61</v>
      </c>
      <c r="BS45" s="140">
        <v>2083103</v>
      </c>
      <c r="BT45" s="140">
        <v>2210204.11</v>
      </c>
      <c r="BU45" s="140">
        <v>0</v>
      </c>
      <c r="BV45" s="140">
        <v>0</v>
      </c>
      <c r="BW45" s="140">
        <v>1392625.36</v>
      </c>
      <c r="BX45" s="140">
        <v>1075399.06</v>
      </c>
      <c r="BY45" s="140">
        <v>283214.3</v>
      </c>
      <c r="BZ45" s="140">
        <v>34012</v>
      </c>
      <c r="CA45" s="140">
        <v>508326.42</v>
      </c>
      <c r="CB45" s="140">
        <v>497494.32</v>
      </c>
      <c r="CC45" s="140">
        <v>1321636.1200000001</v>
      </c>
      <c r="CD45" s="140">
        <v>1285991.58</v>
      </c>
      <c r="CE45" s="140">
        <v>0</v>
      </c>
      <c r="CF45" s="140">
        <v>0</v>
      </c>
      <c r="CG45" s="140">
        <v>0</v>
      </c>
      <c r="CH45" s="140">
        <v>46476.639999999999</v>
      </c>
      <c r="CI45" s="140">
        <v>0</v>
      </c>
      <c r="CJ45" s="140">
        <v>11199821.18</v>
      </c>
      <c r="CK45" s="140">
        <v>0</v>
      </c>
      <c r="CL45" s="140">
        <v>0</v>
      </c>
      <c r="CM45" s="140">
        <v>0</v>
      </c>
      <c r="CN45" s="140">
        <v>0</v>
      </c>
      <c r="CO45" s="140">
        <v>0</v>
      </c>
      <c r="CP45" s="140">
        <v>0</v>
      </c>
      <c r="CQ45" s="140">
        <v>0</v>
      </c>
      <c r="CR45" s="140">
        <v>129077.77</v>
      </c>
      <c r="CS45" s="140">
        <v>172859.19</v>
      </c>
      <c r="CT45" s="140">
        <v>406334.64</v>
      </c>
      <c r="CU45" s="140">
        <v>362553.22000000003</v>
      </c>
      <c r="CV45" s="140">
        <v>0</v>
      </c>
      <c r="CW45" s="140">
        <v>147610.15</v>
      </c>
      <c r="CX45" s="140">
        <v>151652.91</v>
      </c>
      <c r="CY45" s="140">
        <v>96254.5</v>
      </c>
      <c r="CZ45" s="140">
        <v>39941.57</v>
      </c>
      <c r="DA45" s="140">
        <v>52270.17</v>
      </c>
      <c r="DB45" s="140">
        <v>0</v>
      </c>
      <c r="DC45" s="140">
        <v>0</v>
      </c>
      <c r="DD45" s="140">
        <v>0</v>
      </c>
      <c r="DE45" s="140">
        <v>0</v>
      </c>
      <c r="DF45" s="140">
        <v>0</v>
      </c>
      <c r="DG45" s="140">
        <v>0</v>
      </c>
      <c r="DH45" s="140">
        <v>0</v>
      </c>
    </row>
    <row r="46" spans="1:112" x14ac:dyDescent="0.2">
      <c r="A46" s="140">
        <v>657</v>
      </c>
      <c r="B46" s="140" t="s">
        <v>333</v>
      </c>
      <c r="C46" s="140">
        <v>0</v>
      </c>
      <c r="D46" s="140">
        <v>892885.46</v>
      </c>
      <c r="E46" s="140">
        <v>0</v>
      </c>
      <c r="F46" s="140">
        <v>714.12</v>
      </c>
      <c r="G46" s="140">
        <v>0</v>
      </c>
      <c r="H46" s="140">
        <v>1612.56</v>
      </c>
      <c r="I46" s="140">
        <v>2300</v>
      </c>
      <c r="J46" s="140">
        <v>0</v>
      </c>
      <c r="K46" s="140">
        <v>682447.78</v>
      </c>
      <c r="L46" s="140">
        <v>0</v>
      </c>
      <c r="M46" s="140">
        <v>0</v>
      </c>
      <c r="N46" s="140">
        <v>0</v>
      </c>
      <c r="O46" s="140">
        <v>0</v>
      </c>
      <c r="P46" s="140">
        <v>0</v>
      </c>
      <c r="Q46" s="140">
        <v>0</v>
      </c>
      <c r="R46" s="140">
        <v>0</v>
      </c>
      <c r="S46" s="140">
        <v>0</v>
      </c>
      <c r="T46" s="140">
        <v>0</v>
      </c>
      <c r="U46" s="140">
        <v>15466</v>
      </c>
      <c r="V46" s="140">
        <v>366710</v>
      </c>
      <c r="W46" s="140">
        <v>0</v>
      </c>
      <c r="X46" s="140">
        <v>0</v>
      </c>
      <c r="Y46" s="140">
        <v>0</v>
      </c>
      <c r="Z46" s="140">
        <v>0</v>
      </c>
      <c r="AA46" s="140">
        <v>30818</v>
      </c>
      <c r="AB46" s="140">
        <v>0</v>
      </c>
      <c r="AC46" s="140">
        <v>0</v>
      </c>
      <c r="AD46" s="140">
        <v>11340.89</v>
      </c>
      <c r="AE46" s="140">
        <v>12550</v>
      </c>
      <c r="AF46" s="140">
        <v>0</v>
      </c>
      <c r="AG46" s="140">
        <v>0</v>
      </c>
      <c r="AH46" s="140">
        <v>0</v>
      </c>
      <c r="AI46" s="140">
        <v>27171</v>
      </c>
      <c r="AJ46" s="140">
        <v>0</v>
      </c>
      <c r="AK46" s="140">
        <v>0</v>
      </c>
      <c r="AL46" s="140">
        <v>0</v>
      </c>
      <c r="AM46" s="140">
        <v>2197.5</v>
      </c>
      <c r="AN46" s="140">
        <v>3407</v>
      </c>
      <c r="AO46" s="140">
        <v>0</v>
      </c>
      <c r="AP46" s="140">
        <v>0</v>
      </c>
      <c r="AQ46" s="140">
        <v>537763.54</v>
      </c>
      <c r="AR46" s="140">
        <v>335451.69</v>
      </c>
      <c r="AS46" s="140">
        <v>0</v>
      </c>
      <c r="AT46" s="140">
        <v>51619.5</v>
      </c>
      <c r="AU46" s="140">
        <v>6878.9800000000005</v>
      </c>
      <c r="AV46" s="140">
        <v>42112.700000000004</v>
      </c>
      <c r="AW46" s="140">
        <v>57247.020000000004</v>
      </c>
      <c r="AX46" s="140">
        <v>105093.26000000001</v>
      </c>
      <c r="AY46" s="140">
        <v>18283.12</v>
      </c>
      <c r="AZ46" s="140">
        <v>147977.47</v>
      </c>
      <c r="BA46" s="140">
        <v>410238.68</v>
      </c>
      <c r="BB46" s="140">
        <v>120364.29000000001</v>
      </c>
      <c r="BC46" s="140">
        <v>19348</v>
      </c>
      <c r="BD46" s="140">
        <v>0</v>
      </c>
      <c r="BE46" s="140">
        <v>103331.47</v>
      </c>
      <c r="BF46" s="140">
        <v>129971.73</v>
      </c>
      <c r="BG46" s="140">
        <v>31675</v>
      </c>
      <c r="BH46" s="140">
        <v>0</v>
      </c>
      <c r="BI46" s="140">
        <v>0</v>
      </c>
      <c r="BJ46" s="140">
        <v>0</v>
      </c>
      <c r="BK46" s="140">
        <v>0</v>
      </c>
      <c r="BL46" s="140">
        <v>0</v>
      </c>
      <c r="BM46" s="140">
        <v>0</v>
      </c>
      <c r="BN46" s="140">
        <v>466200</v>
      </c>
      <c r="BO46" s="140">
        <v>0</v>
      </c>
      <c r="BP46" s="140">
        <v>0</v>
      </c>
      <c r="BQ46" s="140">
        <v>1736764.68</v>
      </c>
      <c r="BR46" s="140">
        <v>1202828.54</v>
      </c>
      <c r="BS46" s="140">
        <v>1736764.68</v>
      </c>
      <c r="BT46" s="140">
        <v>1669028.54</v>
      </c>
      <c r="BU46" s="140">
        <v>0</v>
      </c>
      <c r="BV46" s="140">
        <v>0</v>
      </c>
      <c r="BW46" s="140">
        <v>267554.84999999998</v>
      </c>
      <c r="BX46" s="140">
        <v>123005.7</v>
      </c>
      <c r="BY46" s="140">
        <v>38360.379999999997</v>
      </c>
      <c r="BZ46" s="140">
        <v>106188.77</v>
      </c>
      <c r="CA46" s="140">
        <v>50047.89</v>
      </c>
      <c r="CB46" s="140">
        <v>47798.67</v>
      </c>
      <c r="CC46" s="140">
        <v>175818.53</v>
      </c>
      <c r="CD46" s="140">
        <v>178067.75</v>
      </c>
      <c r="CE46" s="140">
        <v>0</v>
      </c>
      <c r="CF46" s="140">
        <v>0</v>
      </c>
      <c r="CG46" s="140">
        <v>0</v>
      </c>
      <c r="CH46" s="140">
        <v>0</v>
      </c>
      <c r="CI46" s="140">
        <v>0</v>
      </c>
      <c r="CJ46" s="140">
        <v>1220000</v>
      </c>
      <c r="CK46" s="140">
        <v>0</v>
      </c>
      <c r="CL46" s="140">
        <v>0</v>
      </c>
      <c r="CM46" s="140">
        <v>0</v>
      </c>
      <c r="CN46" s="140">
        <v>0</v>
      </c>
      <c r="CO46" s="140">
        <v>0</v>
      </c>
      <c r="CP46" s="140">
        <v>0</v>
      </c>
      <c r="CQ46" s="140">
        <v>0</v>
      </c>
      <c r="CR46" s="140">
        <v>23049.66</v>
      </c>
      <c r="CS46" s="140">
        <v>28633.37</v>
      </c>
      <c r="CT46" s="140">
        <v>74678.05</v>
      </c>
      <c r="CU46" s="140">
        <v>69094.34</v>
      </c>
      <c r="CV46" s="140">
        <v>0</v>
      </c>
      <c r="CW46" s="140">
        <v>0</v>
      </c>
      <c r="CX46" s="140">
        <v>0</v>
      </c>
      <c r="CY46" s="140">
        <v>0</v>
      </c>
      <c r="CZ46" s="140">
        <v>0</v>
      </c>
      <c r="DA46" s="140">
        <v>0</v>
      </c>
      <c r="DB46" s="140">
        <v>0</v>
      </c>
      <c r="DC46" s="140">
        <v>0</v>
      </c>
      <c r="DD46" s="140">
        <v>0</v>
      </c>
      <c r="DE46" s="140">
        <v>0</v>
      </c>
      <c r="DF46" s="140">
        <v>0</v>
      </c>
      <c r="DG46" s="140">
        <v>0</v>
      </c>
      <c r="DH46" s="140">
        <v>0</v>
      </c>
    </row>
    <row r="47" spans="1:112" x14ac:dyDescent="0.2">
      <c r="A47" s="140">
        <v>658</v>
      </c>
      <c r="B47" s="140" t="s">
        <v>334</v>
      </c>
      <c r="C47" s="140">
        <v>0</v>
      </c>
      <c r="D47" s="140">
        <v>2141261.21</v>
      </c>
      <c r="E47" s="140">
        <v>0</v>
      </c>
      <c r="F47" s="140">
        <v>0</v>
      </c>
      <c r="G47" s="140">
        <v>30113.9</v>
      </c>
      <c r="H47" s="140">
        <v>2828.06</v>
      </c>
      <c r="I47" s="140">
        <v>51005.35</v>
      </c>
      <c r="J47" s="140">
        <v>0</v>
      </c>
      <c r="K47" s="140">
        <v>564945.32000000007</v>
      </c>
      <c r="L47" s="140">
        <v>0</v>
      </c>
      <c r="M47" s="140">
        <v>0</v>
      </c>
      <c r="N47" s="140">
        <v>0</v>
      </c>
      <c r="O47" s="140">
        <v>0</v>
      </c>
      <c r="P47" s="140">
        <v>0</v>
      </c>
      <c r="Q47" s="140">
        <v>0</v>
      </c>
      <c r="R47" s="140">
        <v>0</v>
      </c>
      <c r="S47" s="140">
        <v>0</v>
      </c>
      <c r="T47" s="140">
        <v>0</v>
      </c>
      <c r="U47" s="140">
        <v>100300.5</v>
      </c>
      <c r="V47" s="140">
        <v>5770451</v>
      </c>
      <c r="W47" s="140">
        <v>0</v>
      </c>
      <c r="X47" s="140">
        <v>0</v>
      </c>
      <c r="Y47" s="140">
        <v>0</v>
      </c>
      <c r="Z47" s="140">
        <v>2174.42</v>
      </c>
      <c r="AA47" s="140">
        <v>38842</v>
      </c>
      <c r="AB47" s="140">
        <v>0</v>
      </c>
      <c r="AC47" s="140">
        <v>0</v>
      </c>
      <c r="AD47" s="140">
        <v>24584</v>
      </c>
      <c r="AE47" s="140">
        <v>72319</v>
      </c>
      <c r="AF47" s="140">
        <v>0</v>
      </c>
      <c r="AG47" s="140">
        <v>0</v>
      </c>
      <c r="AH47" s="140">
        <v>62372.08</v>
      </c>
      <c r="AI47" s="140">
        <v>0</v>
      </c>
      <c r="AJ47" s="140">
        <v>0</v>
      </c>
      <c r="AK47" s="140">
        <v>12000</v>
      </c>
      <c r="AL47" s="140">
        <v>0</v>
      </c>
      <c r="AM47" s="140">
        <v>23603.72</v>
      </c>
      <c r="AN47" s="140">
        <v>104944.79000000001</v>
      </c>
      <c r="AO47" s="140">
        <v>0</v>
      </c>
      <c r="AP47" s="140">
        <v>27</v>
      </c>
      <c r="AQ47" s="140">
        <v>2037876.47</v>
      </c>
      <c r="AR47" s="140">
        <v>1502027.32</v>
      </c>
      <c r="AS47" s="140">
        <v>410898.26</v>
      </c>
      <c r="AT47" s="140">
        <v>274109.53999999998</v>
      </c>
      <c r="AU47" s="140">
        <v>183413.36000000002</v>
      </c>
      <c r="AV47" s="140">
        <v>69083.41</v>
      </c>
      <c r="AW47" s="140">
        <v>230367.21</v>
      </c>
      <c r="AX47" s="140">
        <v>243615.53</v>
      </c>
      <c r="AY47" s="140">
        <v>263776.62</v>
      </c>
      <c r="AZ47" s="140">
        <v>553918.28</v>
      </c>
      <c r="BA47" s="140">
        <v>1471590.98</v>
      </c>
      <c r="BB47" s="140">
        <v>445373.06</v>
      </c>
      <c r="BC47" s="140">
        <v>96637.8</v>
      </c>
      <c r="BD47" s="140">
        <v>0</v>
      </c>
      <c r="BE47" s="140">
        <v>0</v>
      </c>
      <c r="BF47" s="140">
        <v>706964.38</v>
      </c>
      <c r="BG47" s="140">
        <v>156490.20000000001</v>
      </c>
      <c r="BH47" s="140">
        <v>0</v>
      </c>
      <c r="BI47" s="140">
        <v>0</v>
      </c>
      <c r="BJ47" s="140">
        <v>0</v>
      </c>
      <c r="BK47" s="140">
        <v>0</v>
      </c>
      <c r="BL47" s="140">
        <v>91409.33</v>
      </c>
      <c r="BM47" s="140">
        <v>0</v>
      </c>
      <c r="BN47" s="140">
        <v>0</v>
      </c>
      <c r="BO47" s="140">
        <v>0</v>
      </c>
      <c r="BP47" s="140">
        <v>0</v>
      </c>
      <c r="BQ47" s="140">
        <v>1679742.57</v>
      </c>
      <c r="BR47" s="140">
        <v>1943963.17</v>
      </c>
      <c r="BS47" s="140">
        <v>1679742.57</v>
      </c>
      <c r="BT47" s="140">
        <v>2035372.5</v>
      </c>
      <c r="BU47" s="140">
        <v>0</v>
      </c>
      <c r="BV47" s="140">
        <v>0</v>
      </c>
      <c r="BW47" s="140">
        <v>1231655.58</v>
      </c>
      <c r="BX47" s="140">
        <v>581827</v>
      </c>
      <c r="BY47" s="140">
        <v>487495.76</v>
      </c>
      <c r="BZ47" s="140">
        <v>162332.82</v>
      </c>
      <c r="CA47" s="140">
        <v>527282.46000000008</v>
      </c>
      <c r="CB47" s="140">
        <v>442425.05</v>
      </c>
      <c r="CC47" s="140">
        <v>6841847.5899999999</v>
      </c>
      <c r="CD47" s="140">
        <v>1735849.68</v>
      </c>
      <c r="CE47" s="140">
        <v>5099978.54</v>
      </c>
      <c r="CF47" s="140">
        <v>0</v>
      </c>
      <c r="CG47" s="140">
        <v>0</v>
      </c>
      <c r="CH47" s="140">
        <v>90876.5</v>
      </c>
      <c r="CI47" s="140">
        <v>0.28000000000000003</v>
      </c>
      <c r="CJ47" s="140">
        <v>12355000</v>
      </c>
      <c r="CK47" s="140">
        <v>167177.67000000001</v>
      </c>
      <c r="CL47" s="140">
        <v>167390.47</v>
      </c>
      <c r="CM47" s="140">
        <v>212.8</v>
      </c>
      <c r="CN47" s="140">
        <v>0</v>
      </c>
      <c r="CO47" s="140">
        <v>0</v>
      </c>
      <c r="CP47" s="140">
        <v>0</v>
      </c>
      <c r="CQ47" s="140">
        <v>0</v>
      </c>
      <c r="CR47" s="140">
        <v>109928.04000000001</v>
      </c>
      <c r="CS47" s="140">
        <v>129084.56</v>
      </c>
      <c r="CT47" s="140">
        <v>475586.54000000004</v>
      </c>
      <c r="CU47" s="140">
        <v>456430.02</v>
      </c>
      <c r="CV47" s="140">
        <v>0</v>
      </c>
      <c r="CW47" s="140">
        <v>103729.09</v>
      </c>
      <c r="CX47" s="140">
        <v>152181.74</v>
      </c>
      <c r="CY47" s="140">
        <v>144534.94</v>
      </c>
      <c r="CZ47" s="140">
        <v>0</v>
      </c>
      <c r="DA47" s="140">
        <v>96082.290000000008</v>
      </c>
      <c r="DB47" s="140">
        <v>0</v>
      </c>
      <c r="DC47" s="140">
        <v>0</v>
      </c>
      <c r="DD47" s="140">
        <v>0</v>
      </c>
      <c r="DE47" s="140">
        <v>0</v>
      </c>
      <c r="DF47" s="140">
        <v>0</v>
      </c>
      <c r="DG47" s="140">
        <v>0</v>
      </c>
      <c r="DH47" s="140">
        <v>0</v>
      </c>
    </row>
    <row r="48" spans="1:112" x14ac:dyDescent="0.2">
      <c r="A48" s="140">
        <v>665</v>
      </c>
      <c r="B48" s="140" t="s">
        <v>335</v>
      </c>
      <c r="C48" s="140">
        <v>0</v>
      </c>
      <c r="D48" s="140">
        <v>3725146.81</v>
      </c>
      <c r="E48" s="140">
        <v>0</v>
      </c>
      <c r="F48" s="140">
        <v>4240.3500000000004</v>
      </c>
      <c r="G48" s="140">
        <v>0</v>
      </c>
      <c r="H48" s="140">
        <v>1794.53</v>
      </c>
      <c r="I48" s="140">
        <v>26553.7</v>
      </c>
      <c r="J48" s="140">
        <v>0</v>
      </c>
      <c r="K48" s="140">
        <v>700826.63</v>
      </c>
      <c r="L48" s="140">
        <v>0</v>
      </c>
      <c r="M48" s="140">
        <v>0</v>
      </c>
      <c r="N48" s="140">
        <v>0</v>
      </c>
      <c r="O48" s="140">
        <v>0</v>
      </c>
      <c r="P48" s="140">
        <v>0</v>
      </c>
      <c r="Q48" s="140">
        <v>0</v>
      </c>
      <c r="R48" s="140">
        <v>0</v>
      </c>
      <c r="S48" s="140">
        <v>0</v>
      </c>
      <c r="T48" s="140">
        <v>0</v>
      </c>
      <c r="U48" s="140">
        <v>66866.5</v>
      </c>
      <c r="V48" s="140">
        <v>2116459</v>
      </c>
      <c r="W48" s="140">
        <v>4462.07</v>
      </c>
      <c r="X48" s="140">
        <v>0</v>
      </c>
      <c r="Y48" s="140">
        <v>0</v>
      </c>
      <c r="Z48" s="140">
        <v>0</v>
      </c>
      <c r="AA48" s="140">
        <v>5012</v>
      </c>
      <c r="AB48" s="140">
        <v>0</v>
      </c>
      <c r="AC48" s="140">
        <v>0</v>
      </c>
      <c r="AD48" s="140">
        <v>28075</v>
      </c>
      <c r="AE48" s="140">
        <v>59611</v>
      </c>
      <c r="AF48" s="140">
        <v>0</v>
      </c>
      <c r="AG48" s="140">
        <v>0</v>
      </c>
      <c r="AH48" s="140">
        <v>0</v>
      </c>
      <c r="AI48" s="140">
        <v>0</v>
      </c>
      <c r="AJ48" s="140">
        <v>0</v>
      </c>
      <c r="AK48" s="140">
        <v>0</v>
      </c>
      <c r="AL48" s="140">
        <v>69284.31</v>
      </c>
      <c r="AM48" s="140">
        <v>9544.61</v>
      </c>
      <c r="AN48" s="140">
        <v>13866.2</v>
      </c>
      <c r="AO48" s="140">
        <v>0</v>
      </c>
      <c r="AP48" s="140">
        <v>6185</v>
      </c>
      <c r="AQ48" s="140">
        <v>2195993.5499999998</v>
      </c>
      <c r="AR48" s="140">
        <v>1013979.38</v>
      </c>
      <c r="AS48" s="140">
        <v>0</v>
      </c>
      <c r="AT48" s="140">
        <v>220206.79</v>
      </c>
      <c r="AU48" s="140">
        <v>37468.980000000003</v>
      </c>
      <c r="AV48" s="140">
        <v>30095.940000000002</v>
      </c>
      <c r="AW48" s="140">
        <v>133002.08000000002</v>
      </c>
      <c r="AX48" s="140">
        <v>506393.36</v>
      </c>
      <c r="AY48" s="140">
        <v>356764.82</v>
      </c>
      <c r="AZ48" s="140">
        <v>225827.1</v>
      </c>
      <c r="BA48" s="140">
        <v>1180466.52</v>
      </c>
      <c r="BB48" s="140">
        <v>13731.58</v>
      </c>
      <c r="BC48" s="140">
        <v>48201.599999999999</v>
      </c>
      <c r="BD48" s="140">
        <v>14708.94</v>
      </c>
      <c r="BE48" s="140">
        <v>99355.13</v>
      </c>
      <c r="BF48" s="140">
        <v>473266.87</v>
      </c>
      <c r="BG48" s="140">
        <v>253047</v>
      </c>
      <c r="BH48" s="140">
        <v>0</v>
      </c>
      <c r="BI48" s="140">
        <v>0</v>
      </c>
      <c r="BJ48" s="140">
        <v>0</v>
      </c>
      <c r="BK48" s="140">
        <v>0</v>
      </c>
      <c r="BL48" s="140">
        <v>0</v>
      </c>
      <c r="BM48" s="140">
        <v>0</v>
      </c>
      <c r="BN48" s="140">
        <v>0</v>
      </c>
      <c r="BO48" s="140">
        <v>333741.01</v>
      </c>
      <c r="BP48" s="140">
        <v>369159.08</v>
      </c>
      <c r="BQ48" s="140">
        <v>2336301.5299999998</v>
      </c>
      <c r="BR48" s="140">
        <v>2336301.5299999998</v>
      </c>
      <c r="BS48" s="140">
        <v>2670042.54</v>
      </c>
      <c r="BT48" s="140">
        <v>2705460.61</v>
      </c>
      <c r="BU48" s="140">
        <v>0</v>
      </c>
      <c r="BV48" s="140">
        <v>0</v>
      </c>
      <c r="BW48" s="140">
        <v>1047504.76</v>
      </c>
      <c r="BX48" s="140">
        <v>679515.93</v>
      </c>
      <c r="BY48" s="140">
        <v>153569.28</v>
      </c>
      <c r="BZ48" s="140">
        <v>214419.55000000002</v>
      </c>
      <c r="CA48" s="140">
        <v>96756.45</v>
      </c>
      <c r="CB48" s="140">
        <v>91944.45</v>
      </c>
      <c r="CC48" s="140">
        <v>389813</v>
      </c>
      <c r="CD48" s="140">
        <v>394625</v>
      </c>
      <c r="CE48" s="140">
        <v>0</v>
      </c>
      <c r="CF48" s="140">
        <v>0</v>
      </c>
      <c r="CG48" s="140">
        <v>0</v>
      </c>
      <c r="CH48" s="140">
        <v>0</v>
      </c>
      <c r="CI48" s="140">
        <v>0</v>
      </c>
      <c r="CJ48" s="140">
        <v>5395404.04</v>
      </c>
      <c r="CK48" s="140">
        <v>13222.77</v>
      </c>
      <c r="CL48" s="140">
        <v>5331661.62</v>
      </c>
      <c r="CM48" s="140">
        <v>5331661.62</v>
      </c>
      <c r="CN48" s="140">
        <v>0</v>
      </c>
      <c r="CO48" s="140">
        <v>13222.77</v>
      </c>
      <c r="CP48" s="140">
        <v>0</v>
      </c>
      <c r="CQ48" s="140">
        <v>0</v>
      </c>
      <c r="CR48" s="140">
        <v>20681.439999999999</v>
      </c>
      <c r="CS48" s="140">
        <v>27315.83</v>
      </c>
      <c r="CT48" s="140">
        <v>252581.54</v>
      </c>
      <c r="CU48" s="140">
        <v>245947.15</v>
      </c>
      <c r="CV48" s="140">
        <v>0</v>
      </c>
      <c r="CW48" s="140">
        <v>10458.290000000001</v>
      </c>
      <c r="CX48" s="140">
        <v>8801.9500000000007</v>
      </c>
      <c r="CY48" s="140">
        <v>0</v>
      </c>
      <c r="CZ48" s="140">
        <v>1656.3400000000001</v>
      </c>
      <c r="DA48" s="140">
        <v>0</v>
      </c>
      <c r="DB48" s="140">
        <v>0</v>
      </c>
      <c r="DC48" s="140">
        <v>0</v>
      </c>
      <c r="DD48" s="140">
        <v>0</v>
      </c>
      <c r="DE48" s="140">
        <v>0</v>
      </c>
      <c r="DF48" s="140">
        <v>0</v>
      </c>
      <c r="DG48" s="140">
        <v>0</v>
      </c>
      <c r="DH48" s="140">
        <v>0</v>
      </c>
    </row>
    <row r="49" spans="1:112" x14ac:dyDescent="0.2">
      <c r="A49" s="140">
        <v>700</v>
      </c>
      <c r="B49" s="140" t="s">
        <v>336</v>
      </c>
      <c r="C49" s="140">
        <v>101238.38</v>
      </c>
      <c r="D49" s="140">
        <v>2877496.18</v>
      </c>
      <c r="E49" s="140">
        <v>0</v>
      </c>
      <c r="F49" s="140">
        <v>849</v>
      </c>
      <c r="G49" s="140">
        <v>14601</v>
      </c>
      <c r="H49" s="140">
        <v>2475.41</v>
      </c>
      <c r="I49" s="140">
        <v>46918.13</v>
      </c>
      <c r="J49" s="140">
        <v>0</v>
      </c>
      <c r="K49" s="140">
        <v>351518</v>
      </c>
      <c r="L49" s="140">
        <v>0</v>
      </c>
      <c r="M49" s="140">
        <v>0</v>
      </c>
      <c r="N49" s="140">
        <v>0</v>
      </c>
      <c r="O49" s="140">
        <v>0</v>
      </c>
      <c r="P49" s="140">
        <v>0</v>
      </c>
      <c r="Q49" s="140">
        <v>0</v>
      </c>
      <c r="R49" s="140">
        <v>0</v>
      </c>
      <c r="S49" s="140">
        <v>0</v>
      </c>
      <c r="T49" s="140">
        <v>0</v>
      </c>
      <c r="U49" s="140">
        <v>112173.5</v>
      </c>
      <c r="V49" s="140">
        <v>6861074</v>
      </c>
      <c r="W49" s="140">
        <v>0</v>
      </c>
      <c r="X49" s="140">
        <v>0</v>
      </c>
      <c r="Y49" s="140">
        <v>0</v>
      </c>
      <c r="Z49" s="140">
        <v>21572.98</v>
      </c>
      <c r="AA49" s="140">
        <v>10172</v>
      </c>
      <c r="AB49" s="140">
        <v>0</v>
      </c>
      <c r="AC49" s="140">
        <v>0</v>
      </c>
      <c r="AD49" s="140">
        <v>43814.29</v>
      </c>
      <c r="AE49" s="140">
        <v>208471.98</v>
      </c>
      <c r="AF49" s="140">
        <v>0</v>
      </c>
      <c r="AG49" s="140">
        <v>0</v>
      </c>
      <c r="AH49" s="140">
        <v>0</v>
      </c>
      <c r="AI49" s="140">
        <v>0</v>
      </c>
      <c r="AJ49" s="140">
        <v>0</v>
      </c>
      <c r="AK49" s="140">
        <v>0</v>
      </c>
      <c r="AL49" s="140">
        <v>0</v>
      </c>
      <c r="AM49" s="140">
        <v>50160.340000000004</v>
      </c>
      <c r="AN49" s="140">
        <v>1798.71</v>
      </c>
      <c r="AO49" s="140">
        <v>0</v>
      </c>
      <c r="AP49" s="140">
        <v>505</v>
      </c>
      <c r="AQ49" s="140">
        <v>2158763.84</v>
      </c>
      <c r="AR49" s="140">
        <v>2531910.85</v>
      </c>
      <c r="AS49" s="140">
        <v>323870.64</v>
      </c>
      <c r="AT49" s="140">
        <v>328870.86</v>
      </c>
      <c r="AU49" s="140">
        <v>177742.86000000002</v>
      </c>
      <c r="AV49" s="140">
        <v>5081.32</v>
      </c>
      <c r="AW49" s="140">
        <v>209250.09</v>
      </c>
      <c r="AX49" s="140">
        <v>208313.51</v>
      </c>
      <c r="AY49" s="140">
        <v>408497.56</v>
      </c>
      <c r="AZ49" s="140">
        <v>720767.23</v>
      </c>
      <c r="BA49" s="140">
        <v>1781837.9</v>
      </c>
      <c r="BB49" s="140">
        <v>232222.23</v>
      </c>
      <c r="BC49" s="140">
        <v>89223.81</v>
      </c>
      <c r="BD49" s="140">
        <v>0</v>
      </c>
      <c r="BE49" s="140">
        <v>1873</v>
      </c>
      <c r="BF49" s="140">
        <v>1248796.25</v>
      </c>
      <c r="BG49" s="140">
        <v>364095.8</v>
      </c>
      <c r="BH49" s="140">
        <v>3092.64</v>
      </c>
      <c r="BI49" s="140">
        <v>0</v>
      </c>
      <c r="BJ49" s="140">
        <v>0</v>
      </c>
      <c r="BK49" s="140">
        <v>0</v>
      </c>
      <c r="BL49" s="140">
        <v>0</v>
      </c>
      <c r="BM49" s="140">
        <v>0</v>
      </c>
      <c r="BN49" s="140">
        <v>0</v>
      </c>
      <c r="BO49" s="140">
        <v>0</v>
      </c>
      <c r="BP49" s="140">
        <v>0</v>
      </c>
      <c r="BQ49" s="140">
        <v>2758883.24</v>
      </c>
      <c r="BR49" s="140">
        <v>2669511.75</v>
      </c>
      <c r="BS49" s="140">
        <v>2758883.24</v>
      </c>
      <c r="BT49" s="140">
        <v>2669511.75</v>
      </c>
      <c r="BU49" s="140">
        <v>23329.27</v>
      </c>
      <c r="BV49" s="140">
        <v>26133.33</v>
      </c>
      <c r="BW49" s="140">
        <v>1743237.8099999998</v>
      </c>
      <c r="BX49" s="140">
        <v>1278861.05</v>
      </c>
      <c r="BY49" s="140">
        <v>387396.2</v>
      </c>
      <c r="BZ49" s="140">
        <v>74176.5</v>
      </c>
      <c r="CA49" s="140">
        <v>109755.41</v>
      </c>
      <c r="CB49" s="140">
        <v>2555.7600000000002</v>
      </c>
      <c r="CC49" s="140">
        <v>896648.65</v>
      </c>
      <c r="CD49" s="140">
        <v>595699.71</v>
      </c>
      <c r="CE49" s="140">
        <v>0</v>
      </c>
      <c r="CF49" s="140">
        <v>0</v>
      </c>
      <c r="CG49" s="140">
        <v>0</v>
      </c>
      <c r="CH49" s="140">
        <v>306910.21000000002</v>
      </c>
      <c r="CI49" s="140">
        <v>101238.38</v>
      </c>
      <c r="CJ49" s="140">
        <v>740010.8</v>
      </c>
      <c r="CK49" s="140">
        <v>0</v>
      </c>
      <c r="CL49" s="140">
        <v>0</v>
      </c>
      <c r="CM49" s="140">
        <v>0</v>
      </c>
      <c r="CN49" s="140">
        <v>0</v>
      </c>
      <c r="CO49" s="140">
        <v>0</v>
      </c>
      <c r="CP49" s="140">
        <v>0</v>
      </c>
      <c r="CQ49" s="140">
        <v>0</v>
      </c>
      <c r="CR49" s="140">
        <v>6019.6</v>
      </c>
      <c r="CS49" s="140">
        <v>0</v>
      </c>
      <c r="CT49" s="140">
        <v>478630.22000000003</v>
      </c>
      <c r="CU49" s="140">
        <v>484649.82</v>
      </c>
      <c r="CV49" s="140">
        <v>0</v>
      </c>
      <c r="CW49" s="140">
        <v>0</v>
      </c>
      <c r="CX49" s="140">
        <v>0</v>
      </c>
      <c r="CY49" s="140">
        <v>2000</v>
      </c>
      <c r="CZ49" s="140">
        <v>2000</v>
      </c>
      <c r="DA49" s="140">
        <v>0</v>
      </c>
      <c r="DB49" s="140">
        <v>0</v>
      </c>
      <c r="DC49" s="140">
        <v>0</v>
      </c>
      <c r="DD49" s="140">
        <v>0</v>
      </c>
      <c r="DE49" s="140">
        <v>55032.9</v>
      </c>
      <c r="DF49" s="140">
        <v>29153</v>
      </c>
      <c r="DG49" s="140">
        <v>19373.830000000002</v>
      </c>
      <c r="DH49" s="140">
        <v>6506.07</v>
      </c>
    </row>
    <row r="50" spans="1:112" x14ac:dyDescent="0.2">
      <c r="A50" s="140">
        <v>721</v>
      </c>
      <c r="B50" s="140" t="s">
        <v>337</v>
      </c>
      <c r="C50" s="140">
        <v>0</v>
      </c>
      <c r="D50" s="140">
        <v>12149141</v>
      </c>
      <c r="E50" s="140">
        <v>105486.72</v>
      </c>
      <c r="F50" s="140">
        <v>80</v>
      </c>
      <c r="G50" s="140">
        <v>20862.2</v>
      </c>
      <c r="H50" s="140">
        <v>3695.6</v>
      </c>
      <c r="I50" s="140">
        <v>76965.09</v>
      </c>
      <c r="J50" s="140">
        <v>0</v>
      </c>
      <c r="K50" s="140">
        <v>1272066</v>
      </c>
      <c r="L50" s="140">
        <v>0</v>
      </c>
      <c r="M50" s="140">
        <v>626.20000000000005</v>
      </c>
      <c r="N50" s="140">
        <v>0</v>
      </c>
      <c r="O50" s="140">
        <v>0</v>
      </c>
      <c r="P50" s="140">
        <v>9145.17</v>
      </c>
      <c r="Q50" s="140">
        <v>0</v>
      </c>
      <c r="R50" s="140">
        <v>0</v>
      </c>
      <c r="S50" s="140">
        <v>0</v>
      </c>
      <c r="T50" s="140">
        <v>18120.740000000002</v>
      </c>
      <c r="U50" s="140">
        <v>228973</v>
      </c>
      <c r="V50" s="140">
        <v>4384427</v>
      </c>
      <c r="W50" s="140">
        <v>0</v>
      </c>
      <c r="X50" s="140">
        <v>0</v>
      </c>
      <c r="Y50" s="140">
        <v>0</v>
      </c>
      <c r="Z50" s="140">
        <v>0</v>
      </c>
      <c r="AA50" s="140">
        <v>938253</v>
      </c>
      <c r="AB50" s="140">
        <v>0</v>
      </c>
      <c r="AC50" s="140">
        <v>0</v>
      </c>
      <c r="AD50" s="140">
        <v>100722.77</v>
      </c>
      <c r="AE50" s="140">
        <v>202589.53</v>
      </c>
      <c r="AF50" s="140">
        <v>0</v>
      </c>
      <c r="AG50" s="140">
        <v>0</v>
      </c>
      <c r="AH50" s="140">
        <v>0</v>
      </c>
      <c r="AI50" s="140">
        <v>0</v>
      </c>
      <c r="AJ50" s="140">
        <v>0</v>
      </c>
      <c r="AK50" s="140">
        <v>0</v>
      </c>
      <c r="AL50" s="140">
        <v>0</v>
      </c>
      <c r="AM50" s="140">
        <v>26658</v>
      </c>
      <c r="AN50" s="140">
        <v>36138.36</v>
      </c>
      <c r="AO50" s="140">
        <v>0</v>
      </c>
      <c r="AP50" s="140">
        <v>5618.9000000000005</v>
      </c>
      <c r="AQ50" s="140">
        <v>2850009.91</v>
      </c>
      <c r="AR50" s="140">
        <v>4114213.74</v>
      </c>
      <c r="AS50" s="140">
        <v>457816.77</v>
      </c>
      <c r="AT50" s="140">
        <v>472747.56</v>
      </c>
      <c r="AU50" s="140">
        <v>446792.67</v>
      </c>
      <c r="AV50" s="140">
        <v>123566.81</v>
      </c>
      <c r="AW50" s="140">
        <v>417529.63</v>
      </c>
      <c r="AX50" s="140">
        <v>556133.05000000005</v>
      </c>
      <c r="AY50" s="140">
        <v>666679.82999999996</v>
      </c>
      <c r="AZ50" s="140">
        <v>1233120.9099999999</v>
      </c>
      <c r="BA50" s="140">
        <v>3779054.05</v>
      </c>
      <c r="BB50" s="140">
        <v>527170.41</v>
      </c>
      <c r="BC50" s="140">
        <v>188033.25</v>
      </c>
      <c r="BD50" s="140">
        <v>116482.42</v>
      </c>
      <c r="BE50" s="140">
        <v>431689.34</v>
      </c>
      <c r="BF50" s="140">
        <v>2302760.5</v>
      </c>
      <c r="BG50" s="140">
        <v>890871.98</v>
      </c>
      <c r="BH50" s="140">
        <v>926.68000000000006</v>
      </c>
      <c r="BI50" s="140">
        <v>0</v>
      </c>
      <c r="BJ50" s="140">
        <v>0</v>
      </c>
      <c r="BK50" s="140">
        <v>0</v>
      </c>
      <c r="BL50" s="140">
        <v>0</v>
      </c>
      <c r="BM50" s="140">
        <v>0</v>
      </c>
      <c r="BN50" s="140">
        <v>0</v>
      </c>
      <c r="BO50" s="140">
        <v>0</v>
      </c>
      <c r="BP50" s="140">
        <v>0</v>
      </c>
      <c r="BQ50" s="140">
        <v>2435754.4700000002</v>
      </c>
      <c r="BR50" s="140">
        <v>2439724.2400000002</v>
      </c>
      <c r="BS50" s="140">
        <v>2435754.4700000002</v>
      </c>
      <c r="BT50" s="140">
        <v>2439724.2400000002</v>
      </c>
      <c r="BU50" s="140">
        <v>14375.02</v>
      </c>
      <c r="BV50" s="140">
        <v>36735.29</v>
      </c>
      <c r="BW50" s="140">
        <v>3632547.81</v>
      </c>
      <c r="BX50" s="140">
        <v>2504260.1800000002</v>
      </c>
      <c r="BY50" s="140">
        <v>687847.38</v>
      </c>
      <c r="BZ50" s="140">
        <v>418079.98</v>
      </c>
      <c r="CA50" s="140">
        <v>802836.26</v>
      </c>
      <c r="CB50" s="140">
        <v>530185.33000000007</v>
      </c>
      <c r="CC50" s="140">
        <v>1750825.2999999998</v>
      </c>
      <c r="CD50" s="140">
        <v>1781251.23</v>
      </c>
      <c r="CE50" s="140">
        <v>0</v>
      </c>
      <c r="CF50" s="140">
        <v>0</v>
      </c>
      <c r="CG50" s="140">
        <v>0</v>
      </c>
      <c r="CH50" s="140">
        <v>242225</v>
      </c>
      <c r="CI50" s="140">
        <v>0</v>
      </c>
      <c r="CJ50" s="140">
        <v>29087011.399999999</v>
      </c>
      <c r="CK50" s="140">
        <v>13613038.380000001</v>
      </c>
      <c r="CL50" s="140">
        <v>5194255.6500000004</v>
      </c>
      <c r="CM50" s="140">
        <v>7024993.5800000001</v>
      </c>
      <c r="CN50" s="140">
        <v>45708.020000000004</v>
      </c>
      <c r="CO50" s="140">
        <v>15398068.289999999</v>
      </c>
      <c r="CP50" s="140">
        <v>0</v>
      </c>
      <c r="CQ50" s="140">
        <v>0</v>
      </c>
      <c r="CR50" s="140">
        <v>28378.15</v>
      </c>
      <c r="CS50" s="140">
        <v>36793.480000000003</v>
      </c>
      <c r="CT50" s="140">
        <v>698719.13</v>
      </c>
      <c r="CU50" s="140">
        <v>690303.8</v>
      </c>
      <c r="CV50" s="140">
        <v>0</v>
      </c>
      <c r="CW50" s="140">
        <v>2821.5</v>
      </c>
      <c r="CX50" s="140">
        <v>2821.5</v>
      </c>
      <c r="CY50" s="140">
        <v>127616.38</v>
      </c>
      <c r="CZ50" s="140">
        <v>29066.62</v>
      </c>
      <c r="DA50" s="140">
        <v>98549.760000000009</v>
      </c>
      <c r="DB50" s="140">
        <v>0</v>
      </c>
      <c r="DC50" s="140">
        <v>0</v>
      </c>
      <c r="DD50" s="140">
        <v>0</v>
      </c>
      <c r="DE50" s="140">
        <v>0</v>
      </c>
      <c r="DF50" s="140">
        <v>0</v>
      </c>
      <c r="DG50" s="140">
        <v>0</v>
      </c>
      <c r="DH50" s="140">
        <v>0</v>
      </c>
    </row>
    <row r="51" spans="1:112" x14ac:dyDescent="0.2">
      <c r="A51" s="140">
        <v>735</v>
      </c>
      <c r="B51" s="140" t="s">
        <v>338</v>
      </c>
      <c r="C51" s="140">
        <v>2865.4500000000003</v>
      </c>
      <c r="D51" s="140">
        <v>3103597.13</v>
      </c>
      <c r="E51" s="140">
        <v>0</v>
      </c>
      <c r="F51" s="140">
        <v>1781.96</v>
      </c>
      <c r="G51" s="140">
        <v>6523</v>
      </c>
      <c r="H51" s="140">
        <v>3904.7000000000003</v>
      </c>
      <c r="I51" s="140">
        <v>10310.85</v>
      </c>
      <c r="J51" s="140">
        <v>600</v>
      </c>
      <c r="K51" s="140">
        <v>154098</v>
      </c>
      <c r="L51" s="140">
        <v>0</v>
      </c>
      <c r="M51" s="140">
        <v>0</v>
      </c>
      <c r="N51" s="140">
        <v>0</v>
      </c>
      <c r="O51" s="140">
        <v>0</v>
      </c>
      <c r="P51" s="140">
        <v>79863.509999999995</v>
      </c>
      <c r="Q51" s="140">
        <v>0</v>
      </c>
      <c r="R51" s="140">
        <v>0</v>
      </c>
      <c r="S51" s="140">
        <v>0</v>
      </c>
      <c r="T51" s="140">
        <v>0</v>
      </c>
      <c r="U51" s="140">
        <v>78841</v>
      </c>
      <c r="V51" s="140">
        <v>2305881</v>
      </c>
      <c r="W51" s="140">
        <v>5462.07</v>
      </c>
      <c r="X51" s="140">
        <v>0</v>
      </c>
      <c r="Y51" s="140">
        <v>196409.24</v>
      </c>
      <c r="Z51" s="140">
        <v>2351.59</v>
      </c>
      <c r="AA51" s="140">
        <v>133060</v>
      </c>
      <c r="AB51" s="140">
        <v>0</v>
      </c>
      <c r="AC51" s="140">
        <v>0</v>
      </c>
      <c r="AD51" s="140">
        <v>0</v>
      </c>
      <c r="AE51" s="140">
        <v>147238.71</v>
      </c>
      <c r="AF51" s="140">
        <v>0</v>
      </c>
      <c r="AG51" s="140">
        <v>0</v>
      </c>
      <c r="AH51" s="140">
        <v>0</v>
      </c>
      <c r="AI51" s="140">
        <v>16282.93</v>
      </c>
      <c r="AJ51" s="140">
        <v>0</v>
      </c>
      <c r="AK51" s="140">
        <v>500</v>
      </c>
      <c r="AL51" s="140">
        <v>0</v>
      </c>
      <c r="AM51" s="140">
        <v>1000.02</v>
      </c>
      <c r="AN51" s="140">
        <v>64319.25</v>
      </c>
      <c r="AO51" s="140">
        <v>0</v>
      </c>
      <c r="AP51" s="140">
        <v>3239.27</v>
      </c>
      <c r="AQ51" s="140">
        <v>1175519.52</v>
      </c>
      <c r="AR51" s="140">
        <v>1198379.21</v>
      </c>
      <c r="AS51" s="140">
        <v>249430.83000000002</v>
      </c>
      <c r="AT51" s="140">
        <v>181818.79</v>
      </c>
      <c r="AU51" s="140">
        <v>125537.2</v>
      </c>
      <c r="AV51" s="140">
        <v>110</v>
      </c>
      <c r="AW51" s="140">
        <v>109490.54000000001</v>
      </c>
      <c r="AX51" s="140">
        <v>279333.69</v>
      </c>
      <c r="AY51" s="140">
        <v>183911.44</v>
      </c>
      <c r="AZ51" s="140">
        <v>262616.78000000003</v>
      </c>
      <c r="BA51" s="140">
        <v>1039233.13</v>
      </c>
      <c r="BB51" s="140">
        <v>64148.25</v>
      </c>
      <c r="BC51" s="140">
        <v>116843.43000000001</v>
      </c>
      <c r="BD51" s="140">
        <v>30513.31</v>
      </c>
      <c r="BE51" s="140">
        <v>117934.04000000001</v>
      </c>
      <c r="BF51" s="140">
        <v>463434.22000000003</v>
      </c>
      <c r="BG51" s="140">
        <v>455026.21</v>
      </c>
      <c r="BH51" s="140">
        <v>0</v>
      </c>
      <c r="BI51" s="140">
        <v>0</v>
      </c>
      <c r="BJ51" s="140">
        <v>0</v>
      </c>
      <c r="BK51" s="140">
        <v>0</v>
      </c>
      <c r="BL51" s="140">
        <v>0</v>
      </c>
      <c r="BM51" s="140">
        <v>0</v>
      </c>
      <c r="BN51" s="140">
        <v>0</v>
      </c>
      <c r="BO51" s="140">
        <v>0</v>
      </c>
      <c r="BP51" s="140">
        <v>259905.73</v>
      </c>
      <c r="BQ51" s="140">
        <v>2231396.64</v>
      </c>
      <c r="BR51" s="140">
        <v>2236340</v>
      </c>
      <c r="BS51" s="140">
        <v>2231396.64</v>
      </c>
      <c r="BT51" s="140">
        <v>2496245.73</v>
      </c>
      <c r="BU51" s="140">
        <v>0</v>
      </c>
      <c r="BV51" s="140">
        <v>0</v>
      </c>
      <c r="BW51" s="140">
        <v>766409.78</v>
      </c>
      <c r="BX51" s="140">
        <v>525598.79</v>
      </c>
      <c r="BY51" s="140">
        <v>121743.54000000001</v>
      </c>
      <c r="BZ51" s="140">
        <v>119067.45</v>
      </c>
      <c r="CA51" s="140">
        <v>32684.780000000002</v>
      </c>
      <c r="CB51" s="140">
        <v>32732.639999999999</v>
      </c>
      <c r="CC51" s="140">
        <v>80516.86</v>
      </c>
      <c r="CD51" s="140">
        <v>0</v>
      </c>
      <c r="CE51" s="140">
        <v>0</v>
      </c>
      <c r="CF51" s="140">
        <v>0</v>
      </c>
      <c r="CG51" s="140">
        <v>0</v>
      </c>
      <c r="CH51" s="140">
        <v>80469</v>
      </c>
      <c r="CI51" s="140">
        <v>0</v>
      </c>
      <c r="CJ51" s="140">
        <v>828880.95000000007</v>
      </c>
      <c r="CK51" s="140">
        <v>19534.62</v>
      </c>
      <c r="CL51" s="140">
        <v>19729.97</v>
      </c>
      <c r="CM51" s="140">
        <v>195.35</v>
      </c>
      <c r="CN51" s="140">
        <v>0</v>
      </c>
      <c r="CO51" s="140">
        <v>0</v>
      </c>
      <c r="CP51" s="140">
        <v>0</v>
      </c>
      <c r="CQ51" s="140">
        <v>0</v>
      </c>
      <c r="CR51" s="140">
        <v>0</v>
      </c>
      <c r="CS51" s="140">
        <v>1573.98</v>
      </c>
      <c r="CT51" s="140">
        <v>270906.07</v>
      </c>
      <c r="CU51" s="140">
        <v>269332.09000000003</v>
      </c>
      <c r="CV51" s="140">
        <v>0</v>
      </c>
      <c r="CW51" s="140">
        <v>-126.35000000000001</v>
      </c>
      <c r="CX51" s="140">
        <v>-1747.83</v>
      </c>
      <c r="CY51" s="140">
        <v>33150</v>
      </c>
      <c r="CZ51" s="140">
        <v>11584.62</v>
      </c>
      <c r="DA51" s="140">
        <v>23186.86</v>
      </c>
      <c r="DB51" s="140">
        <v>0</v>
      </c>
      <c r="DC51" s="140">
        <v>0</v>
      </c>
      <c r="DD51" s="140">
        <v>0</v>
      </c>
      <c r="DE51" s="140">
        <v>0</v>
      </c>
      <c r="DF51" s="140">
        <v>0</v>
      </c>
      <c r="DG51" s="140">
        <v>0</v>
      </c>
      <c r="DH51" s="140">
        <v>0</v>
      </c>
    </row>
    <row r="52" spans="1:112" x14ac:dyDescent="0.2">
      <c r="A52" s="140">
        <v>777</v>
      </c>
      <c r="B52" s="140" t="s">
        <v>339</v>
      </c>
      <c r="C52" s="140">
        <v>0</v>
      </c>
      <c r="D52" s="140">
        <v>20027390.850000001</v>
      </c>
      <c r="E52" s="140">
        <v>0</v>
      </c>
      <c r="F52" s="140">
        <v>38046.520000000004</v>
      </c>
      <c r="G52" s="140">
        <v>25851.11</v>
      </c>
      <c r="H52" s="140">
        <v>8113.92</v>
      </c>
      <c r="I52" s="140">
        <v>678651.05</v>
      </c>
      <c r="J52" s="140">
        <v>0</v>
      </c>
      <c r="K52" s="140">
        <v>627009.81000000006</v>
      </c>
      <c r="L52" s="140">
        <v>0</v>
      </c>
      <c r="M52" s="140">
        <v>0</v>
      </c>
      <c r="N52" s="140">
        <v>0</v>
      </c>
      <c r="O52" s="140">
        <v>0</v>
      </c>
      <c r="P52" s="140">
        <v>0</v>
      </c>
      <c r="Q52" s="140">
        <v>0</v>
      </c>
      <c r="R52" s="140">
        <v>0</v>
      </c>
      <c r="S52" s="140">
        <v>0</v>
      </c>
      <c r="T52" s="140">
        <v>0</v>
      </c>
      <c r="U52" s="140">
        <v>245449.19</v>
      </c>
      <c r="V52" s="140">
        <v>14530491</v>
      </c>
      <c r="W52" s="140">
        <v>5988.89</v>
      </c>
      <c r="X52" s="140">
        <v>0</v>
      </c>
      <c r="Y52" s="140">
        <v>0</v>
      </c>
      <c r="Z52" s="140">
        <v>120179.34</v>
      </c>
      <c r="AA52" s="140">
        <v>31263</v>
      </c>
      <c r="AB52" s="140">
        <v>0</v>
      </c>
      <c r="AC52" s="140">
        <v>0</v>
      </c>
      <c r="AD52" s="140">
        <v>124324</v>
      </c>
      <c r="AE52" s="140">
        <v>479933</v>
      </c>
      <c r="AF52" s="140">
        <v>0</v>
      </c>
      <c r="AG52" s="140">
        <v>0</v>
      </c>
      <c r="AH52" s="140">
        <v>0</v>
      </c>
      <c r="AI52" s="140">
        <v>0</v>
      </c>
      <c r="AJ52" s="140">
        <v>0</v>
      </c>
      <c r="AK52" s="140">
        <v>3500</v>
      </c>
      <c r="AL52" s="140">
        <v>1076771</v>
      </c>
      <c r="AM52" s="140">
        <v>54351</v>
      </c>
      <c r="AN52" s="140">
        <v>28247.97</v>
      </c>
      <c r="AO52" s="140">
        <v>0</v>
      </c>
      <c r="AP52" s="140">
        <v>11507.630000000001</v>
      </c>
      <c r="AQ52" s="140">
        <v>6725549.6399999997</v>
      </c>
      <c r="AR52" s="140">
        <v>9174475.9100000001</v>
      </c>
      <c r="AS52" s="140">
        <v>826813.17</v>
      </c>
      <c r="AT52" s="140">
        <v>750610.94000000006</v>
      </c>
      <c r="AU52" s="140">
        <v>599870.28</v>
      </c>
      <c r="AV52" s="140">
        <v>9995.76</v>
      </c>
      <c r="AW52" s="140">
        <v>1086010.6100000001</v>
      </c>
      <c r="AX52" s="140">
        <v>1011677.03</v>
      </c>
      <c r="AY52" s="140">
        <v>391952.2</v>
      </c>
      <c r="AZ52" s="140">
        <v>1981627.73</v>
      </c>
      <c r="BA52" s="140">
        <v>5602245.9000000004</v>
      </c>
      <c r="BB52" s="140">
        <v>9390.76</v>
      </c>
      <c r="BC52" s="140">
        <v>376058.4</v>
      </c>
      <c r="BD52" s="140">
        <v>639412.29</v>
      </c>
      <c r="BE52" s="140">
        <v>759069.66</v>
      </c>
      <c r="BF52" s="140">
        <v>6989367.7700000005</v>
      </c>
      <c r="BG52" s="140">
        <v>1603659.93</v>
      </c>
      <c r="BH52" s="140">
        <v>17994.41</v>
      </c>
      <c r="BI52" s="140">
        <v>104710</v>
      </c>
      <c r="BJ52" s="140">
        <v>217951.34</v>
      </c>
      <c r="BK52" s="140">
        <v>0</v>
      </c>
      <c r="BL52" s="140">
        <v>0</v>
      </c>
      <c r="BM52" s="140">
        <v>0</v>
      </c>
      <c r="BN52" s="140">
        <v>0</v>
      </c>
      <c r="BO52" s="140">
        <v>0</v>
      </c>
      <c r="BP52" s="140">
        <v>0</v>
      </c>
      <c r="BQ52" s="140">
        <v>4025839.63</v>
      </c>
      <c r="BR52" s="140">
        <v>3473885.18</v>
      </c>
      <c r="BS52" s="140">
        <v>4130549.63</v>
      </c>
      <c r="BT52" s="140">
        <v>3691836.52</v>
      </c>
      <c r="BU52" s="140">
        <v>52093.06</v>
      </c>
      <c r="BV52" s="140">
        <v>93247.58</v>
      </c>
      <c r="BW52" s="140">
        <v>6442033.6200000001</v>
      </c>
      <c r="BX52" s="140">
        <v>4580240.67</v>
      </c>
      <c r="BY52" s="140">
        <v>1585773.34</v>
      </c>
      <c r="BZ52" s="140">
        <v>234865.09</v>
      </c>
      <c r="CA52" s="140">
        <v>371128.33999999997</v>
      </c>
      <c r="CB52" s="140">
        <v>390139.42000000004</v>
      </c>
      <c r="CC52" s="140">
        <v>3071897.0100000002</v>
      </c>
      <c r="CD52" s="140">
        <v>2363549.48</v>
      </c>
      <c r="CE52" s="140">
        <v>2566.0700000000002</v>
      </c>
      <c r="CF52" s="140">
        <v>0</v>
      </c>
      <c r="CG52" s="140">
        <v>0</v>
      </c>
      <c r="CH52" s="140">
        <v>686770.38</v>
      </c>
      <c r="CI52" s="140">
        <v>0</v>
      </c>
      <c r="CJ52" s="140">
        <v>19532648.969999999</v>
      </c>
      <c r="CK52" s="140">
        <v>0</v>
      </c>
      <c r="CL52" s="140">
        <v>0</v>
      </c>
      <c r="CM52" s="140">
        <v>0</v>
      </c>
      <c r="CN52" s="140">
        <v>0</v>
      </c>
      <c r="CO52" s="140">
        <v>0</v>
      </c>
      <c r="CP52" s="140">
        <v>0</v>
      </c>
      <c r="CQ52" s="140">
        <v>0</v>
      </c>
      <c r="CR52" s="140">
        <v>244254</v>
      </c>
      <c r="CS52" s="140">
        <v>306987.01</v>
      </c>
      <c r="CT52" s="140">
        <v>1205602.21</v>
      </c>
      <c r="CU52" s="140">
        <v>1142869.2</v>
      </c>
      <c r="CV52" s="140">
        <v>0</v>
      </c>
      <c r="CW52" s="140">
        <v>-31241.600000000002</v>
      </c>
      <c r="CX52" s="140">
        <v>-83062.83</v>
      </c>
      <c r="CY52" s="140">
        <v>185873.01</v>
      </c>
      <c r="CZ52" s="140">
        <v>0</v>
      </c>
      <c r="DA52" s="140">
        <v>237694.24</v>
      </c>
      <c r="DB52" s="140">
        <v>0</v>
      </c>
      <c r="DC52" s="140">
        <v>0</v>
      </c>
      <c r="DD52" s="140">
        <v>0</v>
      </c>
      <c r="DE52" s="140">
        <v>240159.7</v>
      </c>
      <c r="DF52" s="140">
        <v>236813.7</v>
      </c>
      <c r="DG52" s="140">
        <v>3346</v>
      </c>
      <c r="DH52" s="140">
        <v>0</v>
      </c>
    </row>
    <row r="53" spans="1:112" x14ac:dyDescent="0.2">
      <c r="A53" s="140">
        <v>840</v>
      </c>
      <c r="B53" s="140" t="s">
        <v>340</v>
      </c>
      <c r="C53" s="140">
        <v>0</v>
      </c>
      <c r="D53" s="140">
        <v>964624</v>
      </c>
      <c r="E53" s="140">
        <v>0</v>
      </c>
      <c r="F53" s="140">
        <v>193</v>
      </c>
      <c r="G53" s="140">
        <v>7510.45</v>
      </c>
      <c r="H53" s="140">
        <v>354.69</v>
      </c>
      <c r="I53" s="140">
        <v>461999.06</v>
      </c>
      <c r="J53" s="140">
        <v>0</v>
      </c>
      <c r="K53" s="140">
        <v>251803</v>
      </c>
      <c r="L53" s="140">
        <v>0</v>
      </c>
      <c r="M53" s="140">
        <v>0</v>
      </c>
      <c r="N53" s="140">
        <v>100</v>
      </c>
      <c r="O53" s="140">
        <v>0</v>
      </c>
      <c r="P53" s="140">
        <v>3627.79</v>
      </c>
      <c r="Q53" s="140">
        <v>0</v>
      </c>
      <c r="R53" s="140">
        <v>0</v>
      </c>
      <c r="S53" s="140">
        <v>0</v>
      </c>
      <c r="T53" s="140">
        <v>0</v>
      </c>
      <c r="U53" s="140">
        <v>19520.5</v>
      </c>
      <c r="V53" s="140">
        <v>771276</v>
      </c>
      <c r="W53" s="140">
        <v>1000</v>
      </c>
      <c r="X53" s="140">
        <v>0</v>
      </c>
      <c r="Y53" s="140">
        <v>75699.400000000009</v>
      </c>
      <c r="Z53" s="140">
        <v>4116.46</v>
      </c>
      <c r="AA53" s="140">
        <v>56735.96</v>
      </c>
      <c r="AB53" s="140">
        <v>0</v>
      </c>
      <c r="AC53" s="140">
        <v>0</v>
      </c>
      <c r="AD53" s="140">
        <v>24652.63</v>
      </c>
      <c r="AE53" s="140">
        <v>51721.14</v>
      </c>
      <c r="AF53" s="140">
        <v>0</v>
      </c>
      <c r="AG53" s="140">
        <v>0</v>
      </c>
      <c r="AH53" s="140">
        <v>0</v>
      </c>
      <c r="AI53" s="140">
        <v>18990</v>
      </c>
      <c r="AJ53" s="140">
        <v>0</v>
      </c>
      <c r="AK53" s="140">
        <v>10975</v>
      </c>
      <c r="AL53" s="140">
        <v>25600</v>
      </c>
      <c r="AM53" s="140">
        <v>1835.38</v>
      </c>
      <c r="AN53" s="140">
        <v>33422.370000000003</v>
      </c>
      <c r="AO53" s="140">
        <v>0</v>
      </c>
      <c r="AP53" s="140">
        <v>581.84</v>
      </c>
      <c r="AQ53" s="140">
        <v>605244.43000000005</v>
      </c>
      <c r="AR53" s="140">
        <v>446636.62</v>
      </c>
      <c r="AS53" s="140">
        <v>117299.59</v>
      </c>
      <c r="AT53" s="140">
        <v>57303.96</v>
      </c>
      <c r="AU53" s="140">
        <v>52024.46</v>
      </c>
      <c r="AV53" s="140">
        <v>0</v>
      </c>
      <c r="AW53" s="140">
        <v>71399.509999999995</v>
      </c>
      <c r="AX53" s="140">
        <v>97087.42</v>
      </c>
      <c r="AY53" s="140">
        <v>131487.79999999999</v>
      </c>
      <c r="AZ53" s="140">
        <v>64659.17</v>
      </c>
      <c r="BA53" s="140">
        <v>502476.56</v>
      </c>
      <c r="BB53" s="140">
        <v>126104.12000000001</v>
      </c>
      <c r="BC53" s="140">
        <v>33996.51</v>
      </c>
      <c r="BD53" s="140">
        <v>9559.57</v>
      </c>
      <c r="BE53" s="140">
        <v>24974</v>
      </c>
      <c r="BF53" s="140">
        <v>203510</v>
      </c>
      <c r="BG53" s="140">
        <v>247539.99</v>
      </c>
      <c r="BH53" s="140">
        <v>100.16</v>
      </c>
      <c r="BI53" s="140">
        <v>19270.54</v>
      </c>
      <c r="BJ53" s="140">
        <v>24604.99</v>
      </c>
      <c r="BK53" s="140">
        <v>0</v>
      </c>
      <c r="BL53" s="140">
        <v>0</v>
      </c>
      <c r="BM53" s="140">
        <v>0</v>
      </c>
      <c r="BN53" s="140">
        <v>0</v>
      </c>
      <c r="BO53" s="140">
        <v>13696.56</v>
      </c>
      <c r="BP53" s="140">
        <v>5712.51</v>
      </c>
      <c r="BQ53" s="140">
        <v>623846.70000000007</v>
      </c>
      <c r="BR53" s="140">
        <v>621431.1</v>
      </c>
      <c r="BS53" s="140">
        <v>656813.80000000005</v>
      </c>
      <c r="BT53" s="140">
        <v>651748.6</v>
      </c>
      <c r="BU53" s="140">
        <v>0.25</v>
      </c>
      <c r="BV53" s="140">
        <v>92628.680000000008</v>
      </c>
      <c r="BW53" s="140">
        <v>456908.33</v>
      </c>
      <c r="BX53" s="140">
        <v>303461.49</v>
      </c>
      <c r="BY53" s="140">
        <v>54763.98</v>
      </c>
      <c r="BZ53" s="140">
        <v>6054.43</v>
      </c>
      <c r="CA53" s="140">
        <v>18406.16</v>
      </c>
      <c r="CB53" s="140">
        <v>13343.16</v>
      </c>
      <c r="CC53" s="140">
        <v>240872</v>
      </c>
      <c r="CD53" s="140">
        <v>245935</v>
      </c>
      <c r="CE53" s="140">
        <v>0</v>
      </c>
      <c r="CF53" s="140">
        <v>0</v>
      </c>
      <c r="CG53" s="140">
        <v>0</v>
      </c>
      <c r="CH53" s="140">
        <v>0</v>
      </c>
      <c r="CI53" s="140">
        <v>0</v>
      </c>
      <c r="CJ53" s="140">
        <v>257021.59</v>
      </c>
      <c r="CK53" s="140">
        <v>0</v>
      </c>
      <c r="CL53" s="140">
        <v>0</v>
      </c>
      <c r="CM53" s="140">
        <v>0</v>
      </c>
      <c r="CN53" s="140">
        <v>0</v>
      </c>
      <c r="CO53" s="140">
        <v>0</v>
      </c>
      <c r="CP53" s="140">
        <v>0</v>
      </c>
      <c r="CQ53" s="140">
        <v>0</v>
      </c>
      <c r="CR53" s="140">
        <v>14534.57</v>
      </c>
      <c r="CS53" s="140">
        <v>23062.260000000002</v>
      </c>
      <c r="CT53" s="140">
        <v>102441.36</v>
      </c>
      <c r="CU53" s="140">
        <v>93913.67</v>
      </c>
      <c r="CV53" s="140">
        <v>0</v>
      </c>
      <c r="CW53" s="140">
        <v>2087.9299999999998</v>
      </c>
      <c r="CX53" s="140">
        <v>828.76</v>
      </c>
      <c r="CY53" s="140">
        <v>15025</v>
      </c>
      <c r="CZ53" s="140">
        <v>16284.17</v>
      </c>
      <c r="DA53" s="140">
        <v>0</v>
      </c>
      <c r="DB53" s="140">
        <v>0</v>
      </c>
      <c r="DC53" s="140">
        <v>0</v>
      </c>
      <c r="DD53" s="140">
        <v>0</v>
      </c>
      <c r="DE53" s="140">
        <v>0</v>
      </c>
      <c r="DF53" s="140">
        <v>0</v>
      </c>
      <c r="DG53" s="140">
        <v>0</v>
      </c>
      <c r="DH53" s="140">
        <v>0</v>
      </c>
    </row>
    <row r="54" spans="1:112" x14ac:dyDescent="0.2">
      <c r="A54" s="140">
        <v>870</v>
      </c>
      <c r="B54" s="140" t="s">
        <v>341</v>
      </c>
      <c r="C54" s="140">
        <v>0</v>
      </c>
      <c r="D54" s="140">
        <v>2487307.0499999998</v>
      </c>
      <c r="E54" s="140">
        <v>24</v>
      </c>
      <c r="F54" s="140">
        <v>2265.65</v>
      </c>
      <c r="G54" s="140">
        <v>22219.77</v>
      </c>
      <c r="H54" s="140">
        <v>2121.9499999999998</v>
      </c>
      <c r="I54" s="140">
        <v>18798.79</v>
      </c>
      <c r="J54" s="140">
        <v>0</v>
      </c>
      <c r="K54" s="140">
        <v>197827</v>
      </c>
      <c r="L54" s="140">
        <v>0</v>
      </c>
      <c r="M54" s="140">
        <v>0</v>
      </c>
      <c r="N54" s="140">
        <v>0</v>
      </c>
      <c r="O54" s="140">
        <v>0</v>
      </c>
      <c r="P54" s="140">
        <v>52247</v>
      </c>
      <c r="Q54" s="140">
        <v>0</v>
      </c>
      <c r="R54" s="140">
        <v>0</v>
      </c>
      <c r="S54" s="140">
        <v>0</v>
      </c>
      <c r="T54" s="140">
        <v>0</v>
      </c>
      <c r="U54" s="140">
        <v>103539.5</v>
      </c>
      <c r="V54" s="140">
        <v>5416660</v>
      </c>
      <c r="W54" s="140">
        <v>1762.16</v>
      </c>
      <c r="X54" s="140">
        <v>0</v>
      </c>
      <c r="Y54" s="140">
        <v>268016.78000000003</v>
      </c>
      <c r="Z54" s="140">
        <v>15276.93</v>
      </c>
      <c r="AA54" s="140">
        <v>2546</v>
      </c>
      <c r="AB54" s="140">
        <v>0</v>
      </c>
      <c r="AC54" s="140">
        <v>0</v>
      </c>
      <c r="AD54" s="140">
        <v>0</v>
      </c>
      <c r="AE54" s="140">
        <v>179710.05000000002</v>
      </c>
      <c r="AF54" s="140">
        <v>0</v>
      </c>
      <c r="AG54" s="140">
        <v>0</v>
      </c>
      <c r="AH54" s="140">
        <v>0</v>
      </c>
      <c r="AI54" s="140">
        <v>0</v>
      </c>
      <c r="AJ54" s="140">
        <v>0</v>
      </c>
      <c r="AK54" s="140">
        <v>1116</v>
      </c>
      <c r="AL54" s="140">
        <v>0</v>
      </c>
      <c r="AM54" s="140">
        <v>0</v>
      </c>
      <c r="AN54" s="140">
        <v>88997.28</v>
      </c>
      <c r="AO54" s="140">
        <v>0</v>
      </c>
      <c r="AP54" s="140">
        <v>6222.96</v>
      </c>
      <c r="AQ54" s="140">
        <v>2029225.23</v>
      </c>
      <c r="AR54" s="140">
        <v>1402943.71</v>
      </c>
      <c r="AS54" s="140">
        <v>277211.45</v>
      </c>
      <c r="AT54" s="140">
        <v>187089.19</v>
      </c>
      <c r="AU54" s="140">
        <v>193506.6</v>
      </c>
      <c r="AV54" s="140">
        <v>24855.41</v>
      </c>
      <c r="AW54" s="140">
        <v>190400.74</v>
      </c>
      <c r="AX54" s="140">
        <v>287338.60000000003</v>
      </c>
      <c r="AY54" s="140">
        <v>252981.35</v>
      </c>
      <c r="AZ54" s="140">
        <v>415900.14</v>
      </c>
      <c r="BA54" s="140">
        <v>1659664.74</v>
      </c>
      <c r="BB54" s="140">
        <v>55114.75</v>
      </c>
      <c r="BC54" s="140">
        <v>107712.58</v>
      </c>
      <c r="BD54" s="140">
        <v>2578.59</v>
      </c>
      <c r="BE54" s="140">
        <v>2094</v>
      </c>
      <c r="BF54" s="140">
        <v>1344396.84</v>
      </c>
      <c r="BG54" s="140">
        <v>353481.86</v>
      </c>
      <c r="BH54" s="140">
        <v>0</v>
      </c>
      <c r="BI54" s="140">
        <v>0</v>
      </c>
      <c r="BJ54" s="140">
        <v>0</v>
      </c>
      <c r="BK54" s="140">
        <v>0</v>
      </c>
      <c r="BL54" s="140">
        <v>0</v>
      </c>
      <c r="BM54" s="140">
        <v>0</v>
      </c>
      <c r="BN54" s="140">
        <v>0</v>
      </c>
      <c r="BO54" s="140">
        <v>-24922.440000000002</v>
      </c>
      <c r="BP54" s="140">
        <v>-24922.440000000002</v>
      </c>
      <c r="BQ54" s="140">
        <v>1613453.73</v>
      </c>
      <c r="BR54" s="140">
        <v>1693616.82</v>
      </c>
      <c r="BS54" s="140">
        <v>1588531.29</v>
      </c>
      <c r="BT54" s="140">
        <v>1668694.3800000001</v>
      </c>
      <c r="BU54" s="140">
        <v>33352.58</v>
      </c>
      <c r="BV54" s="140">
        <v>33403.199999999997</v>
      </c>
      <c r="BW54" s="140">
        <v>2359116.0900000003</v>
      </c>
      <c r="BX54" s="140">
        <v>1046480.94</v>
      </c>
      <c r="BY54" s="140">
        <v>265979.41000000003</v>
      </c>
      <c r="BZ54" s="140">
        <v>1046605.12</v>
      </c>
      <c r="CA54" s="140">
        <v>57057.54</v>
      </c>
      <c r="CB54" s="140">
        <v>352829.83</v>
      </c>
      <c r="CC54" s="140">
        <v>1608147.76</v>
      </c>
      <c r="CD54" s="140">
        <v>321645</v>
      </c>
      <c r="CE54" s="140">
        <v>752251</v>
      </c>
      <c r="CF54" s="140">
        <v>0</v>
      </c>
      <c r="CG54" s="140">
        <v>0</v>
      </c>
      <c r="CH54" s="140">
        <v>238479.47</v>
      </c>
      <c r="CI54" s="140">
        <v>0</v>
      </c>
      <c r="CJ54" s="140">
        <v>13152777</v>
      </c>
      <c r="CK54" s="140">
        <v>174710.22</v>
      </c>
      <c r="CL54" s="140">
        <v>8260556.4100000001</v>
      </c>
      <c r="CM54" s="140">
        <v>9568754.9600000009</v>
      </c>
      <c r="CN54" s="140">
        <v>0</v>
      </c>
      <c r="CO54" s="140">
        <v>1482908.77</v>
      </c>
      <c r="CP54" s="140">
        <v>0</v>
      </c>
      <c r="CQ54" s="140">
        <v>0</v>
      </c>
      <c r="CR54" s="140">
        <v>118537.82</v>
      </c>
      <c r="CS54" s="140">
        <v>147883.12</v>
      </c>
      <c r="CT54" s="140">
        <v>450172.66000000003</v>
      </c>
      <c r="CU54" s="140">
        <v>420827.36</v>
      </c>
      <c r="CV54" s="140">
        <v>0</v>
      </c>
      <c r="CW54" s="140">
        <v>7946.68</v>
      </c>
      <c r="CX54" s="140">
        <v>8513.73</v>
      </c>
      <c r="CY54" s="140">
        <v>11775</v>
      </c>
      <c r="CZ54" s="140">
        <v>0</v>
      </c>
      <c r="DA54" s="140">
        <v>11207.95</v>
      </c>
      <c r="DB54" s="140">
        <v>0</v>
      </c>
      <c r="DC54" s="140">
        <v>0</v>
      </c>
      <c r="DD54" s="140">
        <v>0</v>
      </c>
      <c r="DE54" s="140">
        <v>0</v>
      </c>
      <c r="DF54" s="140">
        <v>0</v>
      </c>
      <c r="DG54" s="140">
        <v>0</v>
      </c>
      <c r="DH54" s="140">
        <v>0</v>
      </c>
    </row>
    <row r="55" spans="1:112" x14ac:dyDescent="0.2">
      <c r="A55" s="140">
        <v>882</v>
      </c>
      <c r="B55" s="140" t="s">
        <v>342</v>
      </c>
      <c r="C55" s="140">
        <v>0</v>
      </c>
      <c r="D55" s="140">
        <v>1997627</v>
      </c>
      <c r="E55" s="140">
        <v>72</v>
      </c>
      <c r="F55" s="140">
        <v>3706.27</v>
      </c>
      <c r="G55" s="140">
        <v>11624.94</v>
      </c>
      <c r="H55" s="140">
        <v>2227.16</v>
      </c>
      <c r="I55" s="140">
        <v>39292.200000000004</v>
      </c>
      <c r="J55" s="140">
        <v>0</v>
      </c>
      <c r="K55" s="140">
        <v>233978.13</v>
      </c>
      <c r="L55" s="140">
        <v>0</v>
      </c>
      <c r="M55" s="140">
        <v>0</v>
      </c>
      <c r="N55" s="140">
        <v>0</v>
      </c>
      <c r="O55" s="140">
        <v>0</v>
      </c>
      <c r="P55" s="140">
        <v>0</v>
      </c>
      <c r="Q55" s="140">
        <v>0</v>
      </c>
      <c r="R55" s="140">
        <v>0</v>
      </c>
      <c r="S55" s="140">
        <v>0</v>
      </c>
      <c r="T55" s="140">
        <v>0</v>
      </c>
      <c r="U55" s="140">
        <v>49826.5</v>
      </c>
      <c r="V55" s="140">
        <v>2019215</v>
      </c>
      <c r="W55" s="140">
        <v>0</v>
      </c>
      <c r="X55" s="140">
        <v>0</v>
      </c>
      <c r="Y55" s="140">
        <v>128893.57</v>
      </c>
      <c r="Z55" s="140">
        <v>5815.9400000000005</v>
      </c>
      <c r="AA55" s="140">
        <v>103712</v>
      </c>
      <c r="AB55" s="140">
        <v>0</v>
      </c>
      <c r="AC55" s="140">
        <v>0</v>
      </c>
      <c r="AD55" s="140">
        <v>18102</v>
      </c>
      <c r="AE55" s="140">
        <v>114253.8</v>
      </c>
      <c r="AF55" s="140">
        <v>0</v>
      </c>
      <c r="AG55" s="140">
        <v>0</v>
      </c>
      <c r="AH55" s="140">
        <v>0</v>
      </c>
      <c r="AI55" s="140">
        <v>29407</v>
      </c>
      <c r="AJ55" s="140">
        <v>0</v>
      </c>
      <c r="AK55" s="140">
        <v>0</v>
      </c>
      <c r="AL55" s="140">
        <v>0</v>
      </c>
      <c r="AM55" s="140">
        <v>10546</v>
      </c>
      <c r="AN55" s="140">
        <v>6276.31</v>
      </c>
      <c r="AO55" s="140">
        <v>0</v>
      </c>
      <c r="AP55" s="140">
        <v>3053.85</v>
      </c>
      <c r="AQ55" s="140">
        <v>1076774.31</v>
      </c>
      <c r="AR55" s="140">
        <v>1211570.05</v>
      </c>
      <c r="AS55" s="140">
        <v>176361.60000000001</v>
      </c>
      <c r="AT55" s="140">
        <v>153735.91</v>
      </c>
      <c r="AU55" s="140">
        <v>140128.67000000001</v>
      </c>
      <c r="AV55" s="140">
        <v>0</v>
      </c>
      <c r="AW55" s="140">
        <v>101509.28</v>
      </c>
      <c r="AX55" s="140">
        <v>143701.49</v>
      </c>
      <c r="AY55" s="140">
        <v>136091.93</v>
      </c>
      <c r="AZ55" s="140">
        <v>186125.42</v>
      </c>
      <c r="BA55" s="140">
        <v>709147.59</v>
      </c>
      <c r="BB55" s="140">
        <v>137018.31</v>
      </c>
      <c r="BC55" s="140">
        <v>49626.78</v>
      </c>
      <c r="BD55" s="140">
        <v>0</v>
      </c>
      <c r="BE55" s="140">
        <v>67915.33</v>
      </c>
      <c r="BF55" s="140">
        <v>290023.77</v>
      </c>
      <c r="BG55" s="140">
        <v>206712.93</v>
      </c>
      <c r="BH55" s="140">
        <v>0</v>
      </c>
      <c r="BI55" s="140">
        <v>0</v>
      </c>
      <c r="BJ55" s="140">
        <v>0</v>
      </c>
      <c r="BK55" s="140">
        <v>0</v>
      </c>
      <c r="BL55" s="140">
        <v>0</v>
      </c>
      <c r="BM55" s="140">
        <v>0</v>
      </c>
      <c r="BN55" s="140">
        <v>0</v>
      </c>
      <c r="BO55" s="140">
        <v>263530</v>
      </c>
      <c r="BP55" s="140">
        <v>260510</v>
      </c>
      <c r="BQ55" s="140">
        <v>1014070.14</v>
      </c>
      <c r="BR55" s="140">
        <v>1008276.44</v>
      </c>
      <c r="BS55" s="140">
        <v>1277600.1399999999</v>
      </c>
      <c r="BT55" s="140">
        <v>1268786.44</v>
      </c>
      <c r="BU55" s="140">
        <v>36175.230000000003</v>
      </c>
      <c r="BV55" s="140">
        <v>33050.01</v>
      </c>
      <c r="BW55" s="140">
        <v>527735.27</v>
      </c>
      <c r="BX55" s="140">
        <v>328485.78000000003</v>
      </c>
      <c r="BY55" s="140">
        <v>194979.03</v>
      </c>
      <c r="BZ55" s="140">
        <v>7395.68</v>
      </c>
      <c r="CA55" s="140">
        <v>22.2</v>
      </c>
      <c r="CB55" s="140">
        <v>33.090000000000003</v>
      </c>
      <c r="CC55" s="140">
        <v>183760.89</v>
      </c>
      <c r="CD55" s="140">
        <v>183750</v>
      </c>
      <c r="CE55" s="140">
        <v>0</v>
      </c>
      <c r="CF55" s="140">
        <v>0</v>
      </c>
      <c r="CG55" s="140">
        <v>0</v>
      </c>
      <c r="CH55" s="140">
        <v>0</v>
      </c>
      <c r="CI55" s="140">
        <v>0</v>
      </c>
      <c r="CJ55" s="140">
        <v>875000</v>
      </c>
      <c r="CK55" s="140">
        <v>236.39000000000001</v>
      </c>
      <c r="CL55" s="140">
        <v>0</v>
      </c>
      <c r="CM55" s="140">
        <v>0</v>
      </c>
      <c r="CN55" s="140">
        <v>0</v>
      </c>
      <c r="CO55" s="140">
        <v>236.39000000000001</v>
      </c>
      <c r="CP55" s="140">
        <v>0</v>
      </c>
      <c r="CQ55" s="140">
        <v>0</v>
      </c>
      <c r="CR55" s="140">
        <v>52524.01</v>
      </c>
      <c r="CS55" s="140">
        <v>55057.41</v>
      </c>
      <c r="CT55" s="140">
        <v>184223.9</v>
      </c>
      <c r="CU55" s="140">
        <v>181690.5</v>
      </c>
      <c r="CV55" s="140">
        <v>0</v>
      </c>
      <c r="CW55" s="140">
        <v>0</v>
      </c>
      <c r="CX55" s="140">
        <v>0</v>
      </c>
      <c r="CY55" s="140">
        <v>0</v>
      </c>
      <c r="CZ55" s="140">
        <v>0</v>
      </c>
      <c r="DA55" s="140">
        <v>0</v>
      </c>
      <c r="DB55" s="140">
        <v>0</v>
      </c>
      <c r="DC55" s="140">
        <v>0</v>
      </c>
      <c r="DD55" s="140">
        <v>0</v>
      </c>
      <c r="DE55" s="140">
        <v>0</v>
      </c>
      <c r="DF55" s="140">
        <v>0</v>
      </c>
      <c r="DG55" s="140">
        <v>0</v>
      </c>
      <c r="DH55" s="140">
        <v>0</v>
      </c>
    </row>
    <row r="56" spans="1:112" x14ac:dyDescent="0.2">
      <c r="A56" s="140">
        <v>896</v>
      </c>
      <c r="B56" s="140" t="s">
        <v>343</v>
      </c>
      <c r="C56" s="140">
        <v>0</v>
      </c>
      <c r="D56" s="140">
        <v>5468514.8200000003</v>
      </c>
      <c r="E56" s="140">
        <v>0</v>
      </c>
      <c r="F56" s="140">
        <v>0</v>
      </c>
      <c r="G56" s="140">
        <v>21768</v>
      </c>
      <c r="H56" s="140">
        <v>9061.9</v>
      </c>
      <c r="I56" s="140">
        <v>77764.34</v>
      </c>
      <c r="J56" s="140">
        <v>0</v>
      </c>
      <c r="K56" s="140">
        <v>350816.86</v>
      </c>
      <c r="L56" s="140">
        <v>0</v>
      </c>
      <c r="M56" s="140">
        <v>0</v>
      </c>
      <c r="N56" s="140">
        <v>0</v>
      </c>
      <c r="O56" s="140">
        <v>0</v>
      </c>
      <c r="P56" s="140">
        <v>4096.5</v>
      </c>
      <c r="Q56" s="140">
        <v>0</v>
      </c>
      <c r="R56" s="140">
        <v>12395.34</v>
      </c>
      <c r="S56" s="140">
        <v>0</v>
      </c>
      <c r="T56" s="140">
        <v>0</v>
      </c>
      <c r="U56" s="140">
        <v>90905</v>
      </c>
      <c r="V56" s="140">
        <v>3448919</v>
      </c>
      <c r="W56" s="140">
        <v>0</v>
      </c>
      <c r="X56" s="140">
        <v>0</v>
      </c>
      <c r="Y56" s="140">
        <v>0</v>
      </c>
      <c r="Z56" s="140">
        <v>44203.69</v>
      </c>
      <c r="AA56" s="140">
        <v>4563</v>
      </c>
      <c r="AB56" s="140">
        <v>0</v>
      </c>
      <c r="AC56" s="140">
        <v>0</v>
      </c>
      <c r="AD56" s="140">
        <v>33982</v>
      </c>
      <c r="AE56" s="140">
        <v>71045.05</v>
      </c>
      <c r="AF56" s="140">
        <v>0</v>
      </c>
      <c r="AG56" s="140">
        <v>0</v>
      </c>
      <c r="AH56" s="140">
        <v>0</v>
      </c>
      <c r="AI56" s="140">
        <v>0</v>
      </c>
      <c r="AJ56" s="140">
        <v>0</v>
      </c>
      <c r="AK56" s="140">
        <v>0</v>
      </c>
      <c r="AL56" s="140">
        <v>0</v>
      </c>
      <c r="AM56" s="140">
        <v>10853.33</v>
      </c>
      <c r="AN56" s="140">
        <v>0</v>
      </c>
      <c r="AO56" s="140">
        <v>0</v>
      </c>
      <c r="AP56" s="140">
        <v>635.82000000000005</v>
      </c>
      <c r="AQ56" s="140">
        <v>1683273.75</v>
      </c>
      <c r="AR56" s="140">
        <v>1589354.03</v>
      </c>
      <c r="AS56" s="140">
        <v>418662.94</v>
      </c>
      <c r="AT56" s="140">
        <v>253067.03</v>
      </c>
      <c r="AU56" s="140">
        <v>271403.77</v>
      </c>
      <c r="AV56" s="140">
        <v>54919.99</v>
      </c>
      <c r="AW56" s="140">
        <v>159609.4</v>
      </c>
      <c r="AX56" s="140">
        <v>292625.46000000002</v>
      </c>
      <c r="AY56" s="140">
        <v>302858.89</v>
      </c>
      <c r="AZ56" s="140">
        <v>554530.21</v>
      </c>
      <c r="BA56" s="140">
        <v>1885686.22</v>
      </c>
      <c r="BB56" s="140">
        <v>171908.48000000001</v>
      </c>
      <c r="BC56" s="140">
        <v>79737.33</v>
      </c>
      <c r="BD56" s="140">
        <v>35905.29</v>
      </c>
      <c r="BE56" s="140">
        <v>469498.66000000003</v>
      </c>
      <c r="BF56" s="140">
        <v>1065607.53</v>
      </c>
      <c r="BG56" s="140">
        <v>340211.72000000003</v>
      </c>
      <c r="BH56" s="140">
        <v>3698.92</v>
      </c>
      <c r="BI56" s="140">
        <v>0</v>
      </c>
      <c r="BJ56" s="140">
        <v>0</v>
      </c>
      <c r="BK56" s="140">
        <v>0</v>
      </c>
      <c r="BL56" s="140">
        <v>0</v>
      </c>
      <c r="BM56" s="140">
        <v>0</v>
      </c>
      <c r="BN56" s="140">
        <v>0</v>
      </c>
      <c r="BO56" s="140">
        <v>1498808.36</v>
      </c>
      <c r="BP56" s="140">
        <v>1515773.39</v>
      </c>
      <c r="BQ56" s="140">
        <v>0</v>
      </c>
      <c r="BR56" s="140">
        <v>0</v>
      </c>
      <c r="BS56" s="140">
        <v>1498808.36</v>
      </c>
      <c r="BT56" s="140">
        <v>1515773.39</v>
      </c>
      <c r="BU56" s="140">
        <v>309.12</v>
      </c>
      <c r="BV56" s="140">
        <v>10384.11</v>
      </c>
      <c r="BW56" s="140">
        <v>1870118.28</v>
      </c>
      <c r="BX56" s="140">
        <v>1126439.03</v>
      </c>
      <c r="BY56" s="140">
        <v>609975.80000000005</v>
      </c>
      <c r="BZ56" s="140">
        <v>123628.46</v>
      </c>
      <c r="CA56" s="140">
        <v>61445.700000000004</v>
      </c>
      <c r="CB56" s="140">
        <v>31700.43</v>
      </c>
      <c r="CC56" s="140">
        <v>1820924.6</v>
      </c>
      <c r="CD56" s="140">
        <v>1850669.87</v>
      </c>
      <c r="CE56" s="140">
        <v>0</v>
      </c>
      <c r="CF56" s="140">
        <v>0</v>
      </c>
      <c r="CG56" s="140">
        <v>0</v>
      </c>
      <c r="CH56" s="140">
        <v>0</v>
      </c>
      <c r="CI56" s="140">
        <v>0</v>
      </c>
      <c r="CJ56" s="140">
        <v>5405009.0599999996</v>
      </c>
      <c r="CK56" s="140">
        <v>-32262.68</v>
      </c>
      <c r="CL56" s="140">
        <v>3017224.57</v>
      </c>
      <c r="CM56" s="140">
        <v>4669118.28</v>
      </c>
      <c r="CN56" s="140">
        <v>0</v>
      </c>
      <c r="CO56" s="140">
        <v>1619631.03</v>
      </c>
      <c r="CP56" s="140">
        <v>0</v>
      </c>
      <c r="CQ56" s="140">
        <v>0</v>
      </c>
      <c r="CR56" s="140">
        <v>2919.07</v>
      </c>
      <c r="CS56" s="140">
        <v>4310.95</v>
      </c>
      <c r="CT56" s="140">
        <v>365089.92</v>
      </c>
      <c r="CU56" s="140">
        <v>363698.04</v>
      </c>
      <c r="CV56" s="140">
        <v>0</v>
      </c>
      <c r="CW56" s="140">
        <v>3887.05</v>
      </c>
      <c r="CX56" s="140">
        <v>6558.6100000000006</v>
      </c>
      <c r="CY56" s="140">
        <v>442500</v>
      </c>
      <c r="CZ56" s="140">
        <v>48688.68</v>
      </c>
      <c r="DA56" s="140">
        <v>391139.76</v>
      </c>
      <c r="DB56" s="140">
        <v>0</v>
      </c>
      <c r="DC56" s="140">
        <v>0</v>
      </c>
      <c r="DD56" s="140">
        <v>0</v>
      </c>
      <c r="DE56" s="140">
        <v>0</v>
      </c>
      <c r="DF56" s="140">
        <v>0</v>
      </c>
      <c r="DG56" s="140">
        <v>0</v>
      </c>
      <c r="DH56" s="140">
        <v>0</v>
      </c>
    </row>
    <row r="57" spans="1:112" x14ac:dyDescent="0.2">
      <c r="A57" s="140">
        <v>903</v>
      </c>
      <c r="B57" s="140" t="s">
        <v>344</v>
      </c>
      <c r="C57" s="140">
        <v>0</v>
      </c>
      <c r="D57" s="140">
        <v>2063305.53</v>
      </c>
      <c r="E57" s="140">
        <v>0</v>
      </c>
      <c r="F57" s="140">
        <v>8973.380000000001</v>
      </c>
      <c r="G57" s="140">
        <v>19580.25</v>
      </c>
      <c r="H57" s="140">
        <v>6934.35</v>
      </c>
      <c r="I57" s="140">
        <v>13206</v>
      </c>
      <c r="J57" s="140">
        <v>0</v>
      </c>
      <c r="K57" s="140">
        <v>1334379</v>
      </c>
      <c r="L57" s="140">
        <v>0</v>
      </c>
      <c r="M57" s="140">
        <v>0</v>
      </c>
      <c r="N57" s="140">
        <v>0</v>
      </c>
      <c r="O57" s="140">
        <v>0</v>
      </c>
      <c r="P57" s="140">
        <v>4995</v>
      </c>
      <c r="Q57" s="140">
        <v>0</v>
      </c>
      <c r="R57" s="140">
        <v>0</v>
      </c>
      <c r="S57" s="140">
        <v>0</v>
      </c>
      <c r="T57" s="140">
        <v>0</v>
      </c>
      <c r="U57" s="140">
        <v>91344</v>
      </c>
      <c r="V57" s="140">
        <v>5888114</v>
      </c>
      <c r="W57" s="140">
        <v>0</v>
      </c>
      <c r="X57" s="140">
        <v>0</v>
      </c>
      <c r="Y57" s="140">
        <v>302797.58</v>
      </c>
      <c r="Z57" s="140">
        <v>0</v>
      </c>
      <c r="AA57" s="140">
        <v>2319</v>
      </c>
      <c r="AB57" s="140">
        <v>0</v>
      </c>
      <c r="AC57" s="140">
        <v>0</v>
      </c>
      <c r="AD57" s="140">
        <v>32862</v>
      </c>
      <c r="AE57" s="140">
        <v>166433.79</v>
      </c>
      <c r="AF57" s="140">
        <v>0</v>
      </c>
      <c r="AG57" s="140">
        <v>0</v>
      </c>
      <c r="AH57" s="140">
        <v>0</v>
      </c>
      <c r="AI57" s="140">
        <v>0</v>
      </c>
      <c r="AJ57" s="140">
        <v>0</v>
      </c>
      <c r="AK57" s="140">
        <v>0</v>
      </c>
      <c r="AL57" s="140">
        <v>81484.040000000008</v>
      </c>
      <c r="AM57" s="140">
        <v>0</v>
      </c>
      <c r="AN57" s="140">
        <v>18645.53</v>
      </c>
      <c r="AO57" s="140">
        <v>0</v>
      </c>
      <c r="AP57" s="140">
        <v>0</v>
      </c>
      <c r="AQ57" s="140">
        <v>2186326.16</v>
      </c>
      <c r="AR57" s="140">
        <v>2067994.11</v>
      </c>
      <c r="AS57" s="140">
        <v>319133.43</v>
      </c>
      <c r="AT57" s="140">
        <v>179071.91</v>
      </c>
      <c r="AU57" s="140">
        <v>194649.07</v>
      </c>
      <c r="AV57" s="140">
        <v>3193.48</v>
      </c>
      <c r="AW57" s="140">
        <v>211472.05000000002</v>
      </c>
      <c r="AX57" s="140">
        <v>890715.47</v>
      </c>
      <c r="AY57" s="140">
        <v>261374.84</v>
      </c>
      <c r="AZ57" s="140">
        <v>558846.71999999997</v>
      </c>
      <c r="BA57" s="140">
        <v>1270461.7</v>
      </c>
      <c r="BB57" s="140">
        <v>67583.94</v>
      </c>
      <c r="BC57" s="140">
        <v>112263.7</v>
      </c>
      <c r="BD57" s="140">
        <v>174716.98</v>
      </c>
      <c r="BE57" s="140">
        <v>82761.42</v>
      </c>
      <c r="BF57" s="140">
        <v>984781.76</v>
      </c>
      <c r="BG57" s="140">
        <v>392519.56</v>
      </c>
      <c r="BH57" s="140">
        <v>0</v>
      </c>
      <c r="BI57" s="140">
        <v>5380.22</v>
      </c>
      <c r="BJ57" s="140">
        <v>0</v>
      </c>
      <c r="BK57" s="140">
        <v>0</v>
      </c>
      <c r="BL57" s="140">
        <v>0</v>
      </c>
      <c r="BM57" s="140">
        <v>0</v>
      </c>
      <c r="BN57" s="140">
        <v>0</v>
      </c>
      <c r="BO57" s="140">
        <v>0</v>
      </c>
      <c r="BP57" s="140">
        <v>0</v>
      </c>
      <c r="BQ57" s="140">
        <v>2048113.68</v>
      </c>
      <c r="BR57" s="140">
        <v>2131001.0499999998</v>
      </c>
      <c r="BS57" s="140">
        <v>2053493.9</v>
      </c>
      <c r="BT57" s="140">
        <v>2131001.0499999998</v>
      </c>
      <c r="BU57" s="140">
        <v>0</v>
      </c>
      <c r="BV57" s="140">
        <v>0</v>
      </c>
      <c r="BW57" s="140">
        <v>1423292.23</v>
      </c>
      <c r="BX57" s="140">
        <v>1180496.28</v>
      </c>
      <c r="BY57" s="140">
        <v>215522.95</v>
      </c>
      <c r="BZ57" s="140">
        <v>27273</v>
      </c>
      <c r="CA57" s="140">
        <v>120686.52</v>
      </c>
      <c r="CB57" s="140">
        <v>106329.52</v>
      </c>
      <c r="CC57" s="140">
        <v>983543</v>
      </c>
      <c r="CD57" s="140">
        <v>997900</v>
      </c>
      <c r="CE57" s="140">
        <v>0</v>
      </c>
      <c r="CF57" s="140">
        <v>0</v>
      </c>
      <c r="CG57" s="140">
        <v>0</v>
      </c>
      <c r="CH57" s="140">
        <v>0</v>
      </c>
      <c r="CI57" s="140">
        <v>0</v>
      </c>
      <c r="CJ57" s="140">
        <v>3678892.93</v>
      </c>
      <c r="CK57" s="140">
        <v>0</v>
      </c>
      <c r="CL57" s="140">
        <v>-1486.66</v>
      </c>
      <c r="CM57" s="140">
        <v>883740</v>
      </c>
      <c r="CN57" s="140">
        <v>0</v>
      </c>
      <c r="CO57" s="140">
        <v>885226.66</v>
      </c>
      <c r="CP57" s="140">
        <v>0</v>
      </c>
      <c r="CQ57" s="140">
        <v>0</v>
      </c>
      <c r="CR57" s="140">
        <v>0</v>
      </c>
      <c r="CS57" s="140">
        <v>0</v>
      </c>
      <c r="CT57" s="140">
        <v>480385.38</v>
      </c>
      <c r="CU57" s="140">
        <v>480385.38</v>
      </c>
      <c r="CV57" s="140">
        <v>0</v>
      </c>
      <c r="CW57" s="140">
        <v>66547.600000000006</v>
      </c>
      <c r="CX57" s="140">
        <v>91422.14</v>
      </c>
      <c r="CY57" s="140">
        <v>86872</v>
      </c>
      <c r="CZ57" s="140">
        <v>8456.2900000000009</v>
      </c>
      <c r="DA57" s="140">
        <v>53541.17</v>
      </c>
      <c r="DB57" s="140">
        <v>0</v>
      </c>
      <c r="DC57" s="140">
        <v>0</v>
      </c>
      <c r="DD57" s="140">
        <v>0</v>
      </c>
      <c r="DE57" s="140">
        <v>0</v>
      </c>
      <c r="DF57" s="140">
        <v>0</v>
      </c>
      <c r="DG57" s="140">
        <v>0</v>
      </c>
      <c r="DH57" s="140">
        <v>0</v>
      </c>
    </row>
    <row r="58" spans="1:112" x14ac:dyDescent="0.2">
      <c r="A58" s="140">
        <v>910</v>
      </c>
      <c r="B58" s="140" t="s">
        <v>345</v>
      </c>
      <c r="C58" s="140">
        <v>0</v>
      </c>
      <c r="D58" s="140">
        <v>6641782.8099999996</v>
      </c>
      <c r="E58" s="140">
        <v>0</v>
      </c>
      <c r="F58" s="140">
        <v>659.30000000000007</v>
      </c>
      <c r="G58" s="140">
        <v>22407.66</v>
      </c>
      <c r="H58" s="140">
        <v>1598.21</v>
      </c>
      <c r="I58" s="140">
        <v>75271.960000000006</v>
      </c>
      <c r="J58" s="140">
        <v>0</v>
      </c>
      <c r="K58" s="140">
        <v>398824.03</v>
      </c>
      <c r="L58" s="140">
        <v>0</v>
      </c>
      <c r="M58" s="140">
        <v>0</v>
      </c>
      <c r="N58" s="140">
        <v>0</v>
      </c>
      <c r="O58" s="140">
        <v>0</v>
      </c>
      <c r="P58" s="140">
        <v>5500</v>
      </c>
      <c r="Q58" s="140">
        <v>0</v>
      </c>
      <c r="R58" s="140">
        <v>0</v>
      </c>
      <c r="S58" s="140">
        <v>0</v>
      </c>
      <c r="T58" s="140">
        <v>0</v>
      </c>
      <c r="U58" s="140">
        <v>209878</v>
      </c>
      <c r="V58" s="140">
        <v>6347797</v>
      </c>
      <c r="W58" s="140">
        <v>0</v>
      </c>
      <c r="X58" s="140">
        <v>0</v>
      </c>
      <c r="Y58" s="140">
        <v>0</v>
      </c>
      <c r="Z58" s="140">
        <v>37655.14</v>
      </c>
      <c r="AA58" s="140">
        <v>6042</v>
      </c>
      <c r="AB58" s="140">
        <v>0</v>
      </c>
      <c r="AC58" s="140">
        <v>0</v>
      </c>
      <c r="AD58" s="140">
        <v>56409</v>
      </c>
      <c r="AE58" s="140">
        <v>179491</v>
      </c>
      <c r="AF58" s="140">
        <v>0</v>
      </c>
      <c r="AG58" s="140">
        <v>0</v>
      </c>
      <c r="AH58" s="140">
        <v>0</v>
      </c>
      <c r="AI58" s="140">
        <v>0</v>
      </c>
      <c r="AJ58" s="140">
        <v>0</v>
      </c>
      <c r="AK58" s="140">
        <v>0</v>
      </c>
      <c r="AL58" s="140">
        <v>0</v>
      </c>
      <c r="AM58" s="140">
        <v>17012</v>
      </c>
      <c r="AN58" s="140">
        <v>11826</v>
      </c>
      <c r="AO58" s="140">
        <v>0</v>
      </c>
      <c r="AP58" s="140">
        <v>6801.68</v>
      </c>
      <c r="AQ58" s="140">
        <v>3439496.31</v>
      </c>
      <c r="AR58" s="140">
        <v>2139977.4700000002</v>
      </c>
      <c r="AS58" s="140">
        <v>527230.09</v>
      </c>
      <c r="AT58" s="140">
        <v>332469.13</v>
      </c>
      <c r="AU58" s="140">
        <v>265046.32</v>
      </c>
      <c r="AV58" s="140">
        <v>51863.08</v>
      </c>
      <c r="AW58" s="140">
        <v>402773.79000000004</v>
      </c>
      <c r="AX58" s="140">
        <v>751199.53</v>
      </c>
      <c r="AY58" s="140">
        <v>329904.65000000002</v>
      </c>
      <c r="AZ58" s="140">
        <v>666175.19000000006</v>
      </c>
      <c r="BA58" s="140">
        <v>2528817.2999999998</v>
      </c>
      <c r="BB58" s="140">
        <v>436870.64</v>
      </c>
      <c r="BC58" s="140">
        <v>153905</v>
      </c>
      <c r="BD58" s="140">
        <v>41730.910000000003</v>
      </c>
      <c r="BE58" s="140">
        <v>102778.63</v>
      </c>
      <c r="BF58" s="140">
        <v>1343290.15</v>
      </c>
      <c r="BG58" s="140">
        <v>662700.07999999996</v>
      </c>
      <c r="BH58" s="140">
        <v>451.95</v>
      </c>
      <c r="BI58" s="140">
        <v>0</v>
      </c>
      <c r="BJ58" s="140">
        <v>0</v>
      </c>
      <c r="BK58" s="140">
        <v>0</v>
      </c>
      <c r="BL58" s="140">
        <v>0</v>
      </c>
      <c r="BM58" s="140">
        <v>3017005.51</v>
      </c>
      <c r="BN58" s="140">
        <v>2859281.08</v>
      </c>
      <c r="BO58" s="140">
        <v>0</v>
      </c>
      <c r="BP58" s="140">
        <v>0</v>
      </c>
      <c r="BQ58" s="140">
        <v>0</v>
      </c>
      <c r="BR58" s="140">
        <v>0</v>
      </c>
      <c r="BS58" s="140">
        <v>3017005.51</v>
      </c>
      <c r="BT58" s="140">
        <v>2859281.08</v>
      </c>
      <c r="BU58" s="140">
        <v>0</v>
      </c>
      <c r="BV58" s="140">
        <v>0</v>
      </c>
      <c r="BW58" s="140">
        <v>2432784.0099999998</v>
      </c>
      <c r="BX58" s="140">
        <v>1613963.66</v>
      </c>
      <c r="BY58" s="140">
        <v>696661.4</v>
      </c>
      <c r="BZ58" s="140">
        <v>122158.95</v>
      </c>
      <c r="CA58" s="140">
        <v>216322.76</v>
      </c>
      <c r="CB58" s="140">
        <v>3453377.77</v>
      </c>
      <c r="CC58" s="140">
        <v>4901845.8</v>
      </c>
      <c r="CD58" s="140">
        <v>1508301.5</v>
      </c>
      <c r="CE58" s="140">
        <v>45949.85</v>
      </c>
      <c r="CF58" s="140">
        <v>0</v>
      </c>
      <c r="CG58" s="140">
        <v>0</v>
      </c>
      <c r="CH58" s="140">
        <v>110539.44</v>
      </c>
      <c r="CI58" s="140">
        <v>0</v>
      </c>
      <c r="CJ58" s="140">
        <v>12751552.609999999</v>
      </c>
      <c r="CK58" s="140">
        <v>1407.22</v>
      </c>
      <c r="CL58" s="140">
        <v>9787.8700000000008</v>
      </c>
      <c r="CM58" s="140">
        <v>200011.13</v>
      </c>
      <c r="CN58" s="140">
        <v>0</v>
      </c>
      <c r="CO58" s="140">
        <v>191630.48</v>
      </c>
      <c r="CP58" s="140">
        <v>0</v>
      </c>
      <c r="CQ58" s="140">
        <v>0</v>
      </c>
      <c r="CR58" s="140">
        <v>166.49</v>
      </c>
      <c r="CS58" s="140">
        <v>22111.95</v>
      </c>
      <c r="CT58" s="140">
        <v>537896.52</v>
      </c>
      <c r="CU58" s="140">
        <v>515951.06</v>
      </c>
      <c r="CV58" s="140">
        <v>0</v>
      </c>
      <c r="CW58" s="140">
        <v>0</v>
      </c>
      <c r="CX58" s="140">
        <v>0</v>
      </c>
      <c r="CY58" s="140">
        <v>0</v>
      </c>
      <c r="CZ58" s="140">
        <v>0</v>
      </c>
      <c r="DA58" s="140">
        <v>0</v>
      </c>
      <c r="DB58" s="140">
        <v>0</v>
      </c>
      <c r="DC58" s="140">
        <v>0</v>
      </c>
      <c r="DD58" s="140">
        <v>0</v>
      </c>
      <c r="DE58" s="140">
        <v>0</v>
      </c>
      <c r="DF58" s="140">
        <v>0</v>
      </c>
      <c r="DG58" s="140">
        <v>0</v>
      </c>
      <c r="DH58" s="140">
        <v>0</v>
      </c>
    </row>
    <row r="59" spans="1:112" x14ac:dyDescent="0.2">
      <c r="A59" s="140">
        <v>980</v>
      </c>
      <c r="B59" s="140" t="s">
        <v>346</v>
      </c>
      <c r="C59" s="140">
        <v>5234.0600000000004</v>
      </c>
      <c r="D59" s="140">
        <v>1122380.56</v>
      </c>
      <c r="E59" s="140">
        <v>0</v>
      </c>
      <c r="F59" s="140">
        <v>10195.85</v>
      </c>
      <c r="G59" s="140">
        <v>23959.32</v>
      </c>
      <c r="H59" s="140">
        <v>2774.28</v>
      </c>
      <c r="I59" s="140">
        <v>2815.2000000000003</v>
      </c>
      <c r="J59" s="140">
        <v>8845.5400000000009</v>
      </c>
      <c r="K59" s="140">
        <v>208610.96</v>
      </c>
      <c r="L59" s="140">
        <v>0</v>
      </c>
      <c r="M59" s="140">
        <v>0</v>
      </c>
      <c r="N59" s="140">
        <v>0</v>
      </c>
      <c r="O59" s="140">
        <v>0</v>
      </c>
      <c r="P59" s="140">
        <v>8661.7900000000009</v>
      </c>
      <c r="Q59" s="140">
        <v>0</v>
      </c>
      <c r="R59" s="140">
        <v>0</v>
      </c>
      <c r="S59" s="140">
        <v>0</v>
      </c>
      <c r="T59" s="140">
        <v>1100.27</v>
      </c>
      <c r="U59" s="140">
        <v>76278.5</v>
      </c>
      <c r="V59" s="140">
        <v>4165473</v>
      </c>
      <c r="W59" s="140">
        <v>0</v>
      </c>
      <c r="X59" s="140">
        <v>0</v>
      </c>
      <c r="Y59" s="140">
        <v>145261</v>
      </c>
      <c r="Z59" s="140">
        <v>2560.1</v>
      </c>
      <c r="AA59" s="140">
        <v>150137</v>
      </c>
      <c r="AB59" s="140">
        <v>0</v>
      </c>
      <c r="AC59" s="140">
        <v>0</v>
      </c>
      <c r="AD59" s="140">
        <v>150456.39000000001</v>
      </c>
      <c r="AE59" s="140">
        <v>504397.56</v>
      </c>
      <c r="AF59" s="140">
        <v>0</v>
      </c>
      <c r="AG59" s="140">
        <v>0</v>
      </c>
      <c r="AH59" s="140">
        <v>0</v>
      </c>
      <c r="AI59" s="140">
        <v>0</v>
      </c>
      <c r="AJ59" s="140">
        <v>0</v>
      </c>
      <c r="AK59" s="140">
        <v>0</v>
      </c>
      <c r="AL59" s="140">
        <v>0</v>
      </c>
      <c r="AM59" s="140">
        <v>0</v>
      </c>
      <c r="AN59" s="140">
        <v>36573.56</v>
      </c>
      <c r="AO59" s="140">
        <v>0</v>
      </c>
      <c r="AP59" s="140">
        <v>2422.85</v>
      </c>
      <c r="AQ59" s="140">
        <v>1974809.66</v>
      </c>
      <c r="AR59" s="140">
        <v>1093678.98</v>
      </c>
      <c r="AS59" s="140">
        <v>179247.47</v>
      </c>
      <c r="AT59" s="140">
        <v>113217.65000000001</v>
      </c>
      <c r="AU59" s="140">
        <v>168457.43</v>
      </c>
      <c r="AV59" s="140">
        <v>333.90000000000003</v>
      </c>
      <c r="AW59" s="140">
        <v>94494.35</v>
      </c>
      <c r="AX59" s="140">
        <v>193884.01</v>
      </c>
      <c r="AY59" s="140">
        <v>299351.36</v>
      </c>
      <c r="AZ59" s="140">
        <v>373048.03</v>
      </c>
      <c r="BA59" s="140">
        <v>1212991.43</v>
      </c>
      <c r="BB59" s="140">
        <v>40976.1</v>
      </c>
      <c r="BC59" s="140">
        <v>100896.19</v>
      </c>
      <c r="BD59" s="140">
        <v>517.79999999999995</v>
      </c>
      <c r="BE59" s="140">
        <v>15815.37</v>
      </c>
      <c r="BF59" s="140">
        <v>559639.62</v>
      </c>
      <c r="BG59" s="140">
        <v>162443</v>
      </c>
      <c r="BH59" s="140">
        <v>0</v>
      </c>
      <c r="BI59" s="140">
        <v>0</v>
      </c>
      <c r="BJ59" s="140">
        <v>0</v>
      </c>
      <c r="BK59" s="140">
        <v>0</v>
      </c>
      <c r="BL59" s="140">
        <v>0</v>
      </c>
      <c r="BM59" s="140">
        <v>0</v>
      </c>
      <c r="BN59" s="140">
        <v>0</v>
      </c>
      <c r="BO59" s="140">
        <v>0</v>
      </c>
      <c r="BP59" s="140">
        <v>0</v>
      </c>
      <c r="BQ59" s="140">
        <v>1465555.09</v>
      </c>
      <c r="BR59" s="140">
        <v>1509890.53</v>
      </c>
      <c r="BS59" s="140">
        <v>1465555.09</v>
      </c>
      <c r="BT59" s="140">
        <v>1509890.53</v>
      </c>
      <c r="BU59" s="140">
        <v>0</v>
      </c>
      <c r="BV59" s="140">
        <v>0</v>
      </c>
      <c r="BW59" s="140">
        <v>1026810.64</v>
      </c>
      <c r="BX59" s="140">
        <v>812398.85</v>
      </c>
      <c r="BY59" s="140">
        <v>181680.41</v>
      </c>
      <c r="BZ59" s="140">
        <v>32731.38</v>
      </c>
      <c r="CA59" s="140">
        <v>65823.360000000001</v>
      </c>
      <c r="CB59" s="140">
        <v>246585.82</v>
      </c>
      <c r="CC59" s="140">
        <v>782521.71</v>
      </c>
      <c r="CD59" s="140">
        <v>592712.55000000005</v>
      </c>
      <c r="CE59" s="140">
        <v>3912.4500000000003</v>
      </c>
      <c r="CF59" s="140">
        <v>0</v>
      </c>
      <c r="CG59" s="140">
        <v>0</v>
      </c>
      <c r="CH59" s="140">
        <v>0</v>
      </c>
      <c r="CI59" s="140">
        <v>5134.25</v>
      </c>
      <c r="CJ59" s="140">
        <v>11040000</v>
      </c>
      <c r="CK59" s="140">
        <v>99.81</v>
      </c>
      <c r="CL59" s="140">
        <v>10002415.07</v>
      </c>
      <c r="CM59" s="140">
        <v>10002415.07</v>
      </c>
      <c r="CN59" s="140">
        <v>0</v>
      </c>
      <c r="CO59" s="140">
        <v>0</v>
      </c>
      <c r="CP59" s="140">
        <v>0</v>
      </c>
      <c r="CQ59" s="140">
        <v>99.81</v>
      </c>
      <c r="CR59" s="140">
        <v>40201.57</v>
      </c>
      <c r="CS59" s="140">
        <v>52501.22</v>
      </c>
      <c r="CT59" s="140">
        <v>323935.98</v>
      </c>
      <c r="CU59" s="140">
        <v>311636.33</v>
      </c>
      <c r="CV59" s="140">
        <v>0</v>
      </c>
      <c r="CW59" s="140">
        <v>23281.08</v>
      </c>
      <c r="CX59" s="140">
        <v>8227.85</v>
      </c>
      <c r="CY59" s="140">
        <v>26195</v>
      </c>
      <c r="CZ59" s="140">
        <v>1472.17</v>
      </c>
      <c r="DA59" s="140">
        <v>39776.06</v>
      </c>
      <c r="DB59" s="140">
        <v>0</v>
      </c>
      <c r="DC59" s="140">
        <v>0</v>
      </c>
      <c r="DD59" s="140">
        <v>0</v>
      </c>
      <c r="DE59" s="140">
        <v>0</v>
      </c>
      <c r="DF59" s="140">
        <v>0</v>
      </c>
      <c r="DG59" s="140">
        <v>0</v>
      </c>
      <c r="DH59" s="140">
        <v>0</v>
      </c>
    </row>
    <row r="60" spans="1:112" x14ac:dyDescent="0.2">
      <c r="A60" s="140">
        <v>994</v>
      </c>
      <c r="B60" s="140" t="s">
        <v>347</v>
      </c>
      <c r="C60" s="140">
        <v>0</v>
      </c>
      <c r="D60" s="140">
        <v>1485697.75</v>
      </c>
      <c r="E60" s="140">
        <v>0</v>
      </c>
      <c r="F60" s="140">
        <v>4025.9</v>
      </c>
      <c r="G60" s="140">
        <v>23755.75</v>
      </c>
      <c r="H60" s="140">
        <v>952.34</v>
      </c>
      <c r="I60" s="140">
        <v>9716.65</v>
      </c>
      <c r="J60" s="140">
        <v>0</v>
      </c>
      <c r="K60" s="140">
        <v>41290.870000000003</v>
      </c>
      <c r="L60" s="140">
        <v>0</v>
      </c>
      <c r="M60" s="140">
        <v>0</v>
      </c>
      <c r="N60" s="140">
        <v>0</v>
      </c>
      <c r="O60" s="140">
        <v>0</v>
      </c>
      <c r="P60" s="140">
        <v>3135.8</v>
      </c>
      <c r="Q60" s="140">
        <v>0</v>
      </c>
      <c r="R60" s="140">
        <v>0</v>
      </c>
      <c r="S60" s="140">
        <v>0</v>
      </c>
      <c r="T60" s="140">
        <v>0</v>
      </c>
      <c r="U60" s="140">
        <v>15020</v>
      </c>
      <c r="V60" s="140">
        <v>1219153</v>
      </c>
      <c r="W60" s="140">
        <v>0</v>
      </c>
      <c r="X60" s="140">
        <v>0</v>
      </c>
      <c r="Y60" s="140">
        <v>0</v>
      </c>
      <c r="Z60" s="140">
        <v>2057.2800000000002</v>
      </c>
      <c r="AA60" s="140">
        <v>100098</v>
      </c>
      <c r="AB60" s="140">
        <v>0</v>
      </c>
      <c r="AC60" s="140">
        <v>0</v>
      </c>
      <c r="AD60" s="140">
        <v>0</v>
      </c>
      <c r="AE60" s="140">
        <v>148011.01999999999</v>
      </c>
      <c r="AF60" s="140">
        <v>0</v>
      </c>
      <c r="AG60" s="140">
        <v>0</v>
      </c>
      <c r="AH60" s="140">
        <v>0</v>
      </c>
      <c r="AI60" s="140">
        <v>7657</v>
      </c>
      <c r="AJ60" s="140">
        <v>0</v>
      </c>
      <c r="AK60" s="140">
        <v>1667</v>
      </c>
      <c r="AL60" s="140">
        <v>0</v>
      </c>
      <c r="AM60" s="140">
        <v>8449.89</v>
      </c>
      <c r="AN60" s="140">
        <v>204.96</v>
      </c>
      <c r="AO60" s="140">
        <v>0</v>
      </c>
      <c r="AP60" s="140">
        <v>4194.22</v>
      </c>
      <c r="AQ60" s="140">
        <v>647530.73</v>
      </c>
      <c r="AR60" s="140">
        <v>654040.03</v>
      </c>
      <c r="AS60" s="140">
        <v>159092.01999999999</v>
      </c>
      <c r="AT60" s="140">
        <v>110277.85</v>
      </c>
      <c r="AU60" s="140">
        <v>90368.26</v>
      </c>
      <c r="AV60" s="140">
        <v>0</v>
      </c>
      <c r="AW60" s="140">
        <v>80294.06</v>
      </c>
      <c r="AX60" s="140">
        <v>74943.180000000008</v>
      </c>
      <c r="AY60" s="140">
        <v>85176.19</v>
      </c>
      <c r="AZ60" s="140">
        <v>165038.92000000001</v>
      </c>
      <c r="BA60" s="140">
        <v>568660.01</v>
      </c>
      <c r="BB60" s="140">
        <v>38521.160000000003</v>
      </c>
      <c r="BC60" s="140">
        <v>41233.25</v>
      </c>
      <c r="BD60" s="140">
        <v>78.64</v>
      </c>
      <c r="BE60" s="140">
        <v>7504</v>
      </c>
      <c r="BF60" s="140">
        <v>190931.27</v>
      </c>
      <c r="BG60" s="140">
        <v>264363.38</v>
      </c>
      <c r="BH60" s="140">
        <v>0</v>
      </c>
      <c r="BI60" s="140">
        <v>0</v>
      </c>
      <c r="BJ60" s="140">
        <v>0</v>
      </c>
      <c r="BK60" s="140">
        <v>0</v>
      </c>
      <c r="BL60" s="140">
        <v>0</v>
      </c>
      <c r="BM60" s="140">
        <v>0</v>
      </c>
      <c r="BN60" s="140">
        <v>0</v>
      </c>
      <c r="BO60" s="140">
        <v>480569.32</v>
      </c>
      <c r="BP60" s="140">
        <v>377603.8</v>
      </c>
      <c r="BQ60" s="140">
        <v>0</v>
      </c>
      <c r="BR60" s="140">
        <v>0</v>
      </c>
      <c r="BS60" s="140">
        <v>480569.32</v>
      </c>
      <c r="BT60" s="140">
        <v>377603.8</v>
      </c>
      <c r="BU60" s="140">
        <v>18501.010000000002</v>
      </c>
      <c r="BV60" s="140">
        <v>23853.89</v>
      </c>
      <c r="BW60" s="140">
        <v>406922.56000000006</v>
      </c>
      <c r="BX60" s="140">
        <v>296507.08</v>
      </c>
      <c r="BY60" s="140">
        <v>93594.5</v>
      </c>
      <c r="BZ60" s="140">
        <v>11468.1</v>
      </c>
      <c r="CA60" s="140">
        <v>0</v>
      </c>
      <c r="CB60" s="140">
        <v>0</v>
      </c>
      <c r="CC60" s="140">
        <v>31676.510000000002</v>
      </c>
      <c r="CD60" s="140">
        <v>0</v>
      </c>
      <c r="CE60" s="140">
        <v>0</v>
      </c>
      <c r="CF60" s="140">
        <v>0</v>
      </c>
      <c r="CG60" s="140">
        <v>0</v>
      </c>
      <c r="CH60" s="140">
        <v>31676.510000000002</v>
      </c>
      <c r="CI60" s="140">
        <v>0</v>
      </c>
      <c r="CJ60" s="140">
        <v>0</v>
      </c>
      <c r="CK60" s="140">
        <v>0</v>
      </c>
      <c r="CL60" s="140">
        <v>0</v>
      </c>
      <c r="CM60" s="140">
        <v>0</v>
      </c>
      <c r="CN60" s="140">
        <v>0</v>
      </c>
      <c r="CO60" s="140">
        <v>0</v>
      </c>
      <c r="CP60" s="140">
        <v>0</v>
      </c>
      <c r="CQ60" s="140">
        <v>0</v>
      </c>
      <c r="CR60" s="140">
        <v>38962.910000000003</v>
      </c>
      <c r="CS60" s="140">
        <v>39926.36</v>
      </c>
      <c r="CT60" s="140">
        <v>110938.27</v>
      </c>
      <c r="CU60" s="140">
        <v>109974.82</v>
      </c>
      <c r="CV60" s="140">
        <v>0</v>
      </c>
      <c r="CW60" s="140">
        <v>25902.639999999999</v>
      </c>
      <c r="CX60" s="140">
        <v>29840.52</v>
      </c>
      <c r="CY60" s="140">
        <v>36130.75</v>
      </c>
      <c r="CZ60" s="140">
        <v>22684.240000000002</v>
      </c>
      <c r="DA60" s="140">
        <v>9508.630000000001</v>
      </c>
      <c r="DB60" s="140">
        <v>0</v>
      </c>
      <c r="DC60" s="140">
        <v>0</v>
      </c>
      <c r="DD60" s="140">
        <v>0</v>
      </c>
      <c r="DE60" s="140">
        <v>0</v>
      </c>
      <c r="DF60" s="140">
        <v>0</v>
      </c>
      <c r="DG60" s="140">
        <v>0</v>
      </c>
      <c r="DH60" s="140">
        <v>0</v>
      </c>
    </row>
    <row r="61" spans="1:112" x14ac:dyDescent="0.2">
      <c r="A61" s="140">
        <v>1029</v>
      </c>
      <c r="B61" s="140" t="s">
        <v>348</v>
      </c>
      <c r="C61" s="140">
        <v>0</v>
      </c>
      <c r="D61" s="140">
        <v>4798221</v>
      </c>
      <c r="E61" s="140">
        <v>0</v>
      </c>
      <c r="F61" s="140">
        <v>4516.22</v>
      </c>
      <c r="G61" s="140">
        <v>36914.25</v>
      </c>
      <c r="H61" s="140">
        <v>2423.88</v>
      </c>
      <c r="I61" s="140">
        <v>62983.01</v>
      </c>
      <c r="J61" s="140">
        <v>4336.99</v>
      </c>
      <c r="K61" s="140">
        <v>256152.74000000002</v>
      </c>
      <c r="L61" s="140">
        <v>0</v>
      </c>
      <c r="M61" s="140">
        <v>0</v>
      </c>
      <c r="N61" s="140">
        <v>0</v>
      </c>
      <c r="O61" s="140">
        <v>0</v>
      </c>
      <c r="P61" s="140">
        <v>0</v>
      </c>
      <c r="Q61" s="140">
        <v>0</v>
      </c>
      <c r="R61" s="140">
        <v>0</v>
      </c>
      <c r="S61" s="140">
        <v>0</v>
      </c>
      <c r="T61" s="140">
        <v>0</v>
      </c>
      <c r="U61" s="140">
        <v>133849.5</v>
      </c>
      <c r="V61" s="140">
        <v>5823013</v>
      </c>
      <c r="W61" s="140">
        <v>7528.89</v>
      </c>
      <c r="X61" s="140">
        <v>0</v>
      </c>
      <c r="Y61" s="140">
        <v>0</v>
      </c>
      <c r="Z61" s="140">
        <v>7017.55</v>
      </c>
      <c r="AA61" s="140">
        <v>2972</v>
      </c>
      <c r="AB61" s="140">
        <v>0</v>
      </c>
      <c r="AC61" s="140">
        <v>0</v>
      </c>
      <c r="AD61" s="140">
        <v>53645</v>
      </c>
      <c r="AE61" s="140">
        <v>60400</v>
      </c>
      <c r="AF61" s="140">
        <v>0</v>
      </c>
      <c r="AG61" s="140">
        <v>0</v>
      </c>
      <c r="AH61" s="140">
        <v>0</v>
      </c>
      <c r="AI61" s="140">
        <v>0</v>
      </c>
      <c r="AJ61" s="140">
        <v>0</v>
      </c>
      <c r="AK61" s="140">
        <v>9000</v>
      </c>
      <c r="AL61" s="140">
        <v>0</v>
      </c>
      <c r="AM61" s="140">
        <v>15213</v>
      </c>
      <c r="AN61" s="140">
        <v>25543.920000000002</v>
      </c>
      <c r="AO61" s="140">
        <v>0</v>
      </c>
      <c r="AP61" s="140">
        <v>671.83</v>
      </c>
      <c r="AQ61" s="140">
        <v>2070688.46</v>
      </c>
      <c r="AR61" s="140">
        <v>2770497.24</v>
      </c>
      <c r="AS61" s="140">
        <v>400921.42</v>
      </c>
      <c r="AT61" s="140">
        <v>259472.81</v>
      </c>
      <c r="AU61" s="140">
        <v>194999.93</v>
      </c>
      <c r="AV61" s="140">
        <v>0</v>
      </c>
      <c r="AW61" s="140">
        <v>195020.57</v>
      </c>
      <c r="AX61" s="140">
        <v>224189.11000000002</v>
      </c>
      <c r="AY61" s="140">
        <v>299359.65000000002</v>
      </c>
      <c r="AZ61" s="140">
        <v>523846.51</v>
      </c>
      <c r="BA61" s="140">
        <v>1759168.29</v>
      </c>
      <c r="BB61" s="140">
        <v>363087.44</v>
      </c>
      <c r="BC61" s="140">
        <v>107797.83</v>
      </c>
      <c r="BD61" s="140">
        <v>1339</v>
      </c>
      <c r="BE61" s="140">
        <v>54233.880000000005</v>
      </c>
      <c r="BF61" s="140">
        <v>1003310.03</v>
      </c>
      <c r="BG61" s="140">
        <v>296991.25</v>
      </c>
      <c r="BH61" s="140">
        <v>0</v>
      </c>
      <c r="BI61" s="140">
        <v>2494.75</v>
      </c>
      <c r="BJ61" s="140">
        <v>4436.8</v>
      </c>
      <c r="BK61" s="140">
        <v>0</v>
      </c>
      <c r="BL61" s="140">
        <v>0</v>
      </c>
      <c r="BM61" s="140">
        <v>0</v>
      </c>
      <c r="BN61" s="140">
        <v>700956</v>
      </c>
      <c r="BO61" s="140">
        <v>0</v>
      </c>
      <c r="BP61" s="140">
        <v>0</v>
      </c>
      <c r="BQ61" s="140">
        <v>2833895.73</v>
      </c>
      <c r="BR61" s="140">
        <v>2910477.04</v>
      </c>
      <c r="BS61" s="140">
        <v>2836390.48</v>
      </c>
      <c r="BT61" s="140">
        <v>3615869.84</v>
      </c>
      <c r="BU61" s="140">
        <v>3595.07</v>
      </c>
      <c r="BV61" s="140">
        <v>8684.49</v>
      </c>
      <c r="BW61" s="140">
        <v>1161773.99</v>
      </c>
      <c r="BX61" s="140">
        <v>925399.07000000007</v>
      </c>
      <c r="BY61" s="140">
        <v>208288.73</v>
      </c>
      <c r="BZ61" s="140">
        <v>22996.77</v>
      </c>
      <c r="CA61" s="140">
        <v>501948.62</v>
      </c>
      <c r="CB61" s="140">
        <v>153240.62</v>
      </c>
      <c r="CC61" s="140">
        <v>4362557.7300000004</v>
      </c>
      <c r="CD61" s="140">
        <v>1301265.73</v>
      </c>
      <c r="CE61" s="140">
        <v>3410000</v>
      </c>
      <c r="CF61" s="140">
        <v>0</v>
      </c>
      <c r="CG61" s="140">
        <v>0</v>
      </c>
      <c r="CH61" s="140">
        <v>0</v>
      </c>
      <c r="CI61" s="140">
        <v>0</v>
      </c>
      <c r="CJ61" s="140">
        <v>9665000</v>
      </c>
      <c r="CK61" s="140">
        <v>137499.9</v>
      </c>
      <c r="CL61" s="140">
        <v>0</v>
      </c>
      <c r="CM61" s="140">
        <v>122.73</v>
      </c>
      <c r="CN61" s="140">
        <v>0</v>
      </c>
      <c r="CO61" s="140">
        <v>137622.63</v>
      </c>
      <c r="CP61" s="140">
        <v>0</v>
      </c>
      <c r="CQ61" s="140">
        <v>0</v>
      </c>
      <c r="CR61" s="140">
        <v>73906.45</v>
      </c>
      <c r="CS61" s="140">
        <v>105795.68000000001</v>
      </c>
      <c r="CT61" s="140">
        <v>427525.26</v>
      </c>
      <c r="CU61" s="140">
        <v>395636.03</v>
      </c>
      <c r="CV61" s="140">
        <v>0</v>
      </c>
      <c r="CW61" s="140">
        <v>123907.63</v>
      </c>
      <c r="CX61" s="140">
        <v>99355.260000000009</v>
      </c>
      <c r="CY61" s="140">
        <v>31399.97</v>
      </c>
      <c r="CZ61" s="140">
        <v>0</v>
      </c>
      <c r="DA61" s="140">
        <v>55952.340000000004</v>
      </c>
      <c r="DB61" s="140">
        <v>0</v>
      </c>
      <c r="DC61" s="140">
        <v>0</v>
      </c>
      <c r="DD61" s="140">
        <v>0</v>
      </c>
      <c r="DE61" s="140">
        <v>0</v>
      </c>
      <c r="DF61" s="140">
        <v>0</v>
      </c>
      <c r="DG61" s="140">
        <v>0</v>
      </c>
      <c r="DH61" s="140">
        <v>0</v>
      </c>
    </row>
    <row r="62" spans="1:112" x14ac:dyDescent="0.2">
      <c r="A62" s="140">
        <v>1015</v>
      </c>
      <c r="B62" s="140" t="s">
        <v>349</v>
      </c>
      <c r="C62" s="140">
        <v>0</v>
      </c>
      <c r="D62" s="140">
        <v>19297112</v>
      </c>
      <c r="E62" s="140">
        <v>12800</v>
      </c>
      <c r="F62" s="140">
        <v>69172.25</v>
      </c>
      <c r="G62" s="140">
        <v>85090.34</v>
      </c>
      <c r="H62" s="140">
        <v>3157.9700000000003</v>
      </c>
      <c r="I62" s="140">
        <v>325348.07</v>
      </c>
      <c r="J62" s="140">
        <v>0</v>
      </c>
      <c r="K62" s="140">
        <v>1203010.54</v>
      </c>
      <c r="L62" s="140">
        <v>0</v>
      </c>
      <c r="M62" s="140">
        <v>0</v>
      </c>
      <c r="N62" s="140">
        <v>0</v>
      </c>
      <c r="O62" s="140">
        <v>0</v>
      </c>
      <c r="P62" s="140">
        <v>12822.720000000001</v>
      </c>
      <c r="Q62" s="140">
        <v>0</v>
      </c>
      <c r="R62" s="140">
        <v>0</v>
      </c>
      <c r="S62" s="140">
        <v>0</v>
      </c>
      <c r="T62" s="140">
        <v>0</v>
      </c>
      <c r="U62" s="140">
        <v>289357</v>
      </c>
      <c r="V62" s="140">
        <v>8963572</v>
      </c>
      <c r="W62" s="140">
        <v>5022.07</v>
      </c>
      <c r="X62" s="140">
        <v>0</v>
      </c>
      <c r="Y62" s="140">
        <v>0</v>
      </c>
      <c r="Z62" s="140">
        <v>0</v>
      </c>
      <c r="AA62" s="140">
        <v>27738</v>
      </c>
      <c r="AB62" s="140">
        <v>0</v>
      </c>
      <c r="AC62" s="140">
        <v>0</v>
      </c>
      <c r="AD62" s="140">
        <v>58078.96</v>
      </c>
      <c r="AE62" s="140">
        <v>80567.56</v>
      </c>
      <c r="AF62" s="140">
        <v>0</v>
      </c>
      <c r="AG62" s="140">
        <v>0</v>
      </c>
      <c r="AH62" s="140">
        <v>0</v>
      </c>
      <c r="AI62" s="140">
        <v>0</v>
      </c>
      <c r="AJ62" s="140">
        <v>0</v>
      </c>
      <c r="AK62" s="140">
        <v>0</v>
      </c>
      <c r="AL62" s="140">
        <v>0</v>
      </c>
      <c r="AM62" s="140">
        <v>3915.39</v>
      </c>
      <c r="AN62" s="140">
        <v>55275.590000000004</v>
      </c>
      <c r="AO62" s="140">
        <v>0</v>
      </c>
      <c r="AP62" s="140">
        <v>8209.1200000000008</v>
      </c>
      <c r="AQ62" s="140">
        <v>7634951.3600000003</v>
      </c>
      <c r="AR62" s="140">
        <v>5341530.12</v>
      </c>
      <c r="AS62" s="140">
        <v>789716.91</v>
      </c>
      <c r="AT62" s="140">
        <v>660528.70000000007</v>
      </c>
      <c r="AU62" s="140">
        <v>483153</v>
      </c>
      <c r="AV62" s="140">
        <v>142029.62</v>
      </c>
      <c r="AW62" s="140">
        <v>961677.55</v>
      </c>
      <c r="AX62" s="140">
        <v>1589207.27</v>
      </c>
      <c r="AY62" s="140">
        <v>800121.02</v>
      </c>
      <c r="AZ62" s="140">
        <v>1491869.04</v>
      </c>
      <c r="BA62" s="140">
        <v>5335265.38</v>
      </c>
      <c r="BB62" s="140">
        <v>989835.73</v>
      </c>
      <c r="BC62" s="140">
        <v>294735.52</v>
      </c>
      <c r="BD62" s="140">
        <v>6083.45</v>
      </c>
      <c r="BE62" s="140">
        <v>224807.76</v>
      </c>
      <c r="BF62" s="140">
        <v>4356593.78</v>
      </c>
      <c r="BG62" s="140">
        <v>377699.01</v>
      </c>
      <c r="BH62" s="140">
        <v>345.72</v>
      </c>
      <c r="BI62" s="140">
        <v>78608.39</v>
      </c>
      <c r="BJ62" s="140">
        <v>62882.720000000001</v>
      </c>
      <c r="BK62" s="140">
        <v>0</v>
      </c>
      <c r="BL62" s="140">
        <v>0</v>
      </c>
      <c r="BM62" s="140">
        <v>1044033</v>
      </c>
      <c r="BN62" s="140">
        <v>0</v>
      </c>
      <c r="BO62" s="140">
        <v>0</v>
      </c>
      <c r="BP62" s="140">
        <v>241155.63</v>
      </c>
      <c r="BQ62" s="140">
        <v>7111694.3300000001</v>
      </c>
      <c r="BR62" s="140">
        <v>6950396.0099999998</v>
      </c>
      <c r="BS62" s="140">
        <v>8234335.7199999997</v>
      </c>
      <c r="BT62" s="140">
        <v>7254434.3600000003</v>
      </c>
      <c r="BU62" s="140">
        <v>5810.6</v>
      </c>
      <c r="BV62" s="140">
        <v>310.27</v>
      </c>
      <c r="BW62" s="140">
        <v>4908682.8499999996</v>
      </c>
      <c r="BX62" s="140">
        <v>3641542.62</v>
      </c>
      <c r="BY62" s="140">
        <v>1081693.0900000001</v>
      </c>
      <c r="BZ62" s="140">
        <v>190947.47</v>
      </c>
      <c r="CA62" s="140">
        <v>498057.83999999997</v>
      </c>
      <c r="CB62" s="140">
        <v>304711.55</v>
      </c>
      <c r="CC62" s="140">
        <v>15894821.710000001</v>
      </c>
      <c r="CD62" s="140">
        <v>1959725.8800000001</v>
      </c>
      <c r="CE62" s="140">
        <v>13860000</v>
      </c>
      <c r="CF62" s="140">
        <v>0</v>
      </c>
      <c r="CG62" s="140">
        <v>0</v>
      </c>
      <c r="CH62" s="140">
        <v>268442.12</v>
      </c>
      <c r="CI62" s="140">
        <v>0</v>
      </c>
      <c r="CJ62" s="140">
        <v>15210000</v>
      </c>
      <c r="CK62" s="140">
        <v>-218435</v>
      </c>
      <c r="CL62" s="140">
        <v>-305000</v>
      </c>
      <c r="CM62" s="140">
        <v>110100</v>
      </c>
      <c r="CN62" s="140">
        <v>0</v>
      </c>
      <c r="CO62" s="140">
        <v>196665</v>
      </c>
      <c r="CP62" s="140">
        <v>0</v>
      </c>
      <c r="CQ62" s="140">
        <v>0</v>
      </c>
      <c r="CR62" s="140">
        <v>193700.96</v>
      </c>
      <c r="CS62" s="140">
        <v>247626.84</v>
      </c>
      <c r="CT62" s="140">
        <v>941685.43</v>
      </c>
      <c r="CU62" s="140">
        <v>887561.8</v>
      </c>
      <c r="CV62" s="140">
        <v>197.75</v>
      </c>
      <c r="CW62" s="140">
        <v>156863.36000000002</v>
      </c>
      <c r="CX62" s="140">
        <v>154821.59</v>
      </c>
      <c r="CY62" s="140">
        <v>104406.02</v>
      </c>
      <c r="CZ62" s="140">
        <v>87357.22</v>
      </c>
      <c r="DA62" s="140">
        <v>19087.57</v>
      </c>
      <c r="DB62" s="140">
        <v>3</v>
      </c>
      <c r="DC62" s="140">
        <v>0</v>
      </c>
      <c r="DD62" s="140">
        <v>0</v>
      </c>
      <c r="DE62" s="140">
        <v>0</v>
      </c>
      <c r="DF62" s="140">
        <v>0</v>
      </c>
      <c r="DG62" s="140">
        <v>0</v>
      </c>
      <c r="DH62" s="140">
        <v>0</v>
      </c>
    </row>
    <row r="63" spans="1:112" x14ac:dyDescent="0.2">
      <c r="A63" s="140">
        <v>5054</v>
      </c>
      <c r="B63" s="140" t="s">
        <v>350</v>
      </c>
      <c r="C63" s="140">
        <v>0</v>
      </c>
      <c r="D63" s="140">
        <v>7492276.1799999997</v>
      </c>
      <c r="E63" s="140">
        <v>0</v>
      </c>
      <c r="F63" s="140">
        <v>3089.9500000000003</v>
      </c>
      <c r="G63" s="140">
        <v>28641.010000000002</v>
      </c>
      <c r="H63" s="140">
        <v>6179.39</v>
      </c>
      <c r="I63" s="140">
        <v>196035.88</v>
      </c>
      <c r="J63" s="140">
        <v>0</v>
      </c>
      <c r="K63" s="140">
        <v>555830.72</v>
      </c>
      <c r="L63" s="140">
        <v>0</v>
      </c>
      <c r="M63" s="140">
        <v>0</v>
      </c>
      <c r="N63" s="140">
        <v>1355</v>
      </c>
      <c r="O63" s="140">
        <v>0</v>
      </c>
      <c r="P63" s="140">
        <v>0</v>
      </c>
      <c r="Q63" s="140">
        <v>0</v>
      </c>
      <c r="R63" s="140">
        <v>0</v>
      </c>
      <c r="S63" s="140">
        <v>0</v>
      </c>
      <c r="T63" s="140">
        <v>0</v>
      </c>
      <c r="U63" s="140">
        <v>147658.5</v>
      </c>
      <c r="V63" s="140">
        <v>5208860</v>
      </c>
      <c r="W63" s="140">
        <v>0</v>
      </c>
      <c r="X63" s="140">
        <v>0</v>
      </c>
      <c r="Y63" s="140">
        <v>0</v>
      </c>
      <c r="Z63" s="140">
        <v>0</v>
      </c>
      <c r="AA63" s="140">
        <v>7680</v>
      </c>
      <c r="AB63" s="140">
        <v>19750.07</v>
      </c>
      <c r="AC63" s="140">
        <v>0</v>
      </c>
      <c r="AD63" s="140">
        <v>9009.6</v>
      </c>
      <c r="AE63" s="140">
        <v>92118.71</v>
      </c>
      <c r="AF63" s="140">
        <v>0</v>
      </c>
      <c r="AG63" s="140">
        <v>0</v>
      </c>
      <c r="AH63" s="140">
        <v>0</v>
      </c>
      <c r="AI63" s="140">
        <v>0</v>
      </c>
      <c r="AJ63" s="140">
        <v>0</v>
      </c>
      <c r="AK63" s="140">
        <v>0</v>
      </c>
      <c r="AL63" s="140">
        <v>0</v>
      </c>
      <c r="AM63" s="140">
        <v>1271.57</v>
      </c>
      <c r="AN63" s="140">
        <v>0</v>
      </c>
      <c r="AO63" s="140">
        <v>0</v>
      </c>
      <c r="AP63" s="140">
        <v>4784.22</v>
      </c>
      <c r="AQ63" s="140">
        <v>0</v>
      </c>
      <c r="AR63" s="140">
        <v>5023542.9800000004</v>
      </c>
      <c r="AS63" s="140">
        <v>1200914.79</v>
      </c>
      <c r="AT63" s="140">
        <v>463672.14</v>
      </c>
      <c r="AU63" s="140">
        <v>552260.05000000005</v>
      </c>
      <c r="AV63" s="140">
        <v>485.58</v>
      </c>
      <c r="AW63" s="140">
        <v>510780.92</v>
      </c>
      <c r="AX63" s="140">
        <v>362028.36</v>
      </c>
      <c r="AY63" s="140">
        <v>329008.11</v>
      </c>
      <c r="AZ63" s="140">
        <v>829619.6</v>
      </c>
      <c r="BA63" s="140">
        <v>2031198.89</v>
      </c>
      <c r="BB63" s="140">
        <v>30150.32</v>
      </c>
      <c r="BC63" s="140">
        <v>93478.430000000008</v>
      </c>
      <c r="BD63" s="140">
        <v>0</v>
      </c>
      <c r="BE63" s="140">
        <v>291461.68</v>
      </c>
      <c r="BF63" s="140">
        <v>1185799.27</v>
      </c>
      <c r="BG63" s="140">
        <v>674656.5</v>
      </c>
      <c r="BH63" s="140">
        <v>0</v>
      </c>
      <c r="BI63" s="140">
        <v>0</v>
      </c>
      <c r="BJ63" s="140">
        <v>0</v>
      </c>
      <c r="BK63" s="140">
        <v>0</v>
      </c>
      <c r="BL63" s="140">
        <v>0</v>
      </c>
      <c r="BM63" s="140">
        <v>4825499.8899999997</v>
      </c>
      <c r="BN63" s="140">
        <v>4825499.8899999997</v>
      </c>
      <c r="BO63" s="140">
        <v>0</v>
      </c>
      <c r="BP63" s="140">
        <v>0</v>
      </c>
      <c r="BQ63" s="140">
        <v>624491.27</v>
      </c>
      <c r="BR63" s="140">
        <v>819974.45000000007</v>
      </c>
      <c r="BS63" s="140">
        <v>5449991.1600000001</v>
      </c>
      <c r="BT63" s="140">
        <v>5645474.3399999999</v>
      </c>
      <c r="BU63" s="140">
        <v>0</v>
      </c>
      <c r="BV63" s="140">
        <v>0</v>
      </c>
      <c r="BW63" s="140">
        <v>2001299.8</v>
      </c>
      <c r="BX63" s="140">
        <v>1460323.57</v>
      </c>
      <c r="BY63" s="140">
        <v>145100.64000000001</v>
      </c>
      <c r="BZ63" s="140">
        <v>395875.59</v>
      </c>
      <c r="CA63" s="140">
        <v>30690.639999999999</v>
      </c>
      <c r="CB63" s="140">
        <v>25457.920000000002</v>
      </c>
      <c r="CC63" s="140">
        <v>615442.28</v>
      </c>
      <c r="CD63" s="140">
        <v>620675</v>
      </c>
      <c r="CE63" s="140">
        <v>0</v>
      </c>
      <c r="CF63" s="140">
        <v>0</v>
      </c>
      <c r="CG63" s="140">
        <v>0</v>
      </c>
      <c r="CH63" s="140">
        <v>0</v>
      </c>
      <c r="CI63" s="140">
        <v>0</v>
      </c>
      <c r="CJ63" s="140">
        <v>7665000</v>
      </c>
      <c r="CK63" s="140">
        <v>0</v>
      </c>
      <c r="CL63" s="140">
        <v>0</v>
      </c>
      <c r="CM63" s="140">
        <v>0</v>
      </c>
      <c r="CN63" s="140">
        <v>0</v>
      </c>
      <c r="CO63" s="140">
        <v>0</v>
      </c>
      <c r="CP63" s="140">
        <v>0</v>
      </c>
      <c r="CQ63" s="140">
        <v>0</v>
      </c>
      <c r="CR63" s="140">
        <v>170348.06</v>
      </c>
      <c r="CS63" s="140">
        <v>101141.51000000001</v>
      </c>
      <c r="CT63" s="140">
        <v>575329.66</v>
      </c>
      <c r="CU63" s="140">
        <v>644536.21</v>
      </c>
      <c r="CV63" s="140">
        <v>0</v>
      </c>
      <c r="CW63" s="140">
        <v>13327.08</v>
      </c>
      <c r="CX63" s="140">
        <v>0</v>
      </c>
      <c r="CY63" s="140">
        <v>248219</v>
      </c>
      <c r="CZ63" s="140">
        <v>149234.44</v>
      </c>
      <c r="DA63" s="140">
        <v>112311.64</v>
      </c>
      <c r="DB63" s="140">
        <v>0</v>
      </c>
      <c r="DC63" s="140">
        <v>0</v>
      </c>
      <c r="DD63" s="140">
        <v>0</v>
      </c>
      <c r="DE63" s="140">
        <v>83940</v>
      </c>
      <c r="DF63" s="140">
        <v>0</v>
      </c>
      <c r="DG63" s="140">
        <v>83940</v>
      </c>
      <c r="DH63" s="140">
        <v>0</v>
      </c>
    </row>
    <row r="64" spans="1:112" x14ac:dyDescent="0.2">
      <c r="A64" s="140">
        <v>1071</v>
      </c>
      <c r="B64" s="140" t="s">
        <v>776</v>
      </c>
      <c r="C64" s="140">
        <v>0</v>
      </c>
      <c r="D64" s="140">
        <v>5449013.1299999999</v>
      </c>
      <c r="E64" s="140">
        <v>0</v>
      </c>
      <c r="F64" s="140">
        <v>2515.98</v>
      </c>
      <c r="G64" s="140">
        <v>17457.13</v>
      </c>
      <c r="H64" s="140">
        <v>15033.6</v>
      </c>
      <c r="I64" s="140">
        <v>72751.199999999997</v>
      </c>
      <c r="J64" s="140">
        <v>0</v>
      </c>
      <c r="K64" s="140">
        <v>268709</v>
      </c>
      <c r="L64" s="140">
        <v>0</v>
      </c>
      <c r="M64" s="140">
        <v>0</v>
      </c>
      <c r="N64" s="140">
        <v>0</v>
      </c>
      <c r="O64" s="140">
        <v>0</v>
      </c>
      <c r="P64" s="140">
        <v>21197.29</v>
      </c>
      <c r="Q64" s="140">
        <v>0</v>
      </c>
      <c r="R64" s="140">
        <v>0</v>
      </c>
      <c r="S64" s="140">
        <v>0</v>
      </c>
      <c r="T64" s="140">
        <v>0</v>
      </c>
      <c r="U64" s="140">
        <v>128538.5</v>
      </c>
      <c r="V64" s="140">
        <v>3262796</v>
      </c>
      <c r="W64" s="140">
        <v>5908.68</v>
      </c>
      <c r="X64" s="140">
        <v>0</v>
      </c>
      <c r="Y64" s="140">
        <v>263924.92</v>
      </c>
      <c r="Z64" s="140">
        <v>86705.45</v>
      </c>
      <c r="AA64" s="140">
        <v>5964</v>
      </c>
      <c r="AB64" s="140">
        <v>0</v>
      </c>
      <c r="AC64" s="140">
        <v>0</v>
      </c>
      <c r="AD64" s="140">
        <v>239587.84</v>
      </c>
      <c r="AE64" s="140">
        <v>221488.52000000002</v>
      </c>
      <c r="AF64" s="140">
        <v>0</v>
      </c>
      <c r="AG64" s="140">
        <v>0</v>
      </c>
      <c r="AH64" s="140">
        <v>0</v>
      </c>
      <c r="AI64" s="140">
        <v>154072.41</v>
      </c>
      <c r="AJ64" s="140">
        <v>0</v>
      </c>
      <c r="AK64" s="140">
        <v>7160</v>
      </c>
      <c r="AL64" s="140">
        <v>0</v>
      </c>
      <c r="AM64" s="140">
        <v>0</v>
      </c>
      <c r="AN64" s="140">
        <v>53023.31</v>
      </c>
      <c r="AO64" s="140">
        <v>0</v>
      </c>
      <c r="AP64" s="140">
        <v>14703.44</v>
      </c>
      <c r="AQ64" s="140">
        <v>1599768.12</v>
      </c>
      <c r="AR64" s="140">
        <v>2107904.38</v>
      </c>
      <c r="AS64" s="140">
        <v>271215.93</v>
      </c>
      <c r="AT64" s="140">
        <v>249371.84</v>
      </c>
      <c r="AU64" s="140">
        <v>145538.88</v>
      </c>
      <c r="AV64" s="140">
        <v>6061.71</v>
      </c>
      <c r="AW64" s="140">
        <v>180895.62</v>
      </c>
      <c r="AX64" s="140">
        <v>500989.15</v>
      </c>
      <c r="AY64" s="140">
        <v>280592.55</v>
      </c>
      <c r="AZ64" s="140">
        <v>512010.5</v>
      </c>
      <c r="BA64" s="140">
        <v>1685251.45</v>
      </c>
      <c r="BB64" s="140">
        <v>209725.12</v>
      </c>
      <c r="BC64" s="140">
        <v>131777.1</v>
      </c>
      <c r="BD64" s="140">
        <v>0</v>
      </c>
      <c r="BE64" s="140">
        <v>401833.46</v>
      </c>
      <c r="BF64" s="140">
        <v>767442.83</v>
      </c>
      <c r="BG64" s="140">
        <v>458414.45</v>
      </c>
      <c r="BH64" s="140">
        <v>3583.7400000000002</v>
      </c>
      <c r="BI64" s="140">
        <v>0</v>
      </c>
      <c r="BJ64" s="140">
        <v>0</v>
      </c>
      <c r="BK64" s="140">
        <v>0</v>
      </c>
      <c r="BL64" s="140">
        <v>0</v>
      </c>
      <c r="BM64" s="140">
        <v>28876.440000000002</v>
      </c>
      <c r="BN64" s="140">
        <v>0</v>
      </c>
      <c r="BO64" s="140">
        <v>0</v>
      </c>
      <c r="BP64" s="140">
        <v>0</v>
      </c>
      <c r="BQ64" s="140">
        <v>3335231.93</v>
      </c>
      <c r="BR64" s="140">
        <v>4142281.94</v>
      </c>
      <c r="BS64" s="140">
        <v>3364108.37</v>
      </c>
      <c r="BT64" s="140">
        <v>4142281.94</v>
      </c>
      <c r="BU64" s="140">
        <v>21435.68</v>
      </c>
      <c r="BV64" s="140">
        <v>17187.650000000001</v>
      </c>
      <c r="BW64" s="140">
        <v>1208037.03</v>
      </c>
      <c r="BX64" s="140">
        <v>895119.55</v>
      </c>
      <c r="BY64" s="140">
        <v>288022.26</v>
      </c>
      <c r="BZ64" s="140">
        <v>29143.25</v>
      </c>
      <c r="CA64" s="140">
        <v>37989.47</v>
      </c>
      <c r="CB64" s="140">
        <v>36541</v>
      </c>
      <c r="CC64" s="140">
        <v>530797.62</v>
      </c>
      <c r="CD64" s="140">
        <v>353145.59</v>
      </c>
      <c r="CE64" s="140">
        <v>0</v>
      </c>
      <c r="CF64" s="140">
        <v>0</v>
      </c>
      <c r="CG64" s="140">
        <v>0</v>
      </c>
      <c r="CH64" s="140">
        <v>179100.5</v>
      </c>
      <c r="CI64" s="140">
        <v>0</v>
      </c>
      <c r="CJ64" s="140">
        <v>1085000</v>
      </c>
      <c r="CK64" s="140">
        <v>0</v>
      </c>
      <c r="CL64" s="140">
        <v>0</v>
      </c>
      <c r="CM64" s="140">
        <v>0</v>
      </c>
      <c r="CN64" s="140">
        <v>0</v>
      </c>
      <c r="CO64" s="140">
        <v>0</v>
      </c>
      <c r="CP64" s="140">
        <v>0</v>
      </c>
      <c r="CQ64" s="140">
        <v>0</v>
      </c>
      <c r="CR64" s="140">
        <v>0</v>
      </c>
      <c r="CS64" s="140">
        <v>0</v>
      </c>
      <c r="CT64" s="140">
        <v>417020.62</v>
      </c>
      <c r="CU64" s="140">
        <v>417020.62</v>
      </c>
      <c r="CV64" s="140">
        <v>0</v>
      </c>
      <c r="CW64" s="140">
        <v>11328.59</v>
      </c>
      <c r="CX64" s="140">
        <v>12445.73</v>
      </c>
      <c r="CY64" s="140">
        <v>31818.25</v>
      </c>
      <c r="CZ64" s="140">
        <v>0</v>
      </c>
      <c r="DA64" s="140">
        <v>30701.11</v>
      </c>
      <c r="DB64" s="140">
        <v>0</v>
      </c>
      <c r="DC64" s="140">
        <v>0</v>
      </c>
      <c r="DD64" s="140">
        <v>0</v>
      </c>
      <c r="DE64" s="140">
        <v>0</v>
      </c>
      <c r="DF64" s="140">
        <v>0</v>
      </c>
      <c r="DG64" s="140">
        <v>0</v>
      </c>
      <c r="DH64" s="140">
        <v>0</v>
      </c>
    </row>
    <row r="65" spans="1:112" x14ac:dyDescent="0.2">
      <c r="A65" s="140">
        <v>1080</v>
      </c>
      <c r="B65" s="140" t="s">
        <v>778</v>
      </c>
      <c r="C65" s="140">
        <v>0</v>
      </c>
      <c r="D65" s="140">
        <v>7467231.4299999997</v>
      </c>
      <c r="E65" s="140">
        <v>0</v>
      </c>
      <c r="F65" s="140">
        <v>1646.75</v>
      </c>
      <c r="G65" s="140">
        <v>9771.0500000000011</v>
      </c>
      <c r="H65" s="140">
        <v>15226.36</v>
      </c>
      <c r="I65" s="140">
        <v>7758.46</v>
      </c>
      <c r="J65" s="140">
        <v>0</v>
      </c>
      <c r="K65" s="140">
        <v>408197.21</v>
      </c>
      <c r="L65" s="140">
        <v>0</v>
      </c>
      <c r="M65" s="140">
        <v>0</v>
      </c>
      <c r="N65" s="140">
        <v>0</v>
      </c>
      <c r="O65" s="140">
        <v>0</v>
      </c>
      <c r="P65" s="140">
        <v>8459.42</v>
      </c>
      <c r="Q65" s="140">
        <v>0</v>
      </c>
      <c r="R65" s="140">
        <v>0</v>
      </c>
      <c r="S65" s="140">
        <v>0</v>
      </c>
      <c r="T65" s="140">
        <v>0</v>
      </c>
      <c r="U65" s="140">
        <v>148975</v>
      </c>
      <c r="V65" s="140">
        <v>4255554</v>
      </c>
      <c r="W65" s="140">
        <v>0</v>
      </c>
      <c r="X65" s="140">
        <v>0</v>
      </c>
      <c r="Y65" s="140">
        <v>263924.92</v>
      </c>
      <c r="Z65" s="140">
        <v>30094.79</v>
      </c>
      <c r="AA65" s="140">
        <v>3808</v>
      </c>
      <c r="AB65" s="140">
        <v>0</v>
      </c>
      <c r="AC65" s="140">
        <v>0</v>
      </c>
      <c r="AD65" s="140">
        <v>284030.94</v>
      </c>
      <c r="AE65" s="140">
        <v>388085.48</v>
      </c>
      <c r="AF65" s="140">
        <v>0</v>
      </c>
      <c r="AG65" s="140">
        <v>0</v>
      </c>
      <c r="AH65" s="140">
        <v>0</v>
      </c>
      <c r="AI65" s="140">
        <v>8058.14</v>
      </c>
      <c r="AJ65" s="140">
        <v>0</v>
      </c>
      <c r="AK65" s="140">
        <v>311</v>
      </c>
      <c r="AL65" s="140">
        <v>0</v>
      </c>
      <c r="AM65" s="140">
        <v>0</v>
      </c>
      <c r="AN65" s="140">
        <v>88262.07</v>
      </c>
      <c r="AO65" s="140">
        <v>182</v>
      </c>
      <c r="AP65" s="140">
        <v>61875.21</v>
      </c>
      <c r="AQ65" s="140">
        <v>2166454</v>
      </c>
      <c r="AR65" s="140">
        <v>2646012.7999999998</v>
      </c>
      <c r="AS65" s="140">
        <v>379373.29</v>
      </c>
      <c r="AT65" s="140">
        <v>212881.45</v>
      </c>
      <c r="AU65" s="140">
        <v>253631.12</v>
      </c>
      <c r="AV65" s="140">
        <v>39481.700000000004</v>
      </c>
      <c r="AW65" s="140">
        <v>332641.86</v>
      </c>
      <c r="AX65" s="140">
        <v>329970.99</v>
      </c>
      <c r="AY65" s="140">
        <v>236474.15</v>
      </c>
      <c r="AZ65" s="140">
        <v>528141.56000000006</v>
      </c>
      <c r="BA65" s="140">
        <v>2401160.46</v>
      </c>
      <c r="BB65" s="140">
        <v>467549.03</v>
      </c>
      <c r="BC65" s="140">
        <v>127909.72</v>
      </c>
      <c r="BD65" s="140">
        <v>0</v>
      </c>
      <c r="BE65" s="140">
        <v>310112.15000000002</v>
      </c>
      <c r="BF65" s="140">
        <v>1318849.43</v>
      </c>
      <c r="BG65" s="140">
        <v>962483.61</v>
      </c>
      <c r="BH65" s="140">
        <v>1084.67</v>
      </c>
      <c r="BI65" s="140">
        <v>25156.52</v>
      </c>
      <c r="BJ65" s="140">
        <v>20456.46</v>
      </c>
      <c r="BK65" s="140">
        <v>0</v>
      </c>
      <c r="BL65" s="140">
        <v>0</v>
      </c>
      <c r="BM65" s="140">
        <v>0</v>
      </c>
      <c r="BN65" s="140">
        <v>0</v>
      </c>
      <c r="BO65" s="140">
        <v>0</v>
      </c>
      <c r="BP65" s="140">
        <v>0</v>
      </c>
      <c r="BQ65" s="140">
        <v>7174333.6200000001</v>
      </c>
      <c r="BR65" s="140">
        <v>7916273.9199999999</v>
      </c>
      <c r="BS65" s="140">
        <v>7199490.1399999997</v>
      </c>
      <c r="BT65" s="140">
        <v>7936730.3799999999</v>
      </c>
      <c r="BU65" s="140">
        <v>243.43</v>
      </c>
      <c r="BV65" s="140">
        <v>243.43</v>
      </c>
      <c r="BW65" s="140">
        <v>1429471.1300000001</v>
      </c>
      <c r="BX65" s="140">
        <v>1075084.05</v>
      </c>
      <c r="BY65" s="140">
        <v>325477.08</v>
      </c>
      <c r="BZ65" s="140">
        <v>28910</v>
      </c>
      <c r="CA65" s="140">
        <v>115130.97</v>
      </c>
      <c r="CB65" s="140">
        <v>105916.56</v>
      </c>
      <c r="CC65" s="140">
        <v>1760518.83</v>
      </c>
      <c r="CD65" s="140">
        <v>1020577.67</v>
      </c>
      <c r="CE65" s="140">
        <v>663483.14</v>
      </c>
      <c r="CF65" s="140">
        <v>0</v>
      </c>
      <c r="CG65" s="140">
        <v>0</v>
      </c>
      <c r="CH65" s="140">
        <v>85672.430000000008</v>
      </c>
      <c r="CI65" s="140">
        <v>0</v>
      </c>
      <c r="CJ65" s="140">
        <v>5165736.6500000004</v>
      </c>
      <c r="CK65" s="140">
        <v>0</v>
      </c>
      <c r="CL65" s="140">
        <v>0</v>
      </c>
      <c r="CM65" s="140">
        <v>0</v>
      </c>
      <c r="CN65" s="140">
        <v>0</v>
      </c>
      <c r="CO65" s="140">
        <v>0</v>
      </c>
      <c r="CP65" s="140">
        <v>0</v>
      </c>
      <c r="CQ65" s="140">
        <v>0</v>
      </c>
      <c r="CR65" s="140">
        <v>51292.840000000004</v>
      </c>
      <c r="CS65" s="140">
        <v>8224.17</v>
      </c>
      <c r="CT65" s="140">
        <v>468732.25</v>
      </c>
      <c r="CU65" s="140">
        <v>511800.92</v>
      </c>
      <c r="CV65" s="140">
        <v>0</v>
      </c>
      <c r="CW65" s="140">
        <v>73528.36</v>
      </c>
      <c r="CX65" s="140">
        <v>95116.37</v>
      </c>
      <c r="CY65" s="140">
        <v>444604.28</v>
      </c>
      <c r="CZ65" s="140">
        <v>0</v>
      </c>
      <c r="DA65" s="140">
        <v>423016.27</v>
      </c>
      <c r="DB65" s="140">
        <v>0</v>
      </c>
      <c r="DC65" s="140">
        <v>0</v>
      </c>
      <c r="DD65" s="140">
        <v>0</v>
      </c>
      <c r="DE65" s="140">
        <v>0</v>
      </c>
      <c r="DF65" s="140">
        <v>0</v>
      </c>
      <c r="DG65" s="140">
        <v>0</v>
      </c>
      <c r="DH65" s="140">
        <v>0</v>
      </c>
    </row>
    <row r="66" spans="1:112" x14ac:dyDescent="0.2">
      <c r="A66" s="140">
        <v>1085</v>
      </c>
      <c r="B66" s="140" t="s">
        <v>351</v>
      </c>
      <c r="C66" s="140">
        <v>0</v>
      </c>
      <c r="D66" s="140">
        <v>3308682.88</v>
      </c>
      <c r="E66" s="140">
        <v>0</v>
      </c>
      <c r="F66" s="140">
        <v>6934.9400000000005</v>
      </c>
      <c r="G66" s="140">
        <v>50007.25</v>
      </c>
      <c r="H66" s="140">
        <v>16223.68</v>
      </c>
      <c r="I66" s="140">
        <v>174747.80000000002</v>
      </c>
      <c r="J66" s="140">
        <v>1000</v>
      </c>
      <c r="K66" s="140">
        <v>550326.22</v>
      </c>
      <c r="L66" s="140">
        <v>0</v>
      </c>
      <c r="M66" s="140">
        <v>2236.56</v>
      </c>
      <c r="N66" s="140">
        <v>0</v>
      </c>
      <c r="O66" s="140">
        <v>0</v>
      </c>
      <c r="P66" s="140">
        <v>10990</v>
      </c>
      <c r="Q66" s="140">
        <v>0</v>
      </c>
      <c r="R66" s="140">
        <v>0</v>
      </c>
      <c r="S66" s="140">
        <v>0</v>
      </c>
      <c r="T66" s="140">
        <v>12875</v>
      </c>
      <c r="U66" s="140">
        <v>136509</v>
      </c>
      <c r="V66" s="140">
        <v>6451149</v>
      </c>
      <c r="W66" s="140">
        <v>0</v>
      </c>
      <c r="X66" s="140">
        <v>0</v>
      </c>
      <c r="Y66" s="140">
        <v>0</v>
      </c>
      <c r="Z66" s="140">
        <v>35057.85</v>
      </c>
      <c r="AA66" s="140">
        <v>12624</v>
      </c>
      <c r="AB66" s="140">
        <v>0</v>
      </c>
      <c r="AC66" s="140">
        <v>0</v>
      </c>
      <c r="AD66" s="140">
        <v>27423</v>
      </c>
      <c r="AE66" s="140">
        <v>161380</v>
      </c>
      <c r="AF66" s="140">
        <v>0</v>
      </c>
      <c r="AG66" s="140">
        <v>0</v>
      </c>
      <c r="AH66" s="140">
        <v>0</v>
      </c>
      <c r="AI66" s="140">
        <v>115284.99</v>
      </c>
      <c r="AJ66" s="140">
        <v>0</v>
      </c>
      <c r="AK66" s="140">
        <v>1040</v>
      </c>
      <c r="AL66" s="140">
        <v>0</v>
      </c>
      <c r="AM66" s="140">
        <v>18523.12</v>
      </c>
      <c r="AN66" s="140">
        <v>7758.43</v>
      </c>
      <c r="AO66" s="140">
        <v>0</v>
      </c>
      <c r="AP66" s="140">
        <v>6986.47</v>
      </c>
      <c r="AQ66" s="140">
        <v>2849016.52</v>
      </c>
      <c r="AR66" s="140">
        <v>1870338.05</v>
      </c>
      <c r="AS66" s="140">
        <v>568978.41</v>
      </c>
      <c r="AT66" s="140">
        <v>487625.8</v>
      </c>
      <c r="AU66" s="140">
        <v>192612.83000000002</v>
      </c>
      <c r="AV66" s="140">
        <v>25941.55</v>
      </c>
      <c r="AW66" s="140">
        <v>261102.31</v>
      </c>
      <c r="AX66" s="140">
        <v>1057333.99</v>
      </c>
      <c r="AY66" s="140">
        <v>334919.02</v>
      </c>
      <c r="AZ66" s="140">
        <v>649042.19000000006</v>
      </c>
      <c r="BA66" s="140">
        <v>1696958.1</v>
      </c>
      <c r="BB66" s="140">
        <v>0</v>
      </c>
      <c r="BC66" s="140">
        <v>104314.59</v>
      </c>
      <c r="BD66" s="140">
        <v>0</v>
      </c>
      <c r="BE66" s="140">
        <v>4958</v>
      </c>
      <c r="BF66" s="140">
        <v>1575342.92</v>
      </c>
      <c r="BG66" s="140">
        <v>259531.45</v>
      </c>
      <c r="BH66" s="140">
        <v>578.56000000000006</v>
      </c>
      <c r="BI66" s="140">
        <v>64533.85</v>
      </c>
      <c r="BJ66" s="140">
        <v>141524.67000000001</v>
      </c>
      <c r="BK66" s="140">
        <v>0</v>
      </c>
      <c r="BL66" s="140">
        <v>0</v>
      </c>
      <c r="BM66" s="140">
        <v>602828.87</v>
      </c>
      <c r="BN66" s="140">
        <v>0</v>
      </c>
      <c r="BO66" s="140">
        <v>0</v>
      </c>
      <c r="BP66" s="140">
        <v>97579.06</v>
      </c>
      <c r="BQ66" s="140">
        <v>3158479</v>
      </c>
      <c r="BR66" s="140">
        <v>2755903.89</v>
      </c>
      <c r="BS66" s="140">
        <v>3825841.72</v>
      </c>
      <c r="BT66" s="140">
        <v>2995007.62</v>
      </c>
      <c r="BU66" s="140">
        <v>0</v>
      </c>
      <c r="BV66" s="140">
        <v>0</v>
      </c>
      <c r="BW66" s="140">
        <v>1217050.6399999999</v>
      </c>
      <c r="BX66" s="140">
        <v>540328.18000000005</v>
      </c>
      <c r="BY66" s="140">
        <v>221629.29</v>
      </c>
      <c r="BZ66" s="140">
        <v>455093.17</v>
      </c>
      <c r="CA66" s="140">
        <v>500238.67000000004</v>
      </c>
      <c r="CB66" s="140">
        <v>441035.32</v>
      </c>
      <c r="CC66" s="140">
        <v>2802863.9800000004</v>
      </c>
      <c r="CD66" s="140">
        <v>2316110</v>
      </c>
      <c r="CE66" s="140">
        <v>0</v>
      </c>
      <c r="CF66" s="140">
        <v>0</v>
      </c>
      <c r="CG66" s="140">
        <v>0</v>
      </c>
      <c r="CH66" s="140">
        <v>545957.32999999996</v>
      </c>
      <c r="CI66" s="140">
        <v>0</v>
      </c>
      <c r="CJ66" s="140">
        <v>17345000</v>
      </c>
      <c r="CK66" s="140">
        <v>274045.7</v>
      </c>
      <c r="CL66" s="140">
        <v>286367.76</v>
      </c>
      <c r="CM66" s="140">
        <v>226796</v>
      </c>
      <c r="CN66" s="140">
        <v>0</v>
      </c>
      <c r="CO66" s="140">
        <v>214473.94</v>
      </c>
      <c r="CP66" s="140">
        <v>0</v>
      </c>
      <c r="CQ66" s="140">
        <v>0</v>
      </c>
      <c r="CR66" s="140">
        <v>188527.81</v>
      </c>
      <c r="CS66" s="140">
        <v>259300.49000000002</v>
      </c>
      <c r="CT66" s="140">
        <v>577989.27</v>
      </c>
      <c r="CU66" s="140">
        <v>507216.59</v>
      </c>
      <c r="CV66" s="140">
        <v>0</v>
      </c>
      <c r="CW66" s="140">
        <v>16246.62</v>
      </c>
      <c r="CX66" s="140">
        <v>49193.71</v>
      </c>
      <c r="CY66" s="140">
        <v>160033.5</v>
      </c>
      <c r="CZ66" s="140">
        <v>28544.09</v>
      </c>
      <c r="DA66" s="140">
        <v>98542.32</v>
      </c>
      <c r="DB66" s="140">
        <v>0</v>
      </c>
      <c r="DC66" s="140">
        <v>0</v>
      </c>
      <c r="DD66" s="140">
        <v>0</v>
      </c>
      <c r="DE66" s="140">
        <v>30717.71</v>
      </c>
      <c r="DF66" s="140">
        <v>23396.45</v>
      </c>
      <c r="DG66" s="140">
        <v>7321.26</v>
      </c>
      <c r="DH66" s="140">
        <v>0</v>
      </c>
    </row>
    <row r="67" spans="1:112" x14ac:dyDescent="0.2">
      <c r="A67" s="140">
        <v>1092</v>
      </c>
      <c r="B67" s="140" t="s">
        <v>352</v>
      </c>
      <c r="C67" s="140">
        <v>0</v>
      </c>
      <c r="D67" s="140">
        <v>21838752.969999999</v>
      </c>
      <c r="E67" s="140">
        <v>0</v>
      </c>
      <c r="F67" s="140">
        <v>6699.25</v>
      </c>
      <c r="G67" s="140">
        <v>51154.8</v>
      </c>
      <c r="H67" s="140">
        <v>3389.4700000000003</v>
      </c>
      <c r="I67" s="140">
        <v>77795.31</v>
      </c>
      <c r="J67" s="140">
        <v>0</v>
      </c>
      <c r="K67" s="140">
        <v>599893.57000000007</v>
      </c>
      <c r="L67" s="140">
        <v>0</v>
      </c>
      <c r="M67" s="140">
        <v>15201.62</v>
      </c>
      <c r="N67" s="140">
        <v>0</v>
      </c>
      <c r="O67" s="140">
        <v>0</v>
      </c>
      <c r="P67" s="140">
        <v>124205</v>
      </c>
      <c r="Q67" s="140">
        <v>0</v>
      </c>
      <c r="R67" s="140">
        <v>999.17000000000007</v>
      </c>
      <c r="S67" s="140">
        <v>0</v>
      </c>
      <c r="T67" s="140">
        <v>279.52</v>
      </c>
      <c r="U67" s="140">
        <v>680015</v>
      </c>
      <c r="V67" s="140">
        <v>27143395</v>
      </c>
      <c r="W67" s="140">
        <v>5618.89</v>
      </c>
      <c r="X67" s="140">
        <v>0</v>
      </c>
      <c r="Y67" s="140">
        <v>0</v>
      </c>
      <c r="Z67" s="140">
        <v>12517.15</v>
      </c>
      <c r="AA67" s="140">
        <v>103309</v>
      </c>
      <c r="AB67" s="140">
        <v>0</v>
      </c>
      <c r="AC67" s="140">
        <v>0</v>
      </c>
      <c r="AD67" s="140">
        <v>235648.23</v>
      </c>
      <c r="AE67" s="140">
        <v>729656.79</v>
      </c>
      <c r="AF67" s="140">
        <v>0</v>
      </c>
      <c r="AG67" s="140">
        <v>0</v>
      </c>
      <c r="AH67" s="140">
        <v>218326.55000000002</v>
      </c>
      <c r="AI67" s="140">
        <v>0</v>
      </c>
      <c r="AJ67" s="140">
        <v>0</v>
      </c>
      <c r="AK67" s="140">
        <v>0</v>
      </c>
      <c r="AL67" s="140">
        <v>0</v>
      </c>
      <c r="AM67" s="140">
        <v>95017.45</v>
      </c>
      <c r="AN67" s="140">
        <v>64734.98</v>
      </c>
      <c r="AO67" s="140">
        <v>0</v>
      </c>
      <c r="AP67" s="140">
        <v>40331.770000000004</v>
      </c>
      <c r="AQ67" s="140">
        <v>11417739.5</v>
      </c>
      <c r="AR67" s="140">
        <v>8053300.6900000004</v>
      </c>
      <c r="AS67" s="140">
        <v>1530824.09</v>
      </c>
      <c r="AT67" s="140">
        <v>1365640.46</v>
      </c>
      <c r="AU67" s="140">
        <v>530159</v>
      </c>
      <c r="AV67" s="140">
        <v>910318.02</v>
      </c>
      <c r="AW67" s="140">
        <v>1509598.19</v>
      </c>
      <c r="AX67" s="140">
        <v>1489249.83</v>
      </c>
      <c r="AY67" s="140">
        <v>1573923.74</v>
      </c>
      <c r="AZ67" s="140">
        <v>2631258.7799999998</v>
      </c>
      <c r="BA67" s="140">
        <v>8927956.1899999995</v>
      </c>
      <c r="BB67" s="140">
        <v>1078394.8799999999</v>
      </c>
      <c r="BC67" s="140">
        <v>361019.8</v>
      </c>
      <c r="BD67" s="140">
        <v>30793.33</v>
      </c>
      <c r="BE67" s="140">
        <v>5123887.32</v>
      </c>
      <c r="BF67" s="140">
        <v>3885610.66</v>
      </c>
      <c r="BG67" s="140">
        <v>1395226.04</v>
      </c>
      <c r="BH67" s="140">
        <v>2146.1</v>
      </c>
      <c r="BI67" s="140">
        <v>0</v>
      </c>
      <c r="BJ67" s="140">
        <v>0</v>
      </c>
      <c r="BK67" s="140">
        <v>0</v>
      </c>
      <c r="BL67" s="140">
        <v>0</v>
      </c>
      <c r="BM67" s="140">
        <v>0</v>
      </c>
      <c r="BN67" s="140">
        <v>0</v>
      </c>
      <c r="BO67" s="140">
        <v>0</v>
      </c>
      <c r="BP67" s="140">
        <v>0</v>
      </c>
      <c r="BQ67" s="140">
        <v>7791881.5800000001</v>
      </c>
      <c r="BR67" s="140">
        <v>8021776.4500000002</v>
      </c>
      <c r="BS67" s="140">
        <v>7791881.5800000001</v>
      </c>
      <c r="BT67" s="140">
        <v>8021776.4500000002</v>
      </c>
      <c r="BU67" s="140">
        <v>227209.32</v>
      </c>
      <c r="BV67" s="140">
        <v>221898.91</v>
      </c>
      <c r="BW67" s="140">
        <v>6875196.9900000002</v>
      </c>
      <c r="BX67" s="140">
        <v>4510016.18</v>
      </c>
      <c r="BY67" s="140">
        <v>2220113.75</v>
      </c>
      <c r="BZ67" s="140">
        <v>150377.47</v>
      </c>
      <c r="CA67" s="140">
        <v>0</v>
      </c>
      <c r="CB67" s="140">
        <v>0</v>
      </c>
      <c r="CC67" s="140">
        <v>0</v>
      </c>
      <c r="CD67" s="140">
        <v>0</v>
      </c>
      <c r="CE67" s="140">
        <v>0</v>
      </c>
      <c r="CF67" s="140">
        <v>0</v>
      </c>
      <c r="CG67" s="140">
        <v>0</v>
      </c>
      <c r="CH67" s="140">
        <v>0</v>
      </c>
      <c r="CI67" s="140">
        <v>0</v>
      </c>
      <c r="CJ67" s="140">
        <v>0</v>
      </c>
      <c r="CK67" s="140">
        <v>653759.01</v>
      </c>
      <c r="CL67" s="140">
        <v>653759.01</v>
      </c>
      <c r="CM67" s="140">
        <v>0</v>
      </c>
      <c r="CN67" s="140">
        <v>0</v>
      </c>
      <c r="CO67" s="140">
        <v>0</v>
      </c>
      <c r="CP67" s="140">
        <v>0</v>
      </c>
      <c r="CQ67" s="140">
        <v>0</v>
      </c>
      <c r="CR67" s="140">
        <v>746486.22</v>
      </c>
      <c r="CS67" s="140">
        <v>541155.76</v>
      </c>
      <c r="CT67" s="140">
        <v>2203581.88</v>
      </c>
      <c r="CU67" s="140">
        <v>2408912.34</v>
      </c>
      <c r="CV67" s="140">
        <v>0</v>
      </c>
      <c r="CW67" s="140">
        <v>30749.31</v>
      </c>
      <c r="CX67" s="140">
        <v>13946.91</v>
      </c>
      <c r="CY67" s="140">
        <v>312037.90000000002</v>
      </c>
      <c r="CZ67" s="140">
        <v>151110.44</v>
      </c>
      <c r="DA67" s="140">
        <v>177729.86000000002</v>
      </c>
      <c r="DB67" s="140">
        <v>0</v>
      </c>
      <c r="DC67" s="140">
        <v>0</v>
      </c>
      <c r="DD67" s="140">
        <v>0</v>
      </c>
      <c r="DE67" s="140">
        <v>0</v>
      </c>
      <c r="DF67" s="140">
        <v>0</v>
      </c>
      <c r="DG67" s="140">
        <v>0</v>
      </c>
      <c r="DH67" s="140">
        <v>0</v>
      </c>
    </row>
    <row r="68" spans="1:112" x14ac:dyDescent="0.2">
      <c r="A68" s="140">
        <v>1120</v>
      </c>
      <c r="B68" s="140" t="s">
        <v>353</v>
      </c>
      <c r="C68" s="140">
        <v>0</v>
      </c>
      <c r="D68" s="140">
        <v>862357</v>
      </c>
      <c r="E68" s="140">
        <v>0</v>
      </c>
      <c r="F68" s="140">
        <v>717.4</v>
      </c>
      <c r="G68" s="140">
        <v>25786.33</v>
      </c>
      <c r="H68" s="140">
        <v>7521.07</v>
      </c>
      <c r="I68" s="140">
        <v>15219.78</v>
      </c>
      <c r="J68" s="140">
        <v>0</v>
      </c>
      <c r="K68" s="140">
        <v>466662.82</v>
      </c>
      <c r="L68" s="140">
        <v>0</v>
      </c>
      <c r="M68" s="140">
        <v>0</v>
      </c>
      <c r="N68" s="140">
        <v>0</v>
      </c>
      <c r="O68" s="140">
        <v>0</v>
      </c>
      <c r="P68" s="140">
        <v>26513.15</v>
      </c>
      <c r="Q68" s="140">
        <v>0</v>
      </c>
      <c r="R68" s="140">
        <v>0</v>
      </c>
      <c r="S68" s="140">
        <v>0</v>
      </c>
      <c r="T68" s="140">
        <v>0</v>
      </c>
      <c r="U68" s="140">
        <v>41456.5</v>
      </c>
      <c r="V68" s="140">
        <v>2651814</v>
      </c>
      <c r="W68" s="140">
        <v>7458.89</v>
      </c>
      <c r="X68" s="140">
        <v>0</v>
      </c>
      <c r="Y68" s="140">
        <v>132985.43</v>
      </c>
      <c r="Z68" s="140">
        <v>740.23</v>
      </c>
      <c r="AA68" s="140">
        <v>91247</v>
      </c>
      <c r="AB68" s="140">
        <v>0</v>
      </c>
      <c r="AC68" s="140">
        <v>0</v>
      </c>
      <c r="AD68" s="140">
        <v>12768</v>
      </c>
      <c r="AE68" s="140">
        <v>109437.85</v>
      </c>
      <c r="AF68" s="140">
        <v>0</v>
      </c>
      <c r="AG68" s="140">
        <v>0</v>
      </c>
      <c r="AH68" s="140">
        <v>0</v>
      </c>
      <c r="AI68" s="140">
        <v>33590</v>
      </c>
      <c r="AJ68" s="140">
        <v>0</v>
      </c>
      <c r="AK68" s="140">
        <v>560.85</v>
      </c>
      <c r="AL68" s="140">
        <v>0</v>
      </c>
      <c r="AM68" s="140">
        <v>7303</v>
      </c>
      <c r="AN68" s="140">
        <v>40520.97</v>
      </c>
      <c r="AO68" s="140">
        <v>0</v>
      </c>
      <c r="AP68" s="140">
        <v>0</v>
      </c>
      <c r="AQ68" s="140">
        <v>1203718.28</v>
      </c>
      <c r="AR68" s="140">
        <v>803463.38</v>
      </c>
      <c r="AS68" s="140">
        <v>137858.79</v>
      </c>
      <c r="AT68" s="140">
        <v>161931.14000000001</v>
      </c>
      <c r="AU68" s="140">
        <v>126073.87000000001</v>
      </c>
      <c r="AV68" s="140">
        <v>0</v>
      </c>
      <c r="AW68" s="140">
        <v>113696.87</v>
      </c>
      <c r="AX68" s="140">
        <v>158769.70000000001</v>
      </c>
      <c r="AY68" s="140">
        <v>208775.91</v>
      </c>
      <c r="AZ68" s="140">
        <v>112911.57</v>
      </c>
      <c r="BA68" s="140">
        <v>697213.07000000007</v>
      </c>
      <c r="BB68" s="140">
        <v>190652.6</v>
      </c>
      <c r="BC68" s="140">
        <v>47587.31</v>
      </c>
      <c r="BD68" s="140">
        <v>38234.26</v>
      </c>
      <c r="BE68" s="140">
        <v>19853.68</v>
      </c>
      <c r="BF68" s="140">
        <v>231057.73</v>
      </c>
      <c r="BG68" s="140">
        <v>145420.34</v>
      </c>
      <c r="BH68" s="140">
        <v>0</v>
      </c>
      <c r="BI68" s="140">
        <v>0</v>
      </c>
      <c r="BJ68" s="140">
        <v>0</v>
      </c>
      <c r="BK68" s="140">
        <v>0</v>
      </c>
      <c r="BL68" s="140">
        <v>0</v>
      </c>
      <c r="BM68" s="140">
        <v>0</v>
      </c>
      <c r="BN68" s="140">
        <v>0</v>
      </c>
      <c r="BO68" s="140">
        <v>0</v>
      </c>
      <c r="BP68" s="140">
        <v>0</v>
      </c>
      <c r="BQ68" s="140">
        <v>421549.73</v>
      </c>
      <c r="BR68" s="140">
        <v>558991.5</v>
      </c>
      <c r="BS68" s="140">
        <v>421549.73</v>
      </c>
      <c r="BT68" s="140">
        <v>558991.5</v>
      </c>
      <c r="BU68" s="140">
        <v>0</v>
      </c>
      <c r="BV68" s="140">
        <v>0</v>
      </c>
      <c r="BW68" s="140">
        <v>428014.38</v>
      </c>
      <c r="BX68" s="140">
        <v>326307.5</v>
      </c>
      <c r="BY68" s="140">
        <v>80781.31</v>
      </c>
      <c r="BZ68" s="140">
        <v>20925.57</v>
      </c>
      <c r="CA68" s="140">
        <v>116901.99</v>
      </c>
      <c r="CB68" s="140">
        <v>112687.41</v>
      </c>
      <c r="CC68" s="140">
        <v>380755.63</v>
      </c>
      <c r="CD68" s="140">
        <v>356962.5</v>
      </c>
      <c r="CE68" s="140">
        <v>0</v>
      </c>
      <c r="CF68" s="140">
        <v>0</v>
      </c>
      <c r="CG68" s="140">
        <v>0</v>
      </c>
      <c r="CH68" s="140">
        <v>28007.71</v>
      </c>
      <c r="CI68" s="140">
        <v>0</v>
      </c>
      <c r="CJ68" s="140">
        <v>1432514.18</v>
      </c>
      <c r="CK68" s="140">
        <v>0</v>
      </c>
      <c r="CL68" s="140">
        <v>0</v>
      </c>
      <c r="CM68" s="140">
        <v>0</v>
      </c>
      <c r="CN68" s="140">
        <v>0</v>
      </c>
      <c r="CO68" s="140">
        <v>0</v>
      </c>
      <c r="CP68" s="140">
        <v>0</v>
      </c>
      <c r="CQ68" s="140">
        <v>0</v>
      </c>
      <c r="CR68" s="140">
        <v>69959.67</v>
      </c>
      <c r="CS68" s="140">
        <v>76061.41</v>
      </c>
      <c r="CT68" s="140">
        <v>220102.06</v>
      </c>
      <c r="CU68" s="140">
        <v>214000.32</v>
      </c>
      <c r="CV68" s="140">
        <v>0</v>
      </c>
      <c r="CW68" s="140">
        <v>47850.49</v>
      </c>
      <c r="CX68" s="140">
        <v>33957.020000000004</v>
      </c>
      <c r="CY68" s="140">
        <v>12879.75</v>
      </c>
      <c r="CZ68" s="140">
        <v>12277.32</v>
      </c>
      <c r="DA68" s="140">
        <v>14495.9</v>
      </c>
      <c r="DB68" s="140">
        <v>0</v>
      </c>
      <c r="DC68" s="140">
        <v>0</v>
      </c>
      <c r="DD68" s="140">
        <v>0</v>
      </c>
      <c r="DE68" s="140">
        <v>0</v>
      </c>
      <c r="DF68" s="140">
        <v>0</v>
      </c>
      <c r="DG68" s="140">
        <v>0</v>
      </c>
      <c r="DH68" s="140">
        <v>0</v>
      </c>
    </row>
    <row r="69" spans="1:112" x14ac:dyDescent="0.2">
      <c r="A69" s="140">
        <v>1127</v>
      </c>
      <c r="B69" s="140" t="s">
        <v>354</v>
      </c>
      <c r="C69" s="140">
        <v>0</v>
      </c>
      <c r="D69" s="140">
        <v>1255671.3400000001</v>
      </c>
      <c r="E69" s="140">
        <v>60.29</v>
      </c>
      <c r="F69" s="140">
        <v>1514.25</v>
      </c>
      <c r="G69" s="140">
        <v>10748.050000000001</v>
      </c>
      <c r="H69" s="140">
        <v>1414.13</v>
      </c>
      <c r="I69" s="140">
        <v>31393.74</v>
      </c>
      <c r="J69" s="140">
        <v>0</v>
      </c>
      <c r="K69" s="140">
        <v>217009</v>
      </c>
      <c r="L69" s="140">
        <v>0</v>
      </c>
      <c r="M69" s="140">
        <v>0</v>
      </c>
      <c r="N69" s="140">
        <v>0</v>
      </c>
      <c r="O69" s="140">
        <v>0</v>
      </c>
      <c r="P69" s="140">
        <v>3632</v>
      </c>
      <c r="Q69" s="140">
        <v>0</v>
      </c>
      <c r="R69" s="140">
        <v>0</v>
      </c>
      <c r="S69" s="140">
        <v>0</v>
      </c>
      <c r="T69" s="140">
        <v>0</v>
      </c>
      <c r="U69" s="140">
        <v>86448</v>
      </c>
      <c r="V69" s="140">
        <v>4363849</v>
      </c>
      <c r="W69" s="140">
        <v>9462.07</v>
      </c>
      <c r="X69" s="140">
        <v>0</v>
      </c>
      <c r="Y69" s="140">
        <v>147306.93</v>
      </c>
      <c r="Z69" s="140">
        <v>1860.16</v>
      </c>
      <c r="AA69" s="140">
        <v>160080</v>
      </c>
      <c r="AB69" s="140">
        <v>0</v>
      </c>
      <c r="AC69" s="140">
        <v>0</v>
      </c>
      <c r="AD69" s="140">
        <v>34644</v>
      </c>
      <c r="AE69" s="140">
        <v>96231.360000000001</v>
      </c>
      <c r="AF69" s="140">
        <v>0</v>
      </c>
      <c r="AG69" s="140">
        <v>0</v>
      </c>
      <c r="AH69" s="140">
        <v>0</v>
      </c>
      <c r="AI69" s="140">
        <v>0</v>
      </c>
      <c r="AJ69" s="140">
        <v>0</v>
      </c>
      <c r="AK69" s="140">
        <v>0</v>
      </c>
      <c r="AL69" s="140">
        <v>0</v>
      </c>
      <c r="AM69" s="140">
        <v>41042.31</v>
      </c>
      <c r="AN69" s="140">
        <v>5222.33</v>
      </c>
      <c r="AO69" s="140">
        <v>0</v>
      </c>
      <c r="AP69" s="140">
        <v>3197.2000000000003</v>
      </c>
      <c r="AQ69" s="140">
        <v>1609619.12</v>
      </c>
      <c r="AR69" s="140">
        <v>989198.54</v>
      </c>
      <c r="AS69" s="140">
        <v>251580.21</v>
      </c>
      <c r="AT69" s="140">
        <v>188166.92</v>
      </c>
      <c r="AU69" s="140">
        <v>193504.45</v>
      </c>
      <c r="AV69" s="140">
        <v>3873.42</v>
      </c>
      <c r="AW69" s="140">
        <v>96200.25</v>
      </c>
      <c r="AX69" s="140">
        <v>290190.89</v>
      </c>
      <c r="AY69" s="140">
        <v>296318</v>
      </c>
      <c r="AZ69" s="140">
        <v>398915.35000000003</v>
      </c>
      <c r="BA69" s="140">
        <v>1050865.25</v>
      </c>
      <c r="BB69" s="140">
        <v>21469.84</v>
      </c>
      <c r="BC69" s="140">
        <v>100687.48</v>
      </c>
      <c r="BD69" s="140">
        <v>0</v>
      </c>
      <c r="BE69" s="140">
        <v>7693</v>
      </c>
      <c r="BF69" s="140">
        <v>483591.72000000003</v>
      </c>
      <c r="BG69" s="140">
        <v>335829.77</v>
      </c>
      <c r="BH69" s="140">
        <v>939.82</v>
      </c>
      <c r="BI69" s="140">
        <v>0</v>
      </c>
      <c r="BJ69" s="140">
        <v>0</v>
      </c>
      <c r="BK69" s="140">
        <v>0</v>
      </c>
      <c r="BL69" s="140">
        <v>0</v>
      </c>
      <c r="BM69" s="140">
        <v>0</v>
      </c>
      <c r="BN69" s="140">
        <v>0</v>
      </c>
      <c r="BO69" s="140">
        <v>0</v>
      </c>
      <c r="BP69" s="140">
        <v>0</v>
      </c>
      <c r="BQ69" s="140">
        <v>1302949.7</v>
      </c>
      <c r="BR69" s="140">
        <v>1455091.83</v>
      </c>
      <c r="BS69" s="140">
        <v>1302949.7</v>
      </c>
      <c r="BT69" s="140">
        <v>1455091.83</v>
      </c>
      <c r="BU69" s="140">
        <v>11188.89</v>
      </c>
      <c r="BV69" s="140">
        <v>11188.89</v>
      </c>
      <c r="BW69" s="140">
        <v>794563.46</v>
      </c>
      <c r="BX69" s="140">
        <v>613314.36</v>
      </c>
      <c r="BY69" s="140">
        <v>150271.13</v>
      </c>
      <c r="BZ69" s="140">
        <v>30977.97</v>
      </c>
      <c r="CA69" s="140">
        <v>58658.32</v>
      </c>
      <c r="CB69" s="140">
        <v>57853.97</v>
      </c>
      <c r="CC69" s="140">
        <v>766991.15</v>
      </c>
      <c r="CD69" s="140">
        <v>633251</v>
      </c>
      <c r="CE69" s="140">
        <v>0</v>
      </c>
      <c r="CF69" s="140">
        <v>0</v>
      </c>
      <c r="CG69" s="140">
        <v>0</v>
      </c>
      <c r="CH69" s="140">
        <v>55882.5</v>
      </c>
      <c r="CI69" s="140">
        <v>78662</v>
      </c>
      <c r="CJ69" s="140">
        <v>8700000</v>
      </c>
      <c r="CK69" s="140">
        <v>0</v>
      </c>
      <c r="CL69" s="140">
        <v>6073499</v>
      </c>
      <c r="CM69" s="140">
        <v>6608662</v>
      </c>
      <c r="CN69" s="140">
        <v>0</v>
      </c>
      <c r="CO69" s="140">
        <v>535163</v>
      </c>
      <c r="CP69" s="140">
        <v>0</v>
      </c>
      <c r="CQ69" s="140">
        <v>0</v>
      </c>
      <c r="CR69" s="140">
        <v>44273.83</v>
      </c>
      <c r="CS69" s="140">
        <v>63976.480000000003</v>
      </c>
      <c r="CT69" s="140">
        <v>352700.02</v>
      </c>
      <c r="CU69" s="140">
        <v>332997.37</v>
      </c>
      <c r="CV69" s="140">
        <v>0</v>
      </c>
      <c r="CW69" s="140">
        <v>5187.41</v>
      </c>
      <c r="CX69" s="140">
        <v>5880.96</v>
      </c>
      <c r="CY69" s="140">
        <v>43453.8</v>
      </c>
      <c r="CZ69" s="140">
        <v>42760.25</v>
      </c>
      <c r="DA69" s="140">
        <v>0</v>
      </c>
      <c r="DB69" s="140">
        <v>0</v>
      </c>
      <c r="DC69" s="140">
        <v>0</v>
      </c>
      <c r="DD69" s="140">
        <v>0</v>
      </c>
      <c r="DE69" s="140">
        <v>0</v>
      </c>
      <c r="DF69" s="140">
        <v>0</v>
      </c>
      <c r="DG69" s="140">
        <v>0</v>
      </c>
      <c r="DH69" s="140">
        <v>0</v>
      </c>
    </row>
    <row r="70" spans="1:112" x14ac:dyDescent="0.2">
      <c r="A70" s="140">
        <v>1134</v>
      </c>
      <c r="B70" s="140" t="s">
        <v>355</v>
      </c>
      <c r="C70" s="140">
        <v>0</v>
      </c>
      <c r="D70" s="140">
        <v>3441116.23</v>
      </c>
      <c r="E70" s="140">
        <v>0</v>
      </c>
      <c r="F70" s="140">
        <v>4697.76</v>
      </c>
      <c r="G70" s="140">
        <v>20868.25</v>
      </c>
      <c r="H70" s="140">
        <v>59336.15</v>
      </c>
      <c r="I70" s="140">
        <v>89034.94</v>
      </c>
      <c r="J70" s="140">
        <v>6391.21</v>
      </c>
      <c r="K70" s="140">
        <v>820415</v>
      </c>
      <c r="L70" s="140">
        <v>0</v>
      </c>
      <c r="M70" s="140">
        <v>0</v>
      </c>
      <c r="N70" s="140">
        <v>0</v>
      </c>
      <c r="O70" s="140">
        <v>0</v>
      </c>
      <c r="P70" s="140">
        <v>7314.54</v>
      </c>
      <c r="Q70" s="140">
        <v>0</v>
      </c>
      <c r="R70" s="140">
        <v>0</v>
      </c>
      <c r="S70" s="140">
        <v>0</v>
      </c>
      <c r="T70" s="140">
        <v>0</v>
      </c>
      <c r="U70" s="140">
        <v>134324.57</v>
      </c>
      <c r="V70" s="140">
        <v>7388597</v>
      </c>
      <c r="W70" s="140">
        <v>0</v>
      </c>
      <c r="X70" s="140">
        <v>0</v>
      </c>
      <c r="Y70" s="140">
        <v>0</v>
      </c>
      <c r="Z70" s="140">
        <v>530.62</v>
      </c>
      <c r="AA70" s="140">
        <v>3738</v>
      </c>
      <c r="AB70" s="140">
        <v>0</v>
      </c>
      <c r="AC70" s="140">
        <v>0</v>
      </c>
      <c r="AD70" s="140">
        <v>19795</v>
      </c>
      <c r="AE70" s="140">
        <v>130169</v>
      </c>
      <c r="AF70" s="140">
        <v>0</v>
      </c>
      <c r="AG70" s="140">
        <v>0</v>
      </c>
      <c r="AH70" s="140">
        <v>0</v>
      </c>
      <c r="AI70" s="140">
        <v>0</v>
      </c>
      <c r="AJ70" s="140">
        <v>0</v>
      </c>
      <c r="AK70" s="140">
        <v>0</v>
      </c>
      <c r="AL70" s="140">
        <v>0</v>
      </c>
      <c r="AM70" s="140">
        <v>4449</v>
      </c>
      <c r="AN70" s="140">
        <v>55459.9</v>
      </c>
      <c r="AO70" s="140">
        <v>0</v>
      </c>
      <c r="AP70" s="140">
        <v>33801.25</v>
      </c>
      <c r="AQ70" s="140">
        <v>2242778.63</v>
      </c>
      <c r="AR70" s="140">
        <v>2867340.6</v>
      </c>
      <c r="AS70" s="140">
        <v>581129.95000000007</v>
      </c>
      <c r="AT70" s="140">
        <v>307625.93</v>
      </c>
      <c r="AU70" s="140">
        <v>264364.95</v>
      </c>
      <c r="AV70" s="140">
        <v>106113.04000000001</v>
      </c>
      <c r="AW70" s="140">
        <v>299212.17</v>
      </c>
      <c r="AX70" s="140">
        <v>421482.23</v>
      </c>
      <c r="AY70" s="140">
        <v>387887.11</v>
      </c>
      <c r="AZ70" s="140">
        <v>696581.08</v>
      </c>
      <c r="BA70" s="140">
        <v>2186738.61</v>
      </c>
      <c r="BB70" s="140">
        <v>325837.23</v>
      </c>
      <c r="BC70" s="140">
        <v>124999.05</v>
      </c>
      <c r="BD70" s="140">
        <v>0</v>
      </c>
      <c r="BE70" s="140">
        <v>141504.76</v>
      </c>
      <c r="BF70" s="140">
        <v>997544.21</v>
      </c>
      <c r="BG70" s="140">
        <v>233885.41</v>
      </c>
      <c r="BH70" s="140">
        <v>107.49000000000001</v>
      </c>
      <c r="BI70" s="140">
        <v>0</v>
      </c>
      <c r="BJ70" s="140">
        <v>0</v>
      </c>
      <c r="BK70" s="140">
        <v>0</v>
      </c>
      <c r="BL70" s="140">
        <v>0</v>
      </c>
      <c r="BM70" s="140">
        <v>0</v>
      </c>
      <c r="BN70" s="140">
        <v>0</v>
      </c>
      <c r="BO70" s="140">
        <v>0</v>
      </c>
      <c r="BP70" s="140">
        <v>0</v>
      </c>
      <c r="BQ70" s="140">
        <v>4481490.79</v>
      </c>
      <c r="BR70" s="140">
        <v>4516396.76</v>
      </c>
      <c r="BS70" s="140">
        <v>4481490.79</v>
      </c>
      <c r="BT70" s="140">
        <v>4516396.76</v>
      </c>
      <c r="BU70" s="140">
        <v>18099.37</v>
      </c>
      <c r="BV70" s="140">
        <v>29338.53</v>
      </c>
      <c r="BW70" s="140">
        <v>1814422.8800000001</v>
      </c>
      <c r="BX70" s="140">
        <v>1241804.04</v>
      </c>
      <c r="BY70" s="140">
        <v>498750.8</v>
      </c>
      <c r="BZ70" s="140">
        <v>62628.880000000005</v>
      </c>
      <c r="CA70" s="140">
        <v>357514.17</v>
      </c>
      <c r="CB70" s="140">
        <v>283657.69</v>
      </c>
      <c r="CC70" s="140">
        <v>1512702.34</v>
      </c>
      <c r="CD70" s="140">
        <v>1480865.62</v>
      </c>
      <c r="CE70" s="140">
        <v>3938.2000000000003</v>
      </c>
      <c r="CF70" s="140">
        <v>0</v>
      </c>
      <c r="CG70" s="140">
        <v>0</v>
      </c>
      <c r="CH70" s="140">
        <v>101755</v>
      </c>
      <c r="CI70" s="140">
        <v>0</v>
      </c>
      <c r="CJ70" s="140">
        <v>9780000</v>
      </c>
      <c r="CK70" s="140">
        <v>0</v>
      </c>
      <c r="CL70" s="140">
        <v>0</v>
      </c>
      <c r="CM70" s="140">
        <v>0</v>
      </c>
      <c r="CN70" s="140">
        <v>0</v>
      </c>
      <c r="CO70" s="140">
        <v>0</v>
      </c>
      <c r="CP70" s="140">
        <v>0</v>
      </c>
      <c r="CQ70" s="140">
        <v>0</v>
      </c>
      <c r="CR70" s="140">
        <v>127945.13</v>
      </c>
      <c r="CS70" s="140">
        <v>146246.29</v>
      </c>
      <c r="CT70" s="140">
        <v>468304.13</v>
      </c>
      <c r="CU70" s="140">
        <v>450002.97000000003</v>
      </c>
      <c r="CV70" s="140">
        <v>0</v>
      </c>
      <c r="CW70" s="140">
        <v>5154.95</v>
      </c>
      <c r="CX70" s="140">
        <v>10444.83</v>
      </c>
      <c r="CY70" s="140">
        <v>8000</v>
      </c>
      <c r="CZ70" s="140">
        <v>0</v>
      </c>
      <c r="DA70" s="140">
        <v>2710.12</v>
      </c>
      <c r="DB70" s="140">
        <v>0</v>
      </c>
      <c r="DC70" s="140">
        <v>0</v>
      </c>
      <c r="DD70" s="140">
        <v>0</v>
      </c>
      <c r="DE70" s="140">
        <v>0</v>
      </c>
      <c r="DF70" s="140">
        <v>0</v>
      </c>
      <c r="DG70" s="140">
        <v>0</v>
      </c>
      <c r="DH70" s="140">
        <v>0</v>
      </c>
    </row>
    <row r="71" spans="1:112" x14ac:dyDescent="0.2">
      <c r="A71" s="140">
        <v>1141</v>
      </c>
      <c r="B71" s="140" t="s">
        <v>356</v>
      </c>
      <c r="C71" s="140">
        <v>0</v>
      </c>
      <c r="D71" s="140">
        <v>4191640.32</v>
      </c>
      <c r="E71" s="140">
        <v>1100</v>
      </c>
      <c r="F71" s="140">
        <v>18931.87</v>
      </c>
      <c r="G71" s="140">
        <v>43244.24</v>
      </c>
      <c r="H71" s="140">
        <v>10646.54</v>
      </c>
      <c r="I71" s="140">
        <v>98882.66</v>
      </c>
      <c r="J71" s="140">
        <v>0</v>
      </c>
      <c r="K71" s="140">
        <v>266234.34999999998</v>
      </c>
      <c r="L71" s="140">
        <v>0</v>
      </c>
      <c r="M71" s="140">
        <v>0</v>
      </c>
      <c r="N71" s="140">
        <v>0</v>
      </c>
      <c r="O71" s="140">
        <v>0</v>
      </c>
      <c r="P71" s="140">
        <v>10912.44</v>
      </c>
      <c r="Q71" s="140">
        <v>0</v>
      </c>
      <c r="R71" s="140">
        <v>9560</v>
      </c>
      <c r="S71" s="140">
        <v>0</v>
      </c>
      <c r="T71" s="140">
        <v>0</v>
      </c>
      <c r="U71" s="140">
        <v>170469.36000000002</v>
      </c>
      <c r="V71" s="140">
        <v>9231213</v>
      </c>
      <c r="W71" s="140">
        <v>19108.670000000002</v>
      </c>
      <c r="X71" s="140">
        <v>0</v>
      </c>
      <c r="Y71" s="140">
        <v>437828.94</v>
      </c>
      <c r="Z71" s="140">
        <v>12792.11</v>
      </c>
      <c r="AA71" s="140">
        <v>32904</v>
      </c>
      <c r="AB71" s="140">
        <v>0</v>
      </c>
      <c r="AC71" s="140">
        <v>0</v>
      </c>
      <c r="AD71" s="140">
        <v>269142.51</v>
      </c>
      <c r="AE71" s="140">
        <v>347119.94</v>
      </c>
      <c r="AF71" s="140">
        <v>0</v>
      </c>
      <c r="AG71" s="140">
        <v>0</v>
      </c>
      <c r="AH71" s="140">
        <v>0</v>
      </c>
      <c r="AI71" s="140">
        <v>0</v>
      </c>
      <c r="AJ71" s="140">
        <v>0</v>
      </c>
      <c r="AK71" s="140">
        <v>0</v>
      </c>
      <c r="AL71" s="140">
        <v>0</v>
      </c>
      <c r="AM71" s="140">
        <v>26204.600000000002</v>
      </c>
      <c r="AN71" s="140">
        <v>43788.17</v>
      </c>
      <c r="AO71" s="140">
        <v>0</v>
      </c>
      <c r="AP71" s="140">
        <v>6153.84</v>
      </c>
      <c r="AQ71" s="140">
        <v>3949816.09</v>
      </c>
      <c r="AR71" s="140">
        <v>3105068.7</v>
      </c>
      <c r="AS71" s="140">
        <v>541446.61</v>
      </c>
      <c r="AT71" s="140">
        <v>420039.22000000003</v>
      </c>
      <c r="AU71" s="140">
        <v>178942.65</v>
      </c>
      <c r="AV71" s="140">
        <v>31255.8</v>
      </c>
      <c r="AW71" s="140">
        <v>232487.79</v>
      </c>
      <c r="AX71" s="140">
        <v>601464.54</v>
      </c>
      <c r="AY71" s="140">
        <v>330439.39</v>
      </c>
      <c r="AZ71" s="140">
        <v>699524.88</v>
      </c>
      <c r="BA71" s="140">
        <v>2633559.86</v>
      </c>
      <c r="BB71" s="140">
        <v>222557.79</v>
      </c>
      <c r="BC71" s="140">
        <v>133298.45000000001</v>
      </c>
      <c r="BD71" s="140">
        <v>0</v>
      </c>
      <c r="BE71" s="140">
        <v>18104.91</v>
      </c>
      <c r="BF71" s="140">
        <v>1492331.54</v>
      </c>
      <c r="BG71" s="140">
        <v>460126.72000000003</v>
      </c>
      <c r="BH71" s="140">
        <v>9508.81</v>
      </c>
      <c r="BI71" s="140">
        <v>0</v>
      </c>
      <c r="BJ71" s="140">
        <v>0</v>
      </c>
      <c r="BK71" s="140">
        <v>0</v>
      </c>
      <c r="BL71" s="140">
        <v>0</v>
      </c>
      <c r="BM71" s="140">
        <v>117106</v>
      </c>
      <c r="BN71" s="140">
        <v>33117.590000000004</v>
      </c>
      <c r="BO71" s="140">
        <v>4539577.74</v>
      </c>
      <c r="BP71" s="140">
        <v>4811469.96</v>
      </c>
      <c r="BQ71" s="140">
        <v>0</v>
      </c>
      <c r="BR71" s="140">
        <v>0</v>
      </c>
      <c r="BS71" s="140">
        <v>4656683.74</v>
      </c>
      <c r="BT71" s="140">
        <v>4844587.55</v>
      </c>
      <c r="BU71" s="140">
        <v>49371.8</v>
      </c>
      <c r="BV71" s="140">
        <v>34739.199999999997</v>
      </c>
      <c r="BW71" s="140">
        <v>2972412.57</v>
      </c>
      <c r="BX71" s="140">
        <v>2233388.44</v>
      </c>
      <c r="BY71" s="140">
        <v>740118.34</v>
      </c>
      <c r="BZ71" s="140">
        <v>13538.39</v>
      </c>
      <c r="CA71" s="140">
        <v>219917.4</v>
      </c>
      <c r="CB71" s="140">
        <v>265717.21999999997</v>
      </c>
      <c r="CC71" s="140">
        <v>1741703.15</v>
      </c>
      <c r="CD71" s="140">
        <v>1584134.99</v>
      </c>
      <c r="CE71" s="140">
        <v>0</v>
      </c>
      <c r="CF71" s="140">
        <v>0</v>
      </c>
      <c r="CG71" s="140">
        <v>0</v>
      </c>
      <c r="CH71" s="140">
        <v>111768.34</v>
      </c>
      <c r="CI71" s="140">
        <v>0</v>
      </c>
      <c r="CJ71" s="140">
        <v>13275000</v>
      </c>
      <c r="CK71" s="140">
        <v>0</v>
      </c>
      <c r="CL71" s="140">
        <v>0</v>
      </c>
      <c r="CM71" s="140">
        <v>0</v>
      </c>
      <c r="CN71" s="140">
        <v>0</v>
      </c>
      <c r="CO71" s="140">
        <v>0</v>
      </c>
      <c r="CP71" s="140">
        <v>0</v>
      </c>
      <c r="CQ71" s="140">
        <v>0</v>
      </c>
      <c r="CR71" s="140">
        <v>0</v>
      </c>
      <c r="CS71" s="140">
        <v>0</v>
      </c>
      <c r="CT71" s="140">
        <v>730370.85</v>
      </c>
      <c r="CU71" s="140">
        <v>730370.85</v>
      </c>
      <c r="CV71" s="140">
        <v>0</v>
      </c>
      <c r="CW71" s="140">
        <v>-52170.07</v>
      </c>
      <c r="CX71" s="140">
        <v>-9198.23</v>
      </c>
      <c r="CY71" s="140">
        <v>555707.36</v>
      </c>
      <c r="CZ71" s="140">
        <v>166640.42000000001</v>
      </c>
      <c r="DA71" s="140">
        <v>346027.10000000003</v>
      </c>
      <c r="DB71" s="140">
        <v>68</v>
      </c>
      <c r="DC71" s="140">
        <v>0</v>
      </c>
      <c r="DD71" s="140">
        <v>0</v>
      </c>
      <c r="DE71" s="140">
        <v>0</v>
      </c>
      <c r="DF71" s="140">
        <v>0</v>
      </c>
      <c r="DG71" s="140">
        <v>0</v>
      </c>
      <c r="DH71" s="140">
        <v>0</v>
      </c>
    </row>
    <row r="72" spans="1:112" x14ac:dyDescent="0.2">
      <c r="A72" s="140">
        <v>1155</v>
      </c>
      <c r="B72" s="140" t="s">
        <v>357</v>
      </c>
      <c r="C72" s="140">
        <v>0</v>
      </c>
      <c r="D72" s="140">
        <v>2833515.66</v>
      </c>
      <c r="E72" s="140">
        <v>6508.85</v>
      </c>
      <c r="F72" s="140">
        <v>100.3</v>
      </c>
      <c r="G72" s="140">
        <v>24454.560000000001</v>
      </c>
      <c r="H72" s="140">
        <v>13786.210000000001</v>
      </c>
      <c r="I72" s="140">
        <v>17657.55</v>
      </c>
      <c r="J72" s="140">
        <v>0</v>
      </c>
      <c r="K72" s="140">
        <v>90367</v>
      </c>
      <c r="L72" s="140">
        <v>0</v>
      </c>
      <c r="M72" s="140">
        <v>0</v>
      </c>
      <c r="N72" s="140">
        <v>450</v>
      </c>
      <c r="O72" s="140">
        <v>0</v>
      </c>
      <c r="P72" s="140">
        <v>2654</v>
      </c>
      <c r="Q72" s="140">
        <v>0</v>
      </c>
      <c r="R72" s="140">
        <v>0</v>
      </c>
      <c r="S72" s="140">
        <v>0</v>
      </c>
      <c r="T72" s="140">
        <v>0</v>
      </c>
      <c r="U72" s="140">
        <v>115235.5</v>
      </c>
      <c r="V72" s="140">
        <v>3145619</v>
      </c>
      <c r="W72" s="140">
        <v>4462.07</v>
      </c>
      <c r="X72" s="140">
        <v>0</v>
      </c>
      <c r="Y72" s="140">
        <v>112526.13</v>
      </c>
      <c r="Z72" s="140">
        <v>7766.1900000000005</v>
      </c>
      <c r="AA72" s="140">
        <v>162943</v>
      </c>
      <c r="AB72" s="140">
        <v>0</v>
      </c>
      <c r="AC72" s="140">
        <v>0</v>
      </c>
      <c r="AD72" s="140">
        <v>22786.98</v>
      </c>
      <c r="AE72" s="140">
        <v>70435.259999999995</v>
      </c>
      <c r="AF72" s="140">
        <v>0</v>
      </c>
      <c r="AG72" s="140">
        <v>0</v>
      </c>
      <c r="AH72" s="140">
        <v>24882.55</v>
      </c>
      <c r="AI72" s="140">
        <v>0</v>
      </c>
      <c r="AJ72" s="140">
        <v>0</v>
      </c>
      <c r="AK72" s="140">
        <v>2500</v>
      </c>
      <c r="AL72" s="140">
        <v>84049.7</v>
      </c>
      <c r="AM72" s="140">
        <v>61851.49</v>
      </c>
      <c r="AN72" s="140">
        <v>9142.91</v>
      </c>
      <c r="AO72" s="140">
        <v>0</v>
      </c>
      <c r="AP72" s="140">
        <v>0</v>
      </c>
      <c r="AQ72" s="140">
        <v>1298527.92</v>
      </c>
      <c r="AR72" s="140">
        <v>1092396.95</v>
      </c>
      <c r="AS72" s="140">
        <v>298531.58</v>
      </c>
      <c r="AT72" s="140">
        <v>120322.36</v>
      </c>
      <c r="AU72" s="140">
        <v>244855.49</v>
      </c>
      <c r="AV72" s="140">
        <v>431.57</v>
      </c>
      <c r="AW72" s="140">
        <v>186871.84</v>
      </c>
      <c r="AX72" s="140">
        <v>229899.59</v>
      </c>
      <c r="AY72" s="140">
        <v>231572.59</v>
      </c>
      <c r="AZ72" s="140">
        <v>210860.4</v>
      </c>
      <c r="BA72" s="140">
        <v>1410345.45</v>
      </c>
      <c r="BB72" s="140">
        <v>285465.35000000003</v>
      </c>
      <c r="BC72" s="140">
        <v>93796.39</v>
      </c>
      <c r="BD72" s="140">
        <v>60332.44</v>
      </c>
      <c r="BE72" s="140">
        <v>145281.74</v>
      </c>
      <c r="BF72" s="140">
        <v>1464714.91</v>
      </c>
      <c r="BG72" s="140">
        <v>140638.51</v>
      </c>
      <c r="BH72" s="140">
        <v>0</v>
      </c>
      <c r="BI72" s="140">
        <v>0</v>
      </c>
      <c r="BJ72" s="140">
        <v>0</v>
      </c>
      <c r="BK72" s="140">
        <v>0</v>
      </c>
      <c r="BL72" s="140">
        <v>0</v>
      </c>
      <c r="BM72" s="140">
        <v>0</v>
      </c>
      <c r="BN72" s="140">
        <v>0</v>
      </c>
      <c r="BO72" s="140">
        <v>0</v>
      </c>
      <c r="BP72" s="140">
        <v>0</v>
      </c>
      <c r="BQ72" s="140">
        <v>2528599.19</v>
      </c>
      <c r="BR72" s="140">
        <v>1827449.02</v>
      </c>
      <c r="BS72" s="140">
        <v>2528599.19</v>
      </c>
      <c r="BT72" s="140">
        <v>1827449.02</v>
      </c>
      <c r="BU72" s="140">
        <v>28516.79</v>
      </c>
      <c r="BV72" s="140">
        <v>28284.68</v>
      </c>
      <c r="BW72" s="140">
        <v>648729.47</v>
      </c>
      <c r="BX72" s="140">
        <v>555769.78</v>
      </c>
      <c r="BY72" s="140">
        <v>63437.16</v>
      </c>
      <c r="BZ72" s="140">
        <v>29754.639999999999</v>
      </c>
      <c r="CA72" s="140">
        <v>71156.28</v>
      </c>
      <c r="CB72" s="140">
        <v>58936.33</v>
      </c>
      <c r="CC72" s="140">
        <v>1603412.51</v>
      </c>
      <c r="CD72" s="140">
        <v>765232.84</v>
      </c>
      <c r="CE72" s="140">
        <v>0</v>
      </c>
      <c r="CF72" s="140">
        <v>0</v>
      </c>
      <c r="CG72" s="140">
        <v>0</v>
      </c>
      <c r="CH72" s="140">
        <v>850399.62</v>
      </c>
      <c r="CI72" s="140">
        <v>0</v>
      </c>
      <c r="CJ72" s="140">
        <v>3670779.77</v>
      </c>
      <c r="CK72" s="140">
        <v>0</v>
      </c>
      <c r="CL72" s="140">
        <v>0</v>
      </c>
      <c r="CM72" s="140">
        <v>163000</v>
      </c>
      <c r="CN72" s="140">
        <v>0</v>
      </c>
      <c r="CO72" s="140">
        <v>163000</v>
      </c>
      <c r="CP72" s="140">
        <v>0</v>
      </c>
      <c r="CQ72" s="140">
        <v>0</v>
      </c>
      <c r="CR72" s="140">
        <v>0</v>
      </c>
      <c r="CS72" s="140">
        <v>2979.29</v>
      </c>
      <c r="CT72" s="140">
        <v>400584.26</v>
      </c>
      <c r="CU72" s="140">
        <v>397604.97000000003</v>
      </c>
      <c r="CV72" s="140">
        <v>0</v>
      </c>
      <c r="CW72" s="140">
        <v>-6980.7</v>
      </c>
      <c r="CX72" s="140">
        <v>-6356.27</v>
      </c>
      <c r="CY72" s="140">
        <v>6380</v>
      </c>
      <c r="CZ72" s="140">
        <v>0</v>
      </c>
      <c r="DA72" s="140">
        <v>5755.57</v>
      </c>
      <c r="DB72" s="140">
        <v>0</v>
      </c>
      <c r="DC72" s="140">
        <v>0</v>
      </c>
      <c r="DD72" s="140">
        <v>0</v>
      </c>
      <c r="DE72" s="140">
        <v>0</v>
      </c>
      <c r="DF72" s="140">
        <v>0</v>
      </c>
      <c r="DG72" s="140">
        <v>0</v>
      </c>
      <c r="DH72" s="140">
        <v>0</v>
      </c>
    </row>
    <row r="73" spans="1:112" x14ac:dyDescent="0.2">
      <c r="A73" s="140">
        <v>1162</v>
      </c>
      <c r="B73" s="140" t="s">
        <v>358</v>
      </c>
      <c r="C73" s="140">
        <v>0</v>
      </c>
      <c r="D73" s="140">
        <v>2363841.59</v>
      </c>
      <c r="E73" s="140">
        <v>0</v>
      </c>
      <c r="F73" s="140">
        <v>426.1</v>
      </c>
      <c r="G73" s="140">
        <v>10013.84</v>
      </c>
      <c r="H73" s="140">
        <v>2997.81</v>
      </c>
      <c r="I73" s="140">
        <v>94782.49</v>
      </c>
      <c r="J73" s="140">
        <v>0</v>
      </c>
      <c r="K73" s="140">
        <v>396392.29000000004</v>
      </c>
      <c r="L73" s="140">
        <v>0</v>
      </c>
      <c r="M73" s="140">
        <v>0</v>
      </c>
      <c r="N73" s="140">
        <v>0</v>
      </c>
      <c r="O73" s="140">
        <v>0</v>
      </c>
      <c r="P73" s="140">
        <v>93796.09</v>
      </c>
      <c r="Q73" s="140">
        <v>0</v>
      </c>
      <c r="R73" s="140">
        <v>0</v>
      </c>
      <c r="S73" s="140">
        <v>0</v>
      </c>
      <c r="T73" s="140">
        <v>158.78</v>
      </c>
      <c r="U73" s="140">
        <v>136854</v>
      </c>
      <c r="V73" s="140">
        <v>6378660</v>
      </c>
      <c r="W73" s="140">
        <v>591.49</v>
      </c>
      <c r="X73" s="140">
        <v>0</v>
      </c>
      <c r="Y73" s="140">
        <v>327348.74</v>
      </c>
      <c r="Z73" s="140">
        <v>0</v>
      </c>
      <c r="AA73" s="140">
        <v>2680</v>
      </c>
      <c r="AB73" s="140">
        <v>0</v>
      </c>
      <c r="AC73" s="140">
        <v>0</v>
      </c>
      <c r="AD73" s="140">
        <v>3323.1800000000003</v>
      </c>
      <c r="AE73" s="140">
        <v>310769.53000000003</v>
      </c>
      <c r="AF73" s="140">
        <v>0</v>
      </c>
      <c r="AG73" s="140">
        <v>0</v>
      </c>
      <c r="AH73" s="140">
        <v>0</v>
      </c>
      <c r="AI73" s="140">
        <v>0</v>
      </c>
      <c r="AJ73" s="140">
        <v>0</v>
      </c>
      <c r="AK73" s="140">
        <v>0</v>
      </c>
      <c r="AL73" s="140">
        <v>0</v>
      </c>
      <c r="AM73" s="140">
        <v>0</v>
      </c>
      <c r="AN73" s="140">
        <v>48136.37</v>
      </c>
      <c r="AO73" s="140">
        <v>0</v>
      </c>
      <c r="AP73" s="140">
        <v>4549.01</v>
      </c>
      <c r="AQ73" s="140">
        <v>1777775.65</v>
      </c>
      <c r="AR73" s="140">
        <v>2097311.8199999998</v>
      </c>
      <c r="AS73" s="140">
        <v>282018.37</v>
      </c>
      <c r="AT73" s="140">
        <v>221670.38</v>
      </c>
      <c r="AU73" s="140">
        <v>140033.01</v>
      </c>
      <c r="AV73" s="140">
        <v>1035</v>
      </c>
      <c r="AW73" s="140">
        <v>221505.17</v>
      </c>
      <c r="AX73" s="140">
        <v>407231.67</v>
      </c>
      <c r="AY73" s="140">
        <v>309657.95</v>
      </c>
      <c r="AZ73" s="140">
        <v>513156.01</v>
      </c>
      <c r="BA73" s="140">
        <v>1860737.82</v>
      </c>
      <c r="BB73" s="140">
        <v>303203.76</v>
      </c>
      <c r="BC73" s="140">
        <v>115501.29000000001</v>
      </c>
      <c r="BD73" s="140">
        <v>0</v>
      </c>
      <c r="BE73" s="140">
        <v>192894.05000000002</v>
      </c>
      <c r="BF73" s="140">
        <v>865377.27</v>
      </c>
      <c r="BG73" s="140">
        <v>669008.86</v>
      </c>
      <c r="BH73" s="140">
        <v>0</v>
      </c>
      <c r="BI73" s="140">
        <v>0</v>
      </c>
      <c r="BJ73" s="140">
        <v>0</v>
      </c>
      <c r="BK73" s="140">
        <v>0</v>
      </c>
      <c r="BL73" s="140">
        <v>0</v>
      </c>
      <c r="BM73" s="140">
        <v>405028</v>
      </c>
      <c r="BN73" s="140">
        <v>0</v>
      </c>
      <c r="BO73" s="140">
        <v>1740182.92</v>
      </c>
      <c r="BP73" s="140">
        <v>2342414.15</v>
      </c>
      <c r="BQ73" s="140">
        <v>0</v>
      </c>
      <c r="BR73" s="140">
        <v>0</v>
      </c>
      <c r="BS73" s="140">
        <v>2145210.92</v>
      </c>
      <c r="BT73" s="140">
        <v>2342414.15</v>
      </c>
      <c r="BU73" s="140">
        <v>393534.15</v>
      </c>
      <c r="BV73" s="140">
        <v>349124.28</v>
      </c>
      <c r="BW73" s="140">
        <v>1673261.91</v>
      </c>
      <c r="BX73" s="140">
        <v>1344381.03</v>
      </c>
      <c r="BY73" s="140">
        <v>264535.55</v>
      </c>
      <c r="BZ73" s="140">
        <v>108755.2</v>
      </c>
      <c r="CA73" s="140">
        <v>47134.14</v>
      </c>
      <c r="CB73" s="140">
        <v>47287.91</v>
      </c>
      <c r="CC73" s="140">
        <v>515041.54000000004</v>
      </c>
      <c r="CD73" s="140">
        <v>86931.26</v>
      </c>
      <c r="CE73" s="140">
        <v>0</v>
      </c>
      <c r="CF73" s="140">
        <v>0</v>
      </c>
      <c r="CG73" s="140">
        <v>0</v>
      </c>
      <c r="CH73" s="140">
        <v>427956.51</v>
      </c>
      <c r="CI73" s="140">
        <v>0</v>
      </c>
      <c r="CJ73" s="140">
        <v>2550000</v>
      </c>
      <c r="CK73" s="140">
        <v>306817.3</v>
      </c>
      <c r="CL73" s="140">
        <v>304769.64</v>
      </c>
      <c r="CM73" s="140">
        <v>44390</v>
      </c>
      <c r="CN73" s="140">
        <v>0</v>
      </c>
      <c r="CO73" s="140">
        <v>46437.66</v>
      </c>
      <c r="CP73" s="140">
        <v>0</v>
      </c>
      <c r="CQ73" s="140">
        <v>0</v>
      </c>
      <c r="CR73" s="140">
        <v>206464.7</v>
      </c>
      <c r="CS73" s="140">
        <v>105687.75</v>
      </c>
      <c r="CT73" s="140">
        <v>523898.96</v>
      </c>
      <c r="CU73" s="140">
        <v>624675.91</v>
      </c>
      <c r="CV73" s="140">
        <v>0</v>
      </c>
      <c r="CW73" s="140">
        <v>45876.35</v>
      </c>
      <c r="CX73" s="140">
        <v>32082.18</v>
      </c>
      <c r="CY73" s="140">
        <v>22738.47</v>
      </c>
      <c r="CZ73" s="140">
        <v>23838.95</v>
      </c>
      <c r="DA73" s="140">
        <v>12693.69</v>
      </c>
      <c r="DB73" s="140">
        <v>0</v>
      </c>
      <c r="DC73" s="140">
        <v>0</v>
      </c>
      <c r="DD73" s="140">
        <v>0</v>
      </c>
      <c r="DE73" s="140">
        <v>0</v>
      </c>
      <c r="DF73" s="140">
        <v>0</v>
      </c>
      <c r="DG73" s="140">
        <v>0</v>
      </c>
      <c r="DH73" s="140">
        <v>0</v>
      </c>
    </row>
    <row r="74" spans="1:112" x14ac:dyDescent="0.2">
      <c r="A74" s="140">
        <v>1169</v>
      </c>
      <c r="B74" s="140" t="s">
        <v>359</v>
      </c>
      <c r="C74" s="140">
        <v>0</v>
      </c>
      <c r="D74" s="140">
        <v>3168103</v>
      </c>
      <c r="E74" s="140">
        <v>211</v>
      </c>
      <c r="F74" s="140">
        <v>6953.81</v>
      </c>
      <c r="G74" s="140">
        <v>16772.57</v>
      </c>
      <c r="H74" s="140">
        <v>3267.9500000000003</v>
      </c>
      <c r="I74" s="140">
        <v>7874.13</v>
      </c>
      <c r="J74" s="140">
        <v>0</v>
      </c>
      <c r="K74" s="140">
        <v>210005</v>
      </c>
      <c r="L74" s="140">
        <v>0</v>
      </c>
      <c r="M74" s="140">
        <v>0</v>
      </c>
      <c r="N74" s="140">
        <v>0</v>
      </c>
      <c r="O74" s="140">
        <v>0</v>
      </c>
      <c r="P74" s="140">
        <v>6530.3</v>
      </c>
      <c r="Q74" s="140">
        <v>0</v>
      </c>
      <c r="R74" s="140">
        <v>0</v>
      </c>
      <c r="S74" s="140">
        <v>0</v>
      </c>
      <c r="T74" s="140">
        <v>0</v>
      </c>
      <c r="U74" s="140">
        <v>120201</v>
      </c>
      <c r="V74" s="140">
        <v>3291452</v>
      </c>
      <c r="W74" s="140">
        <v>966.83</v>
      </c>
      <c r="X74" s="140">
        <v>0</v>
      </c>
      <c r="Y74" s="140">
        <v>220960.4</v>
      </c>
      <c r="Z74" s="140">
        <v>0</v>
      </c>
      <c r="AA74" s="140">
        <v>1952</v>
      </c>
      <c r="AB74" s="140">
        <v>0</v>
      </c>
      <c r="AC74" s="140">
        <v>0</v>
      </c>
      <c r="AD74" s="140">
        <v>49794.11</v>
      </c>
      <c r="AE74" s="140">
        <v>135060.53</v>
      </c>
      <c r="AF74" s="140">
        <v>0</v>
      </c>
      <c r="AG74" s="140">
        <v>0</v>
      </c>
      <c r="AH74" s="140">
        <v>0</v>
      </c>
      <c r="AI74" s="140">
        <v>0</v>
      </c>
      <c r="AJ74" s="140">
        <v>0</v>
      </c>
      <c r="AK74" s="140">
        <v>7735.46</v>
      </c>
      <c r="AL74" s="140">
        <v>0</v>
      </c>
      <c r="AM74" s="140">
        <v>14281</v>
      </c>
      <c r="AN74" s="140">
        <v>35715.480000000003</v>
      </c>
      <c r="AO74" s="140">
        <v>0</v>
      </c>
      <c r="AP74" s="140">
        <v>9385.7199999999993</v>
      </c>
      <c r="AQ74" s="140">
        <v>1986193.47</v>
      </c>
      <c r="AR74" s="140">
        <v>895053.46</v>
      </c>
      <c r="AS74" s="140">
        <v>404726.99</v>
      </c>
      <c r="AT74" s="140">
        <v>166957.28</v>
      </c>
      <c r="AU74" s="140">
        <v>174814.22</v>
      </c>
      <c r="AV74" s="140">
        <v>0</v>
      </c>
      <c r="AW74" s="140">
        <v>211463.53</v>
      </c>
      <c r="AX74" s="140">
        <v>272585.55</v>
      </c>
      <c r="AY74" s="140">
        <v>244060.6</v>
      </c>
      <c r="AZ74" s="140">
        <v>346456.74</v>
      </c>
      <c r="BA74" s="140">
        <v>1246751.3500000001</v>
      </c>
      <c r="BB74" s="140">
        <v>249618.75</v>
      </c>
      <c r="BC74" s="140">
        <v>82407.89</v>
      </c>
      <c r="BD74" s="140">
        <v>3169.44</v>
      </c>
      <c r="BE74" s="140">
        <v>343046.2</v>
      </c>
      <c r="BF74" s="140">
        <v>522131.11</v>
      </c>
      <c r="BG74" s="140">
        <v>236588.75</v>
      </c>
      <c r="BH74" s="140">
        <v>70.88</v>
      </c>
      <c r="BI74" s="140">
        <v>21126.7</v>
      </c>
      <c r="BJ74" s="140">
        <v>21126.7</v>
      </c>
      <c r="BK74" s="140">
        <v>0</v>
      </c>
      <c r="BL74" s="140">
        <v>0</v>
      </c>
      <c r="BM74" s="140">
        <v>0</v>
      </c>
      <c r="BN74" s="140">
        <v>0</v>
      </c>
      <c r="BO74" s="140">
        <v>0</v>
      </c>
      <c r="BP74" s="140">
        <v>0</v>
      </c>
      <c r="BQ74" s="140">
        <v>2132971.73</v>
      </c>
      <c r="BR74" s="140">
        <v>2054097.81</v>
      </c>
      <c r="BS74" s="140">
        <v>2154098.4300000002</v>
      </c>
      <c r="BT74" s="140">
        <v>2075224.51</v>
      </c>
      <c r="BU74" s="140">
        <v>12.38</v>
      </c>
      <c r="BV74" s="140">
        <v>12.38</v>
      </c>
      <c r="BW74" s="140">
        <v>1012068.19</v>
      </c>
      <c r="BX74" s="140">
        <v>671177.39</v>
      </c>
      <c r="BY74" s="140">
        <v>337155.55</v>
      </c>
      <c r="BZ74" s="140">
        <v>3735.25</v>
      </c>
      <c r="CA74" s="140">
        <v>66178.850000000006</v>
      </c>
      <c r="CB74" s="140">
        <v>65177.65</v>
      </c>
      <c r="CC74" s="140">
        <v>451637.47</v>
      </c>
      <c r="CD74" s="140">
        <v>359605.17</v>
      </c>
      <c r="CE74" s="140">
        <v>0</v>
      </c>
      <c r="CF74" s="140">
        <v>0</v>
      </c>
      <c r="CG74" s="140">
        <v>0</v>
      </c>
      <c r="CH74" s="140">
        <v>91925</v>
      </c>
      <c r="CI74" s="140">
        <v>1108.5</v>
      </c>
      <c r="CJ74" s="140">
        <v>2872550.2600000002</v>
      </c>
      <c r="CK74" s="140">
        <v>44186.3</v>
      </c>
      <c r="CL74" s="140">
        <v>122825.95</v>
      </c>
      <c r="CM74" s="140">
        <v>176203.9</v>
      </c>
      <c r="CN74" s="140">
        <v>0</v>
      </c>
      <c r="CO74" s="140">
        <v>97564.25</v>
      </c>
      <c r="CP74" s="140">
        <v>0</v>
      </c>
      <c r="CQ74" s="140">
        <v>0</v>
      </c>
      <c r="CR74" s="140">
        <v>58959.31</v>
      </c>
      <c r="CS74" s="140">
        <v>30109.06</v>
      </c>
      <c r="CT74" s="140">
        <v>318770.53999999998</v>
      </c>
      <c r="CU74" s="140">
        <v>347620.79</v>
      </c>
      <c r="CV74" s="140">
        <v>0</v>
      </c>
      <c r="CW74" s="140">
        <v>0</v>
      </c>
      <c r="CX74" s="140">
        <v>0</v>
      </c>
      <c r="CY74" s="140">
        <v>0</v>
      </c>
      <c r="CZ74" s="140">
        <v>0</v>
      </c>
      <c r="DA74" s="140">
        <v>0</v>
      </c>
      <c r="DB74" s="140">
        <v>0</v>
      </c>
      <c r="DC74" s="140">
        <v>0</v>
      </c>
      <c r="DD74" s="140">
        <v>0</v>
      </c>
      <c r="DE74" s="140">
        <v>0</v>
      </c>
      <c r="DF74" s="140">
        <v>0</v>
      </c>
      <c r="DG74" s="140">
        <v>0</v>
      </c>
      <c r="DH74" s="140">
        <v>0</v>
      </c>
    </row>
    <row r="75" spans="1:112" x14ac:dyDescent="0.2">
      <c r="A75" s="140">
        <v>1176</v>
      </c>
      <c r="B75" s="140" t="s">
        <v>360</v>
      </c>
      <c r="C75" s="140">
        <v>0</v>
      </c>
      <c r="D75" s="140">
        <v>2537566.65</v>
      </c>
      <c r="E75" s="140">
        <v>0</v>
      </c>
      <c r="F75" s="140">
        <v>7682.49</v>
      </c>
      <c r="G75" s="140">
        <v>39832.370000000003</v>
      </c>
      <c r="H75" s="140">
        <v>5422.39</v>
      </c>
      <c r="I75" s="140">
        <v>25906.46</v>
      </c>
      <c r="J75" s="140">
        <v>0</v>
      </c>
      <c r="K75" s="140">
        <v>255476</v>
      </c>
      <c r="L75" s="140">
        <v>0</v>
      </c>
      <c r="M75" s="140">
        <v>0</v>
      </c>
      <c r="N75" s="140">
        <v>0</v>
      </c>
      <c r="O75" s="140">
        <v>0</v>
      </c>
      <c r="P75" s="140">
        <v>4413.03</v>
      </c>
      <c r="Q75" s="140">
        <v>0</v>
      </c>
      <c r="R75" s="140">
        <v>0</v>
      </c>
      <c r="S75" s="140">
        <v>0</v>
      </c>
      <c r="T75" s="140">
        <v>0</v>
      </c>
      <c r="U75" s="140">
        <v>118142.5</v>
      </c>
      <c r="V75" s="140">
        <v>5038572</v>
      </c>
      <c r="W75" s="140">
        <v>0</v>
      </c>
      <c r="X75" s="140">
        <v>0</v>
      </c>
      <c r="Y75" s="140">
        <v>0</v>
      </c>
      <c r="Z75" s="140">
        <v>9813.39</v>
      </c>
      <c r="AA75" s="140">
        <v>418</v>
      </c>
      <c r="AB75" s="140">
        <v>0</v>
      </c>
      <c r="AC75" s="140">
        <v>0</v>
      </c>
      <c r="AD75" s="140">
        <v>30314.73</v>
      </c>
      <c r="AE75" s="140">
        <v>160513.31</v>
      </c>
      <c r="AF75" s="140">
        <v>0</v>
      </c>
      <c r="AG75" s="140">
        <v>0</v>
      </c>
      <c r="AH75" s="140">
        <v>0</v>
      </c>
      <c r="AI75" s="140">
        <v>0</v>
      </c>
      <c r="AJ75" s="140">
        <v>0</v>
      </c>
      <c r="AK75" s="140">
        <v>0</v>
      </c>
      <c r="AL75" s="140">
        <v>0</v>
      </c>
      <c r="AM75" s="140">
        <v>13187</v>
      </c>
      <c r="AN75" s="140">
        <v>10023.26</v>
      </c>
      <c r="AO75" s="140">
        <v>0</v>
      </c>
      <c r="AP75" s="140">
        <v>601.53</v>
      </c>
      <c r="AQ75" s="140">
        <v>1981660.62</v>
      </c>
      <c r="AR75" s="140">
        <v>1895470.47</v>
      </c>
      <c r="AS75" s="140">
        <v>312358.17</v>
      </c>
      <c r="AT75" s="140">
        <v>217442.18</v>
      </c>
      <c r="AU75" s="140">
        <v>241796.49</v>
      </c>
      <c r="AV75" s="140">
        <v>4115.07</v>
      </c>
      <c r="AW75" s="140">
        <v>134376.33000000002</v>
      </c>
      <c r="AX75" s="140">
        <v>222409.33000000002</v>
      </c>
      <c r="AY75" s="140">
        <v>248519.78</v>
      </c>
      <c r="AZ75" s="140">
        <v>466925.18</v>
      </c>
      <c r="BA75" s="140">
        <v>1257514.27</v>
      </c>
      <c r="BB75" s="140">
        <v>102313.55</v>
      </c>
      <c r="BC75" s="140">
        <v>106235.73</v>
      </c>
      <c r="BD75" s="140">
        <v>0</v>
      </c>
      <c r="BE75" s="140">
        <v>8599</v>
      </c>
      <c r="BF75" s="140">
        <v>687514.74</v>
      </c>
      <c r="BG75" s="140">
        <v>221303</v>
      </c>
      <c r="BH75" s="140">
        <v>54042.37</v>
      </c>
      <c r="BI75" s="140">
        <v>0</v>
      </c>
      <c r="BJ75" s="140">
        <v>0</v>
      </c>
      <c r="BK75" s="140">
        <v>0</v>
      </c>
      <c r="BL75" s="140">
        <v>0</v>
      </c>
      <c r="BM75" s="140">
        <v>0</v>
      </c>
      <c r="BN75" s="140">
        <v>0</v>
      </c>
      <c r="BO75" s="140">
        <v>0</v>
      </c>
      <c r="BP75" s="140">
        <v>0</v>
      </c>
      <c r="BQ75" s="140">
        <v>1630173</v>
      </c>
      <c r="BR75" s="140">
        <v>1725461.83</v>
      </c>
      <c r="BS75" s="140">
        <v>1630173</v>
      </c>
      <c r="BT75" s="140">
        <v>1725461.83</v>
      </c>
      <c r="BU75" s="140">
        <v>18562.61</v>
      </c>
      <c r="BV75" s="140">
        <v>22110.61</v>
      </c>
      <c r="BW75" s="140">
        <v>1273118.02</v>
      </c>
      <c r="BX75" s="140">
        <v>920450.5</v>
      </c>
      <c r="BY75" s="140">
        <v>334116.52</v>
      </c>
      <c r="BZ75" s="140">
        <v>15003</v>
      </c>
      <c r="CA75" s="140">
        <v>0</v>
      </c>
      <c r="CB75" s="140">
        <v>0</v>
      </c>
      <c r="CC75" s="140">
        <v>0</v>
      </c>
      <c r="CD75" s="140">
        <v>0</v>
      </c>
      <c r="CE75" s="140">
        <v>0</v>
      </c>
      <c r="CF75" s="140">
        <v>0</v>
      </c>
      <c r="CG75" s="140">
        <v>0</v>
      </c>
      <c r="CH75" s="140">
        <v>0</v>
      </c>
      <c r="CI75" s="140">
        <v>0</v>
      </c>
      <c r="CJ75" s="140">
        <v>0</v>
      </c>
      <c r="CK75" s="140">
        <v>0</v>
      </c>
      <c r="CL75" s="140">
        <v>0</v>
      </c>
      <c r="CM75" s="140">
        <v>0</v>
      </c>
      <c r="CN75" s="140">
        <v>0</v>
      </c>
      <c r="CO75" s="140">
        <v>0</v>
      </c>
      <c r="CP75" s="140">
        <v>0</v>
      </c>
      <c r="CQ75" s="140">
        <v>0</v>
      </c>
      <c r="CR75" s="140">
        <v>5685.3</v>
      </c>
      <c r="CS75" s="140">
        <v>3865.1</v>
      </c>
      <c r="CT75" s="140">
        <v>337049.12</v>
      </c>
      <c r="CU75" s="140">
        <v>338869.32</v>
      </c>
      <c r="CV75" s="140">
        <v>0</v>
      </c>
      <c r="CW75" s="140">
        <v>0</v>
      </c>
      <c r="CX75" s="140">
        <v>0</v>
      </c>
      <c r="CY75" s="140">
        <v>0</v>
      </c>
      <c r="CZ75" s="140">
        <v>0</v>
      </c>
      <c r="DA75" s="140">
        <v>0</v>
      </c>
      <c r="DB75" s="140">
        <v>0</v>
      </c>
      <c r="DC75" s="140">
        <v>0</v>
      </c>
      <c r="DD75" s="140">
        <v>0</v>
      </c>
      <c r="DE75" s="140">
        <v>0</v>
      </c>
      <c r="DF75" s="140">
        <v>0</v>
      </c>
      <c r="DG75" s="140">
        <v>0</v>
      </c>
      <c r="DH75" s="140">
        <v>0</v>
      </c>
    </row>
    <row r="76" spans="1:112" x14ac:dyDescent="0.2">
      <c r="A76" s="140">
        <v>1183</v>
      </c>
      <c r="B76" s="140" t="s">
        <v>361</v>
      </c>
      <c r="C76" s="140">
        <v>0</v>
      </c>
      <c r="D76" s="140">
        <v>5650923.5899999999</v>
      </c>
      <c r="E76" s="140">
        <v>0</v>
      </c>
      <c r="F76" s="140">
        <v>68876.98</v>
      </c>
      <c r="G76" s="140">
        <v>21930</v>
      </c>
      <c r="H76" s="140">
        <v>3401.84</v>
      </c>
      <c r="I76" s="140">
        <v>54150.91</v>
      </c>
      <c r="J76" s="140">
        <v>0</v>
      </c>
      <c r="K76" s="140">
        <v>642994.69000000006</v>
      </c>
      <c r="L76" s="140">
        <v>0</v>
      </c>
      <c r="M76" s="140">
        <v>34731.449999999997</v>
      </c>
      <c r="N76" s="140">
        <v>0</v>
      </c>
      <c r="O76" s="140">
        <v>0</v>
      </c>
      <c r="P76" s="140">
        <v>4691</v>
      </c>
      <c r="Q76" s="140">
        <v>0</v>
      </c>
      <c r="R76" s="140">
        <v>0</v>
      </c>
      <c r="S76" s="140">
        <v>0</v>
      </c>
      <c r="T76" s="140">
        <v>0</v>
      </c>
      <c r="U76" s="140">
        <v>116618.5</v>
      </c>
      <c r="V76" s="140">
        <v>5411995</v>
      </c>
      <c r="W76" s="140">
        <v>5442.07</v>
      </c>
      <c r="X76" s="140">
        <v>0</v>
      </c>
      <c r="Y76" s="140">
        <v>0</v>
      </c>
      <c r="Z76" s="140">
        <v>2036.26</v>
      </c>
      <c r="AA76" s="140">
        <v>14205</v>
      </c>
      <c r="AB76" s="140">
        <v>0</v>
      </c>
      <c r="AC76" s="140">
        <v>0</v>
      </c>
      <c r="AD76" s="140">
        <v>40786</v>
      </c>
      <c r="AE76" s="140">
        <v>271913.31</v>
      </c>
      <c r="AF76" s="140">
        <v>0</v>
      </c>
      <c r="AG76" s="140">
        <v>0</v>
      </c>
      <c r="AH76" s="140">
        <v>0</v>
      </c>
      <c r="AI76" s="140">
        <v>0</v>
      </c>
      <c r="AJ76" s="140">
        <v>0</v>
      </c>
      <c r="AK76" s="140">
        <v>0</v>
      </c>
      <c r="AL76" s="140">
        <v>0</v>
      </c>
      <c r="AM76" s="140">
        <v>0</v>
      </c>
      <c r="AN76" s="140">
        <v>0</v>
      </c>
      <c r="AO76" s="140">
        <v>0</v>
      </c>
      <c r="AP76" s="140">
        <v>0</v>
      </c>
      <c r="AQ76" s="140">
        <v>2902573.59</v>
      </c>
      <c r="AR76" s="140">
        <v>2003809.82</v>
      </c>
      <c r="AS76" s="140">
        <v>624411.95000000007</v>
      </c>
      <c r="AT76" s="140">
        <v>310369.02</v>
      </c>
      <c r="AU76" s="140">
        <v>206107.35</v>
      </c>
      <c r="AV76" s="140">
        <v>1525.68</v>
      </c>
      <c r="AW76" s="140">
        <v>595112.46</v>
      </c>
      <c r="AX76" s="140">
        <v>524835.96</v>
      </c>
      <c r="AY76" s="140">
        <v>357921.48</v>
      </c>
      <c r="AZ76" s="140">
        <v>342527.78</v>
      </c>
      <c r="BA76" s="140">
        <v>1844614.97</v>
      </c>
      <c r="BB76" s="140">
        <v>117265.53</v>
      </c>
      <c r="BC76" s="140">
        <v>106969.02</v>
      </c>
      <c r="BD76" s="140">
        <v>7679.33</v>
      </c>
      <c r="BE76" s="140">
        <v>0</v>
      </c>
      <c r="BF76" s="140">
        <v>1434961.98</v>
      </c>
      <c r="BG76" s="140">
        <v>399629.79000000004</v>
      </c>
      <c r="BH76" s="140">
        <v>12001.15</v>
      </c>
      <c r="BI76" s="140">
        <v>0</v>
      </c>
      <c r="BJ76" s="140">
        <v>0</v>
      </c>
      <c r="BK76" s="140">
        <v>0</v>
      </c>
      <c r="BL76" s="140">
        <v>0</v>
      </c>
      <c r="BM76" s="140">
        <v>0</v>
      </c>
      <c r="BN76" s="140">
        <v>0</v>
      </c>
      <c r="BO76" s="140">
        <v>0</v>
      </c>
      <c r="BP76" s="140">
        <v>0</v>
      </c>
      <c r="BQ76" s="140">
        <v>1957696.45</v>
      </c>
      <c r="BR76" s="140">
        <v>2510076.19</v>
      </c>
      <c r="BS76" s="140">
        <v>1957696.45</v>
      </c>
      <c r="BT76" s="140">
        <v>2510076.19</v>
      </c>
      <c r="BU76" s="140">
        <v>0</v>
      </c>
      <c r="BV76" s="140">
        <v>0</v>
      </c>
      <c r="BW76" s="140">
        <v>2178928.62</v>
      </c>
      <c r="BX76" s="140">
        <v>1668056.65</v>
      </c>
      <c r="BY76" s="140">
        <v>506797.62</v>
      </c>
      <c r="BZ76" s="140">
        <v>4074.35</v>
      </c>
      <c r="CA76" s="140">
        <v>45543.69</v>
      </c>
      <c r="CB76" s="140">
        <v>30555.53</v>
      </c>
      <c r="CC76" s="140">
        <v>1082376.33</v>
      </c>
      <c r="CD76" s="140">
        <v>982590.02</v>
      </c>
      <c r="CE76" s="140">
        <v>281.98</v>
      </c>
      <c r="CF76" s="140">
        <v>0</v>
      </c>
      <c r="CG76" s="140">
        <v>0</v>
      </c>
      <c r="CH76" s="140">
        <v>114492.49</v>
      </c>
      <c r="CI76" s="140">
        <v>0</v>
      </c>
      <c r="CJ76" s="140">
        <v>2610000</v>
      </c>
      <c r="CK76" s="140">
        <v>48031.26</v>
      </c>
      <c r="CL76" s="140">
        <v>44302.79</v>
      </c>
      <c r="CM76" s="140">
        <v>0</v>
      </c>
      <c r="CN76" s="140">
        <v>0</v>
      </c>
      <c r="CO76" s="140">
        <v>3728.4700000000003</v>
      </c>
      <c r="CP76" s="140">
        <v>0</v>
      </c>
      <c r="CQ76" s="140">
        <v>0</v>
      </c>
      <c r="CR76" s="140">
        <v>0</v>
      </c>
      <c r="CS76" s="140">
        <v>0</v>
      </c>
      <c r="CT76" s="140">
        <v>512889.95</v>
      </c>
      <c r="CU76" s="140">
        <v>512889.95</v>
      </c>
      <c r="CV76" s="140">
        <v>0</v>
      </c>
      <c r="CW76" s="140">
        <v>21823.63</v>
      </c>
      <c r="CX76" s="140">
        <v>24250.170000000002</v>
      </c>
      <c r="CY76" s="140">
        <v>122646.1</v>
      </c>
      <c r="CZ76" s="140">
        <v>120219.56</v>
      </c>
      <c r="DA76" s="140">
        <v>0</v>
      </c>
      <c r="DB76" s="140">
        <v>0</v>
      </c>
      <c r="DC76" s="140">
        <v>0</v>
      </c>
      <c r="DD76" s="140">
        <v>0</v>
      </c>
      <c r="DE76" s="140">
        <v>0</v>
      </c>
      <c r="DF76" s="140">
        <v>0</v>
      </c>
      <c r="DG76" s="140">
        <v>0</v>
      </c>
      <c r="DH76" s="140">
        <v>0</v>
      </c>
    </row>
    <row r="77" spans="1:112" x14ac:dyDescent="0.2">
      <c r="A77" s="140">
        <v>1204</v>
      </c>
      <c r="B77" s="140" t="s">
        <v>362</v>
      </c>
      <c r="C77" s="140">
        <v>0</v>
      </c>
      <c r="D77" s="140">
        <v>1126689.1000000001</v>
      </c>
      <c r="E77" s="140">
        <v>795.81000000000006</v>
      </c>
      <c r="F77" s="140">
        <v>65</v>
      </c>
      <c r="G77" s="140">
        <v>4006.2000000000003</v>
      </c>
      <c r="H77" s="140">
        <v>5254.85</v>
      </c>
      <c r="I77" s="140">
        <v>29379.200000000001</v>
      </c>
      <c r="J77" s="140">
        <v>0</v>
      </c>
      <c r="K77" s="140">
        <v>97358.03</v>
      </c>
      <c r="L77" s="140">
        <v>0</v>
      </c>
      <c r="M77" s="140">
        <v>0</v>
      </c>
      <c r="N77" s="140">
        <v>0</v>
      </c>
      <c r="O77" s="140">
        <v>0</v>
      </c>
      <c r="P77" s="140">
        <v>26974</v>
      </c>
      <c r="Q77" s="140">
        <v>0</v>
      </c>
      <c r="R77" s="140">
        <v>0</v>
      </c>
      <c r="S77" s="140">
        <v>0</v>
      </c>
      <c r="T77" s="140">
        <v>0</v>
      </c>
      <c r="U77" s="140">
        <v>51915.5</v>
      </c>
      <c r="V77" s="140">
        <v>3076116</v>
      </c>
      <c r="W77" s="140">
        <v>0</v>
      </c>
      <c r="X77" s="140">
        <v>0</v>
      </c>
      <c r="Y77" s="140">
        <v>149352.86000000002</v>
      </c>
      <c r="Z77" s="140">
        <v>4521.62</v>
      </c>
      <c r="AA77" s="140">
        <v>113037</v>
      </c>
      <c r="AB77" s="140">
        <v>0</v>
      </c>
      <c r="AC77" s="140">
        <v>0</v>
      </c>
      <c r="AD77" s="140">
        <v>0</v>
      </c>
      <c r="AE77" s="140">
        <v>110833</v>
      </c>
      <c r="AF77" s="140">
        <v>0</v>
      </c>
      <c r="AG77" s="140">
        <v>0</v>
      </c>
      <c r="AH77" s="140">
        <v>0</v>
      </c>
      <c r="AI77" s="140">
        <v>25872</v>
      </c>
      <c r="AJ77" s="140">
        <v>0</v>
      </c>
      <c r="AK77" s="140">
        <v>0</v>
      </c>
      <c r="AL77" s="140">
        <v>0</v>
      </c>
      <c r="AM77" s="140">
        <v>0</v>
      </c>
      <c r="AN77" s="140">
        <v>16162.77</v>
      </c>
      <c r="AO77" s="140">
        <v>0</v>
      </c>
      <c r="AP77" s="140">
        <v>22313.850000000002</v>
      </c>
      <c r="AQ77" s="140">
        <v>939212.43</v>
      </c>
      <c r="AR77" s="140">
        <v>612251.59</v>
      </c>
      <c r="AS77" s="140">
        <v>135461.39000000001</v>
      </c>
      <c r="AT77" s="140">
        <v>91296.67</v>
      </c>
      <c r="AU77" s="140">
        <v>96376.48</v>
      </c>
      <c r="AV77" s="140">
        <v>0</v>
      </c>
      <c r="AW77" s="140">
        <v>40945.94</v>
      </c>
      <c r="AX77" s="140">
        <v>149761.03</v>
      </c>
      <c r="AY77" s="140">
        <v>124822.36</v>
      </c>
      <c r="AZ77" s="140">
        <v>348787.43</v>
      </c>
      <c r="BA77" s="140">
        <v>959254.33000000007</v>
      </c>
      <c r="BB77" s="140">
        <v>129667.7</v>
      </c>
      <c r="BC77" s="140">
        <v>47416.32</v>
      </c>
      <c r="BD77" s="140">
        <v>0</v>
      </c>
      <c r="BE77" s="140">
        <v>1490</v>
      </c>
      <c r="BF77" s="140">
        <v>465672.93</v>
      </c>
      <c r="BG77" s="140">
        <v>271831.34000000003</v>
      </c>
      <c r="BH77" s="140">
        <v>0</v>
      </c>
      <c r="BI77" s="140">
        <v>0</v>
      </c>
      <c r="BJ77" s="140">
        <v>0</v>
      </c>
      <c r="BK77" s="140">
        <v>0</v>
      </c>
      <c r="BL77" s="140">
        <v>0</v>
      </c>
      <c r="BM77" s="140">
        <v>0</v>
      </c>
      <c r="BN77" s="140">
        <v>0</v>
      </c>
      <c r="BO77" s="140">
        <v>0</v>
      </c>
      <c r="BP77" s="140">
        <v>0</v>
      </c>
      <c r="BQ77" s="140">
        <v>1432784.11</v>
      </c>
      <c r="BR77" s="140">
        <v>1879182.96</v>
      </c>
      <c r="BS77" s="140">
        <v>1432784.11</v>
      </c>
      <c r="BT77" s="140">
        <v>1879182.96</v>
      </c>
      <c r="BU77" s="140">
        <v>85711.84</v>
      </c>
      <c r="BV77" s="140">
        <v>84068.23</v>
      </c>
      <c r="BW77" s="140">
        <v>1469686.8</v>
      </c>
      <c r="BX77" s="140">
        <v>651517.96</v>
      </c>
      <c r="BY77" s="140">
        <v>176147.37</v>
      </c>
      <c r="BZ77" s="140">
        <v>643665.07999999996</v>
      </c>
      <c r="CA77" s="140">
        <v>29709.170000000002</v>
      </c>
      <c r="CB77" s="140">
        <v>19693.62</v>
      </c>
      <c r="CC77" s="140">
        <v>748134.45000000007</v>
      </c>
      <c r="CD77" s="140">
        <v>758150</v>
      </c>
      <c r="CE77" s="140">
        <v>0</v>
      </c>
      <c r="CF77" s="140">
        <v>0</v>
      </c>
      <c r="CG77" s="140">
        <v>0</v>
      </c>
      <c r="CH77" s="140">
        <v>0</v>
      </c>
      <c r="CI77" s="140">
        <v>0</v>
      </c>
      <c r="CJ77" s="140">
        <v>1355000</v>
      </c>
      <c r="CK77" s="140">
        <v>0</v>
      </c>
      <c r="CL77" s="140">
        <v>0</v>
      </c>
      <c r="CM77" s="140">
        <v>0</v>
      </c>
      <c r="CN77" s="140">
        <v>0</v>
      </c>
      <c r="CO77" s="140">
        <v>0</v>
      </c>
      <c r="CP77" s="140">
        <v>0</v>
      </c>
      <c r="CQ77" s="140">
        <v>0</v>
      </c>
      <c r="CR77" s="140">
        <v>59341.46</v>
      </c>
      <c r="CS77" s="140">
        <v>51577.51</v>
      </c>
      <c r="CT77" s="140">
        <v>271719.43</v>
      </c>
      <c r="CU77" s="140">
        <v>279483.38</v>
      </c>
      <c r="CV77" s="140">
        <v>0</v>
      </c>
      <c r="CW77" s="140">
        <v>4103.6400000000003</v>
      </c>
      <c r="CX77" s="140">
        <v>10083.700000000001</v>
      </c>
      <c r="CY77" s="140">
        <v>184257.27</v>
      </c>
      <c r="CZ77" s="140">
        <v>0</v>
      </c>
      <c r="DA77" s="140">
        <v>178277.21</v>
      </c>
      <c r="DB77" s="140">
        <v>0</v>
      </c>
      <c r="DC77" s="140">
        <v>0</v>
      </c>
      <c r="DD77" s="140">
        <v>0</v>
      </c>
      <c r="DE77" s="140">
        <v>0</v>
      </c>
      <c r="DF77" s="140">
        <v>0</v>
      </c>
      <c r="DG77" s="140">
        <v>0</v>
      </c>
      <c r="DH77" s="140">
        <v>0</v>
      </c>
    </row>
    <row r="78" spans="1:112" x14ac:dyDescent="0.2">
      <c r="A78" s="140">
        <v>1218</v>
      </c>
      <c r="B78" s="140" t="s">
        <v>363</v>
      </c>
      <c r="C78" s="140">
        <v>0</v>
      </c>
      <c r="D78" s="140">
        <v>6314539</v>
      </c>
      <c r="E78" s="140">
        <v>0</v>
      </c>
      <c r="F78" s="140">
        <v>858.86</v>
      </c>
      <c r="G78" s="140">
        <v>19102.2</v>
      </c>
      <c r="H78" s="140">
        <v>4246.1900000000005</v>
      </c>
      <c r="I78" s="140">
        <v>6312.59</v>
      </c>
      <c r="J78" s="140">
        <v>0</v>
      </c>
      <c r="K78" s="140">
        <v>49835.12</v>
      </c>
      <c r="L78" s="140">
        <v>0</v>
      </c>
      <c r="M78" s="140">
        <v>0</v>
      </c>
      <c r="N78" s="140">
        <v>0</v>
      </c>
      <c r="O78" s="140">
        <v>0</v>
      </c>
      <c r="P78" s="140">
        <v>10783.41</v>
      </c>
      <c r="Q78" s="140">
        <v>0</v>
      </c>
      <c r="R78" s="140">
        <v>0</v>
      </c>
      <c r="S78" s="140">
        <v>0</v>
      </c>
      <c r="T78" s="140">
        <v>0</v>
      </c>
      <c r="U78" s="140">
        <v>112785.5</v>
      </c>
      <c r="V78" s="140">
        <v>2601921</v>
      </c>
      <c r="W78" s="140">
        <v>0</v>
      </c>
      <c r="X78" s="140">
        <v>0</v>
      </c>
      <c r="Y78" s="140">
        <v>0</v>
      </c>
      <c r="Z78" s="140">
        <v>6045.11</v>
      </c>
      <c r="AA78" s="140">
        <v>3331</v>
      </c>
      <c r="AB78" s="140">
        <v>0</v>
      </c>
      <c r="AC78" s="140">
        <v>692006.67</v>
      </c>
      <c r="AD78" s="140">
        <v>67022.62</v>
      </c>
      <c r="AE78" s="140">
        <v>282119.83</v>
      </c>
      <c r="AF78" s="140">
        <v>0</v>
      </c>
      <c r="AG78" s="140">
        <v>0</v>
      </c>
      <c r="AH78" s="140">
        <v>0</v>
      </c>
      <c r="AI78" s="140">
        <v>0</v>
      </c>
      <c r="AJ78" s="140">
        <v>0</v>
      </c>
      <c r="AK78" s="140">
        <v>200</v>
      </c>
      <c r="AL78" s="140">
        <v>0</v>
      </c>
      <c r="AM78" s="140">
        <v>0</v>
      </c>
      <c r="AN78" s="140">
        <v>55918.200000000004</v>
      </c>
      <c r="AO78" s="140">
        <v>0</v>
      </c>
      <c r="AP78" s="140">
        <v>13117.27</v>
      </c>
      <c r="AQ78" s="140">
        <v>2165824.84</v>
      </c>
      <c r="AR78" s="140">
        <v>2103617.42</v>
      </c>
      <c r="AS78" s="140">
        <v>201179.15</v>
      </c>
      <c r="AT78" s="140">
        <v>207448.31</v>
      </c>
      <c r="AU78" s="140">
        <v>146960.59</v>
      </c>
      <c r="AV78" s="140">
        <v>22045.14</v>
      </c>
      <c r="AW78" s="140">
        <v>232894.31</v>
      </c>
      <c r="AX78" s="140">
        <v>465768.49</v>
      </c>
      <c r="AY78" s="140">
        <v>233296.81</v>
      </c>
      <c r="AZ78" s="140">
        <v>597034.66</v>
      </c>
      <c r="BA78" s="140">
        <v>1482256.25</v>
      </c>
      <c r="BB78" s="140">
        <v>297671.10000000003</v>
      </c>
      <c r="BC78" s="140">
        <v>173173.65</v>
      </c>
      <c r="BD78" s="140">
        <v>0</v>
      </c>
      <c r="BE78" s="140">
        <v>303544.01</v>
      </c>
      <c r="BF78" s="140">
        <v>1181144.42</v>
      </c>
      <c r="BG78" s="140">
        <v>258232.62</v>
      </c>
      <c r="BH78" s="140">
        <v>139.99</v>
      </c>
      <c r="BI78" s="140">
        <v>0</v>
      </c>
      <c r="BJ78" s="140">
        <v>0</v>
      </c>
      <c r="BK78" s="140">
        <v>0</v>
      </c>
      <c r="BL78" s="140">
        <v>0</v>
      </c>
      <c r="BM78" s="140">
        <v>0</v>
      </c>
      <c r="BN78" s="140">
        <v>0</v>
      </c>
      <c r="BO78" s="140">
        <v>0</v>
      </c>
      <c r="BP78" s="140">
        <v>0</v>
      </c>
      <c r="BQ78" s="140">
        <v>3018325.17</v>
      </c>
      <c r="BR78" s="140">
        <v>3186237.98</v>
      </c>
      <c r="BS78" s="140">
        <v>3018325.17</v>
      </c>
      <c r="BT78" s="140">
        <v>3186237.98</v>
      </c>
      <c r="BU78" s="140">
        <v>139931.15</v>
      </c>
      <c r="BV78" s="140">
        <v>137284.65</v>
      </c>
      <c r="BW78" s="140">
        <v>2148219.34</v>
      </c>
      <c r="BX78" s="140">
        <v>1552378.04</v>
      </c>
      <c r="BY78" s="140">
        <v>511735.25</v>
      </c>
      <c r="BZ78" s="140">
        <v>86752.55</v>
      </c>
      <c r="CA78" s="140">
        <v>0</v>
      </c>
      <c r="CB78" s="140">
        <v>0</v>
      </c>
      <c r="CC78" s="140">
        <v>0</v>
      </c>
      <c r="CD78" s="140">
        <v>0</v>
      </c>
      <c r="CE78" s="140">
        <v>0</v>
      </c>
      <c r="CF78" s="140">
        <v>0</v>
      </c>
      <c r="CG78" s="140">
        <v>0</v>
      </c>
      <c r="CH78" s="140">
        <v>0</v>
      </c>
      <c r="CI78" s="140">
        <v>0</v>
      </c>
      <c r="CJ78" s="140">
        <v>0</v>
      </c>
      <c r="CK78" s="140">
        <v>66320.84</v>
      </c>
      <c r="CL78" s="140">
        <v>64184.58</v>
      </c>
      <c r="CM78" s="140">
        <v>75090.600000000006</v>
      </c>
      <c r="CN78" s="140">
        <v>0</v>
      </c>
      <c r="CO78" s="140">
        <v>77226.86</v>
      </c>
      <c r="CP78" s="140">
        <v>0</v>
      </c>
      <c r="CQ78" s="140">
        <v>0</v>
      </c>
      <c r="CR78" s="140">
        <v>0</v>
      </c>
      <c r="CS78" s="140">
        <v>0</v>
      </c>
      <c r="CT78" s="140">
        <v>512535.87</v>
      </c>
      <c r="CU78" s="140">
        <v>512535.87</v>
      </c>
      <c r="CV78" s="140">
        <v>0</v>
      </c>
      <c r="CW78" s="140">
        <v>33400.49</v>
      </c>
      <c r="CX78" s="140">
        <v>-6646.33</v>
      </c>
      <c r="CY78" s="140">
        <v>126736</v>
      </c>
      <c r="CZ78" s="140">
        <v>106488.41</v>
      </c>
      <c r="DA78" s="140">
        <v>60294.41</v>
      </c>
      <c r="DB78" s="140">
        <v>0</v>
      </c>
      <c r="DC78" s="140">
        <v>0</v>
      </c>
      <c r="DD78" s="140">
        <v>0</v>
      </c>
      <c r="DE78" s="140">
        <v>0</v>
      </c>
      <c r="DF78" s="140">
        <v>0</v>
      </c>
      <c r="DG78" s="140">
        <v>0</v>
      </c>
      <c r="DH78" s="140">
        <v>0</v>
      </c>
    </row>
    <row r="79" spans="1:112" x14ac:dyDescent="0.2">
      <c r="A79" s="140">
        <v>1232</v>
      </c>
      <c r="B79" s="140" t="s">
        <v>364</v>
      </c>
      <c r="C79" s="140">
        <v>0</v>
      </c>
      <c r="D79" s="140">
        <v>6000207.5700000003</v>
      </c>
      <c r="E79" s="140">
        <v>0</v>
      </c>
      <c r="F79" s="140">
        <v>4768.8599999999997</v>
      </c>
      <c r="G79" s="140">
        <v>14050.85</v>
      </c>
      <c r="H79" s="140">
        <v>5512.13</v>
      </c>
      <c r="I79" s="140">
        <v>11591.58</v>
      </c>
      <c r="J79" s="140">
        <v>0</v>
      </c>
      <c r="K79" s="140">
        <v>150773</v>
      </c>
      <c r="L79" s="140">
        <v>0</v>
      </c>
      <c r="M79" s="140">
        <v>0</v>
      </c>
      <c r="N79" s="140">
        <v>0</v>
      </c>
      <c r="O79" s="140">
        <v>0</v>
      </c>
      <c r="P79" s="140">
        <v>0</v>
      </c>
      <c r="Q79" s="140">
        <v>0</v>
      </c>
      <c r="R79" s="140">
        <v>0</v>
      </c>
      <c r="S79" s="140">
        <v>0</v>
      </c>
      <c r="T79" s="140">
        <v>0</v>
      </c>
      <c r="U79" s="140">
        <v>117545</v>
      </c>
      <c r="V79" s="140">
        <v>674880</v>
      </c>
      <c r="W79" s="140">
        <v>1000</v>
      </c>
      <c r="X79" s="140">
        <v>0</v>
      </c>
      <c r="Y79" s="140">
        <v>0</v>
      </c>
      <c r="Z79" s="140">
        <v>247799.73</v>
      </c>
      <c r="AA79" s="140">
        <v>1135</v>
      </c>
      <c r="AB79" s="140">
        <v>0</v>
      </c>
      <c r="AC79" s="140">
        <v>0</v>
      </c>
      <c r="AD79" s="140">
        <v>38863</v>
      </c>
      <c r="AE79" s="140">
        <v>160000</v>
      </c>
      <c r="AF79" s="140">
        <v>0</v>
      </c>
      <c r="AG79" s="140">
        <v>0</v>
      </c>
      <c r="AH79" s="140">
        <v>0</v>
      </c>
      <c r="AI79" s="140">
        <v>0</v>
      </c>
      <c r="AJ79" s="140">
        <v>0</v>
      </c>
      <c r="AK79" s="140">
        <v>0</v>
      </c>
      <c r="AL79" s="140">
        <v>0</v>
      </c>
      <c r="AM79" s="140">
        <v>0</v>
      </c>
      <c r="AN79" s="140">
        <v>9819</v>
      </c>
      <c r="AO79" s="140">
        <v>0</v>
      </c>
      <c r="AP79" s="140">
        <v>38679.120000000003</v>
      </c>
      <c r="AQ79" s="140">
        <v>1578162.5</v>
      </c>
      <c r="AR79" s="140">
        <v>1498737.51</v>
      </c>
      <c r="AS79" s="140">
        <v>103458.11</v>
      </c>
      <c r="AT79" s="140">
        <v>246132.84</v>
      </c>
      <c r="AU79" s="140">
        <v>154828.46</v>
      </c>
      <c r="AV79" s="140">
        <v>0</v>
      </c>
      <c r="AW79" s="140">
        <v>188487.72</v>
      </c>
      <c r="AX79" s="140">
        <v>180707.68</v>
      </c>
      <c r="AY79" s="140">
        <v>309089.85000000003</v>
      </c>
      <c r="AZ79" s="140">
        <v>351295.74</v>
      </c>
      <c r="BA79" s="140">
        <v>1397101.77</v>
      </c>
      <c r="BB79" s="140">
        <v>190621.18</v>
      </c>
      <c r="BC79" s="140">
        <v>136051.14000000001</v>
      </c>
      <c r="BD79" s="140">
        <v>5379.99</v>
      </c>
      <c r="BE79" s="140">
        <v>353181.01</v>
      </c>
      <c r="BF79" s="140">
        <v>750399.91</v>
      </c>
      <c r="BG79" s="140">
        <v>236997.12</v>
      </c>
      <c r="BH79" s="140">
        <v>0</v>
      </c>
      <c r="BI79" s="140">
        <v>0</v>
      </c>
      <c r="BJ79" s="140">
        <v>0</v>
      </c>
      <c r="BK79" s="140">
        <v>0</v>
      </c>
      <c r="BL79" s="140">
        <v>0</v>
      </c>
      <c r="BM79" s="140">
        <v>0</v>
      </c>
      <c r="BN79" s="140">
        <v>0</v>
      </c>
      <c r="BO79" s="140">
        <v>227666</v>
      </c>
      <c r="BP79" s="140">
        <v>227666</v>
      </c>
      <c r="BQ79" s="140">
        <v>2285083.0499999998</v>
      </c>
      <c r="BR79" s="140">
        <v>2081075.36</v>
      </c>
      <c r="BS79" s="140">
        <v>2512749.0499999998</v>
      </c>
      <c r="BT79" s="140">
        <v>2308741.36</v>
      </c>
      <c r="BU79" s="140">
        <v>46215.5</v>
      </c>
      <c r="BV79" s="140">
        <v>53076.480000000003</v>
      </c>
      <c r="BW79" s="140">
        <v>1307569.74</v>
      </c>
      <c r="BX79" s="140">
        <v>448916.3</v>
      </c>
      <c r="BY79" s="140">
        <v>283074.2</v>
      </c>
      <c r="BZ79" s="140">
        <v>568718.26</v>
      </c>
      <c r="CA79" s="140">
        <v>103399.86</v>
      </c>
      <c r="CB79" s="140">
        <v>90402.95</v>
      </c>
      <c r="CC79" s="140">
        <v>771466.09</v>
      </c>
      <c r="CD79" s="140">
        <v>784463</v>
      </c>
      <c r="CE79" s="140">
        <v>0</v>
      </c>
      <c r="CF79" s="140">
        <v>0</v>
      </c>
      <c r="CG79" s="140">
        <v>0</v>
      </c>
      <c r="CH79" s="140">
        <v>0</v>
      </c>
      <c r="CI79" s="140">
        <v>0</v>
      </c>
      <c r="CJ79" s="140">
        <v>2525000</v>
      </c>
      <c r="CK79" s="140">
        <v>0</v>
      </c>
      <c r="CL79" s="140">
        <v>0</v>
      </c>
      <c r="CM79" s="140">
        <v>0</v>
      </c>
      <c r="CN79" s="140">
        <v>0</v>
      </c>
      <c r="CO79" s="140">
        <v>0</v>
      </c>
      <c r="CP79" s="140">
        <v>0</v>
      </c>
      <c r="CQ79" s="140">
        <v>0</v>
      </c>
      <c r="CR79" s="140">
        <v>43520.270000000004</v>
      </c>
      <c r="CS79" s="140">
        <v>46759.33</v>
      </c>
      <c r="CT79" s="140">
        <v>309772.09000000003</v>
      </c>
      <c r="CU79" s="140">
        <v>306533.03000000003</v>
      </c>
      <c r="CV79" s="140">
        <v>0</v>
      </c>
      <c r="CW79" s="140">
        <v>51865.91</v>
      </c>
      <c r="CX79" s="140">
        <v>38758.559999999998</v>
      </c>
      <c r="CY79" s="140">
        <v>53516.15</v>
      </c>
      <c r="CZ79" s="140">
        <v>0</v>
      </c>
      <c r="DA79" s="140">
        <v>66623.5</v>
      </c>
      <c r="DB79" s="140">
        <v>0</v>
      </c>
      <c r="DC79" s="140">
        <v>0</v>
      </c>
      <c r="DD79" s="140">
        <v>0</v>
      </c>
      <c r="DE79" s="140">
        <v>0</v>
      </c>
      <c r="DF79" s="140">
        <v>0</v>
      </c>
      <c r="DG79" s="140">
        <v>0</v>
      </c>
      <c r="DH79" s="140">
        <v>0</v>
      </c>
    </row>
    <row r="80" spans="1:112" x14ac:dyDescent="0.2">
      <c r="A80" s="140">
        <v>1246</v>
      </c>
      <c r="B80" s="140" t="s">
        <v>365</v>
      </c>
      <c r="C80" s="140">
        <v>0</v>
      </c>
      <c r="D80" s="140">
        <v>2724485.29</v>
      </c>
      <c r="E80" s="140">
        <v>991.54000000000008</v>
      </c>
      <c r="F80" s="140">
        <v>23140.11</v>
      </c>
      <c r="G80" s="140">
        <v>57301.3</v>
      </c>
      <c r="H80" s="140">
        <v>6308.51</v>
      </c>
      <c r="I80" s="140">
        <v>52197.62</v>
      </c>
      <c r="J80" s="140">
        <v>0</v>
      </c>
      <c r="K80" s="140">
        <v>372561.54</v>
      </c>
      <c r="L80" s="140">
        <v>0</v>
      </c>
      <c r="M80" s="140">
        <v>0</v>
      </c>
      <c r="N80" s="140">
        <v>0</v>
      </c>
      <c r="O80" s="140">
        <v>0</v>
      </c>
      <c r="P80" s="140">
        <v>3793.81</v>
      </c>
      <c r="Q80" s="140">
        <v>0</v>
      </c>
      <c r="R80" s="140">
        <v>14010</v>
      </c>
      <c r="S80" s="140">
        <v>0</v>
      </c>
      <c r="T80" s="140">
        <v>0</v>
      </c>
      <c r="U80" s="140">
        <v>66172.5</v>
      </c>
      <c r="V80" s="140">
        <v>3554048</v>
      </c>
      <c r="W80" s="140">
        <v>600</v>
      </c>
      <c r="X80" s="140">
        <v>0</v>
      </c>
      <c r="Y80" s="140">
        <v>0</v>
      </c>
      <c r="Z80" s="140">
        <v>306.39</v>
      </c>
      <c r="AA80" s="140">
        <v>163067</v>
      </c>
      <c r="AB80" s="140">
        <v>0</v>
      </c>
      <c r="AC80" s="140">
        <v>0</v>
      </c>
      <c r="AD80" s="140">
        <v>54544.66</v>
      </c>
      <c r="AE80" s="140">
        <v>139435.97</v>
      </c>
      <c r="AF80" s="140">
        <v>0</v>
      </c>
      <c r="AG80" s="140">
        <v>0</v>
      </c>
      <c r="AH80" s="140">
        <v>0</v>
      </c>
      <c r="AI80" s="140">
        <v>187896.41</v>
      </c>
      <c r="AJ80" s="140">
        <v>0</v>
      </c>
      <c r="AK80" s="140">
        <v>1000</v>
      </c>
      <c r="AL80" s="140">
        <v>0</v>
      </c>
      <c r="AM80" s="140">
        <v>122.38</v>
      </c>
      <c r="AN80" s="140">
        <v>8607</v>
      </c>
      <c r="AO80" s="140">
        <v>0</v>
      </c>
      <c r="AP80" s="140">
        <v>3653.61</v>
      </c>
      <c r="AQ80" s="140">
        <v>1486969.91</v>
      </c>
      <c r="AR80" s="140">
        <v>1148694.29</v>
      </c>
      <c r="AS80" s="140">
        <v>357778.58</v>
      </c>
      <c r="AT80" s="140">
        <v>191234.28</v>
      </c>
      <c r="AU80" s="140">
        <v>196887.45</v>
      </c>
      <c r="AV80" s="140">
        <v>7097.4400000000005</v>
      </c>
      <c r="AW80" s="140">
        <v>127655.89</v>
      </c>
      <c r="AX80" s="140">
        <v>179230.43</v>
      </c>
      <c r="AY80" s="140">
        <v>303235.91000000003</v>
      </c>
      <c r="AZ80" s="140">
        <v>416018.93</v>
      </c>
      <c r="BA80" s="140">
        <v>1091731.94</v>
      </c>
      <c r="BB80" s="140">
        <v>661291.92000000004</v>
      </c>
      <c r="BC80" s="140">
        <v>58115.880000000005</v>
      </c>
      <c r="BD80" s="140">
        <v>0</v>
      </c>
      <c r="BE80" s="140">
        <v>147632.6</v>
      </c>
      <c r="BF80" s="140">
        <v>811412.29</v>
      </c>
      <c r="BG80" s="140">
        <v>288187.92</v>
      </c>
      <c r="BH80" s="140">
        <v>7466.62</v>
      </c>
      <c r="BI80" s="140">
        <v>0</v>
      </c>
      <c r="BJ80" s="140">
        <v>0</v>
      </c>
      <c r="BK80" s="140">
        <v>0</v>
      </c>
      <c r="BL80" s="140">
        <v>0</v>
      </c>
      <c r="BM80" s="140">
        <v>0</v>
      </c>
      <c r="BN80" s="140">
        <v>0</v>
      </c>
      <c r="BO80" s="140">
        <v>2898318.97</v>
      </c>
      <c r="BP80" s="140">
        <v>2851920.33</v>
      </c>
      <c r="BQ80" s="140">
        <v>0</v>
      </c>
      <c r="BR80" s="140">
        <v>0</v>
      </c>
      <c r="BS80" s="140">
        <v>2898318.97</v>
      </c>
      <c r="BT80" s="140">
        <v>2851920.33</v>
      </c>
      <c r="BU80" s="140">
        <v>66711.149999999994</v>
      </c>
      <c r="BV80" s="140">
        <v>57331.66</v>
      </c>
      <c r="BW80" s="140">
        <v>1392452.2999999998</v>
      </c>
      <c r="BX80" s="140">
        <v>1068200.71</v>
      </c>
      <c r="BY80" s="140">
        <v>294761.3</v>
      </c>
      <c r="BZ80" s="140">
        <v>38869.78</v>
      </c>
      <c r="CA80" s="140">
        <v>70010.399999999994</v>
      </c>
      <c r="CB80" s="140">
        <v>68921.399999999994</v>
      </c>
      <c r="CC80" s="140">
        <v>461515</v>
      </c>
      <c r="CD80" s="140">
        <v>346688.55</v>
      </c>
      <c r="CE80" s="140">
        <v>2725.4500000000003</v>
      </c>
      <c r="CF80" s="140">
        <v>0</v>
      </c>
      <c r="CG80" s="140">
        <v>113190</v>
      </c>
      <c r="CH80" s="140">
        <v>0</v>
      </c>
      <c r="CI80" s="140">
        <v>0</v>
      </c>
      <c r="CJ80" s="140">
        <v>4355000</v>
      </c>
      <c r="CK80" s="140">
        <v>0</v>
      </c>
      <c r="CL80" s="140">
        <v>0</v>
      </c>
      <c r="CM80" s="140">
        <v>0</v>
      </c>
      <c r="CN80" s="140">
        <v>0</v>
      </c>
      <c r="CO80" s="140">
        <v>0</v>
      </c>
      <c r="CP80" s="140">
        <v>0</v>
      </c>
      <c r="CQ80" s="140">
        <v>0</v>
      </c>
      <c r="CR80" s="140">
        <v>90019.82</v>
      </c>
      <c r="CS80" s="140">
        <v>108090.83</v>
      </c>
      <c r="CT80" s="140">
        <v>335618.73</v>
      </c>
      <c r="CU80" s="140">
        <v>317547.72000000003</v>
      </c>
      <c r="CV80" s="140">
        <v>0</v>
      </c>
      <c r="CW80" s="140">
        <v>4710.0200000000004</v>
      </c>
      <c r="CX80" s="140">
        <v>11251.67</v>
      </c>
      <c r="CY80" s="140">
        <v>69000</v>
      </c>
      <c r="CZ80" s="140">
        <v>58144.03</v>
      </c>
      <c r="DA80" s="140">
        <v>4314.32</v>
      </c>
      <c r="DB80" s="140">
        <v>0</v>
      </c>
      <c r="DC80" s="140">
        <v>0</v>
      </c>
      <c r="DD80" s="140">
        <v>0</v>
      </c>
      <c r="DE80" s="140">
        <v>0</v>
      </c>
      <c r="DF80" s="140">
        <v>0</v>
      </c>
      <c r="DG80" s="140">
        <v>0</v>
      </c>
      <c r="DH80" s="140">
        <v>0</v>
      </c>
    </row>
    <row r="81" spans="1:112" x14ac:dyDescent="0.2">
      <c r="A81" s="140">
        <v>1253</v>
      </c>
      <c r="B81" s="140" t="s">
        <v>366</v>
      </c>
      <c r="C81" s="140">
        <v>0</v>
      </c>
      <c r="D81" s="140">
        <v>8845440.75</v>
      </c>
      <c r="E81" s="140">
        <v>0</v>
      </c>
      <c r="F81" s="140">
        <v>20101.740000000002</v>
      </c>
      <c r="G81" s="140">
        <v>162658.56</v>
      </c>
      <c r="H81" s="140">
        <v>6458.14</v>
      </c>
      <c r="I81" s="140">
        <v>241585.32</v>
      </c>
      <c r="J81" s="140">
        <v>9248.69</v>
      </c>
      <c r="K81" s="140">
        <v>835010.64</v>
      </c>
      <c r="L81" s="140">
        <v>0</v>
      </c>
      <c r="M81" s="140">
        <v>45337.4</v>
      </c>
      <c r="N81" s="140">
        <v>0</v>
      </c>
      <c r="O81" s="140">
        <v>0</v>
      </c>
      <c r="P81" s="140">
        <v>0</v>
      </c>
      <c r="Q81" s="140">
        <v>0</v>
      </c>
      <c r="R81" s="140">
        <v>0</v>
      </c>
      <c r="S81" s="140">
        <v>0</v>
      </c>
      <c r="T81" s="140">
        <v>0</v>
      </c>
      <c r="U81" s="140">
        <v>409476</v>
      </c>
      <c r="V81" s="140">
        <v>16294003</v>
      </c>
      <c r="W81" s="140">
        <v>4900.63</v>
      </c>
      <c r="X81" s="140">
        <v>0</v>
      </c>
      <c r="Y81" s="140">
        <v>456192.07</v>
      </c>
      <c r="Z81" s="140">
        <v>0</v>
      </c>
      <c r="AA81" s="140">
        <v>32659</v>
      </c>
      <c r="AB81" s="140">
        <v>0</v>
      </c>
      <c r="AC81" s="140">
        <v>0</v>
      </c>
      <c r="AD81" s="140">
        <v>94875.36</v>
      </c>
      <c r="AE81" s="140">
        <v>883102.03</v>
      </c>
      <c r="AF81" s="140">
        <v>0</v>
      </c>
      <c r="AG81" s="140">
        <v>0</v>
      </c>
      <c r="AH81" s="140">
        <v>0</v>
      </c>
      <c r="AI81" s="140">
        <v>0</v>
      </c>
      <c r="AJ81" s="140">
        <v>0</v>
      </c>
      <c r="AK81" s="140">
        <v>0</v>
      </c>
      <c r="AL81" s="140">
        <v>260357.22</v>
      </c>
      <c r="AM81" s="140">
        <v>53351.23</v>
      </c>
      <c r="AN81" s="140">
        <v>181755.72</v>
      </c>
      <c r="AO81" s="140">
        <v>303271.37</v>
      </c>
      <c r="AP81" s="140">
        <v>20926.48</v>
      </c>
      <c r="AQ81" s="140">
        <v>7574040.21</v>
      </c>
      <c r="AR81" s="140">
        <v>5907755.0700000003</v>
      </c>
      <c r="AS81" s="140">
        <v>705824.1</v>
      </c>
      <c r="AT81" s="140">
        <v>975778.63</v>
      </c>
      <c r="AU81" s="140">
        <v>913526.88</v>
      </c>
      <c r="AV81" s="140">
        <v>136787.93</v>
      </c>
      <c r="AW81" s="140">
        <v>908739.93</v>
      </c>
      <c r="AX81" s="140">
        <v>1321838.55</v>
      </c>
      <c r="AY81" s="140">
        <v>414847.86</v>
      </c>
      <c r="AZ81" s="140">
        <v>1875047.1300000001</v>
      </c>
      <c r="BA81" s="140">
        <v>3890656.77</v>
      </c>
      <c r="BB81" s="140">
        <v>1083032.05</v>
      </c>
      <c r="BC81" s="140">
        <v>229279.76</v>
      </c>
      <c r="BD81" s="140">
        <v>205409.31</v>
      </c>
      <c r="BE81" s="140">
        <v>207368.37</v>
      </c>
      <c r="BF81" s="140">
        <v>3363262.36</v>
      </c>
      <c r="BG81" s="140">
        <v>829250.71</v>
      </c>
      <c r="BH81" s="140">
        <v>54686.9</v>
      </c>
      <c r="BI81" s="140">
        <v>55977.599999999999</v>
      </c>
      <c r="BJ81" s="140">
        <v>58106.16</v>
      </c>
      <c r="BK81" s="140">
        <v>0</v>
      </c>
      <c r="BL81" s="140">
        <v>0</v>
      </c>
      <c r="BM81" s="140">
        <v>0</v>
      </c>
      <c r="BN81" s="140">
        <v>0</v>
      </c>
      <c r="BO81" s="140">
        <v>0</v>
      </c>
      <c r="BP81" s="140">
        <v>0</v>
      </c>
      <c r="BQ81" s="140">
        <v>7862461.5599999996</v>
      </c>
      <c r="BR81" s="140">
        <v>6423911.8300000001</v>
      </c>
      <c r="BS81" s="140">
        <v>7918439.1600000001</v>
      </c>
      <c r="BT81" s="140">
        <v>6482017.9900000002</v>
      </c>
      <c r="BU81" s="140">
        <v>77229.680000000008</v>
      </c>
      <c r="BV81" s="140">
        <v>8602.36</v>
      </c>
      <c r="BW81" s="140">
        <v>5077424.1400000006</v>
      </c>
      <c r="BX81" s="140">
        <v>3592362.67</v>
      </c>
      <c r="BY81" s="140">
        <v>1248253.6000000001</v>
      </c>
      <c r="BZ81" s="140">
        <v>305435.19</v>
      </c>
      <c r="CA81" s="140">
        <v>536552.75</v>
      </c>
      <c r="CB81" s="140">
        <v>638777.80000000005</v>
      </c>
      <c r="CC81" s="140">
        <v>5350389.0999999996</v>
      </c>
      <c r="CD81" s="140">
        <v>2120220.0499999998</v>
      </c>
      <c r="CE81" s="140">
        <v>3127944</v>
      </c>
      <c r="CF81" s="140">
        <v>0</v>
      </c>
      <c r="CG81" s="140">
        <v>0</v>
      </c>
      <c r="CH81" s="140">
        <v>0</v>
      </c>
      <c r="CI81" s="140">
        <v>0</v>
      </c>
      <c r="CJ81" s="140">
        <v>18151194.960000001</v>
      </c>
      <c r="CK81" s="140">
        <v>66149.86</v>
      </c>
      <c r="CL81" s="140">
        <v>5476203.04</v>
      </c>
      <c r="CM81" s="140">
        <v>10517822</v>
      </c>
      <c r="CN81" s="140">
        <v>0</v>
      </c>
      <c r="CO81" s="140">
        <v>5107768.82</v>
      </c>
      <c r="CP81" s="140">
        <v>0</v>
      </c>
      <c r="CQ81" s="140">
        <v>0</v>
      </c>
      <c r="CR81" s="140">
        <v>45245.31</v>
      </c>
      <c r="CS81" s="140">
        <v>47565.43</v>
      </c>
      <c r="CT81" s="140">
        <v>1095243.83</v>
      </c>
      <c r="CU81" s="140">
        <v>1092923.71</v>
      </c>
      <c r="CV81" s="140">
        <v>0</v>
      </c>
      <c r="CW81" s="140">
        <v>25600.74</v>
      </c>
      <c r="CX81" s="140">
        <v>1174.3800000000001</v>
      </c>
      <c r="CY81" s="140">
        <v>381392.10000000003</v>
      </c>
      <c r="CZ81" s="140">
        <v>0</v>
      </c>
      <c r="DA81" s="140">
        <v>405818.46</v>
      </c>
      <c r="DB81" s="140">
        <v>0</v>
      </c>
      <c r="DC81" s="140">
        <v>0</v>
      </c>
      <c r="DD81" s="140">
        <v>0</v>
      </c>
      <c r="DE81" s="140">
        <v>292500</v>
      </c>
      <c r="DF81" s="140">
        <v>223550.13</v>
      </c>
      <c r="DG81" s="140">
        <v>67889.87</v>
      </c>
      <c r="DH81" s="140">
        <v>1060</v>
      </c>
    </row>
    <row r="82" spans="1:112" x14ac:dyDescent="0.2">
      <c r="A82" s="140">
        <v>1260</v>
      </c>
      <c r="B82" s="140" t="s">
        <v>367</v>
      </c>
      <c r="C82" s="140">
        <v>0</v>
      </c>
      <c r="D82" s="140">
        <v>5698187.3499999996</v>
      </c>
      <c r="E82" s="140">
        <v>2205</v>
      </c>
      <c r="F82" s="140">
        <v>6212.6500000000005</v>
      </c>
      <c r="G82" s="140">
        <v>3541.5</v>
      </c>
      <c r="H82" s="140">
        <v>2363.56</v>
      </c>
      <c r="I82" s="140">
        <v>7714.49</v>
      </c>
      <c r="J82" s="140">
        <v>0</v>
      </c>
      <c r="K82" s="140">
        <v>419262</v>
      </c>
      <c r="L82" s="140">
        <v>0</v>
      </c>
      <c r="M82" s="140">
        <v>0</v>
      </c>
      <c r="N82" s="140">
        <v>0</v>
      </c>
      <c r="O82" s="140">
        <v>0</v>
      </c>
      <c r="P82" s="140">
        <v>6449.88</v>
      </c>
      <c r="Q82" s="140">
        <v>0</v>
      </c>
      <c r="R82" s="140">
        <v>0</v>
      </c>
      <c r="S82" s="140">
        <v>0</v>
      </c>
      <c r="T82" s="140">
        <v>28096.010000000002</v>
      </c>
      <c r="U82" s="140">
        <v>113665.5</v>
      </c>
      <c r="V82" s="140">
        <v>3548956</v>
      </c>
      <c r="W82" s="140">
        <v>1000</v>
      </c>
      <c r="X82" s="140">
        <v>0</v>
      </c>
      <c r="Y82" s="140">
        <v>286430.15000000002</v>
      </c>
      <c r="Z82" s="140">
        <v>19671.23</v>
      </c>
      <c r="AA82" s="140">
        <v>13968.08</v>
      </c>
      <c r="AB82" s="140">
        <v>0</v>
      </c>
      <c r="AC82" s="140">
        <v>30230.47</v>
      </c>
      <c r="AD82" s="140">
        <v>303741.09000000003</v>
      </c>
      <c r="AE82" s="140">
        <v>328046.08000000002</v>
      </c>
      <c r="AF82" s="140">
        <v>0</v>
      </c>
      <c r="AG82" s="140">
        <v>0</v>
      </c>
      <c r="AH82" s="140">
        <v>0</v>
      </c>
      <c r="AI82" s="140">
        <v>0</v>
      </c>
      <c r="AJ82" s="140">
        <v>0</v>
      </c>
      <c r="AK82" s="140">
        <v>0</v>
      </c>
      <c r="AL82" s="140">
        <v>347248.8</v>
      </c>
      <c r="AM82" s="140">
        <v>0</v>
      </c>
      <c r="AN82" s="140">
        <v>9723.94</v>
      </c>
      <c r="AO82" s="140">
        <v>0</v>
      </c>
      <c r="AP82" s="140">
        <v>59554.79</v>
      </c>
      <c r="AQ82" s="140">
        <v>2641597.5499999998</v>
      </c>
      <c r="AR82" s="140">
        <v>2682425.5499999998</v>
      </c>
      <c r="AS82" s="140">
        <v>277120.92</v>
      </c>
      <c r="AT82" s="140">
        <v>335996.06</v>
      </c>
      <c r="AU82" s="140">
        <v>206557.02000000002</v>
      </c>
      <c r="AV82" s="140">
        <v>20254.87</v>
      </c>
      <c r="AW82" s="140">
        <v>269150.40000000002</v>
      </c>
      <c r="AX82" s="140">
        <v>279444.63</v>
      </c>
      <c r="AY82" s="140">
        <v>266062.55</v>
      </c>
      <c r="AZ82" s="140">
        <v>671233.9</v>
      </c>
      <c r="BA82" s="140">
        <v>2005744.33</v>
      </c>
      <c r="BB82" s="140">
        <v>36224.080000000002</v>
      </c>
      <c r="BC82" s="140">
        <v>74095.62</v>
      </c>
      <c r="BD82" s="140">
        <v>210619.68</v>
      </c>
      <c r="BE82" s="140">
        <v>350499.08</v>
      </c>
      <c r="BF82" s="140">
        <v>996863.43</v>
      </c>
      <c r="BG82" s="140">
        <v>201317.17</v>
      </c>
      <c r="BH82" s="140">
        <v>157.83000000000001</v>
      </c>
      <c r="BI82" s="140">
        <v>0</v>
      </c>
      <c r="BJ82" s="140">
        <v>0</v>
      </c>
      <c r="BK82" s="140">
        <v>0</v>
      </c>
      <c r="BL82" s="140">
        <v>0</v>
      </c>
      <c r="BM82" s="140">
        <v>0</v>
      </c>
      <c r="BN82" s="140">
        <v>500000</v>
      </c>
      <c r="BO82" s="140">
        <v>3529307.58</v>
      </c>
      <c r="BP82" s="140">
        <v>2740211.48</v>
      </c>
      <c r="BQ82" s="140">
        <v>0</v>
      </c>
      <c r="BR82" s="140">
        <v>0</v>
      </c>
      <c r="BS82" s="140">
        <v>3529307.58</v>
      </c>
      <c r="BT82" s="140">
        <v>3240211.48</v>
      </c>
      <c r="BU82" s="140">
        <v>39267.730000000003</v>
      </c>
      <c r="BV82" s="140">
        <v>124308.95</v>
      </c>
      <c r="BW82" s="140">
        <v>1723421.63</v>
      </c>
      <c r="BX82" s="140">
        <v>1240654.3600000001</v>
      </c>
      <c r="BY82" s="140">
        <v>392117.3</v>
      </c>
      <c r="BZ82" s="140">
        <v>5608.75</v>
      </c>
      <c r="CA82" s="140">
        <v>423130.74</v>
      </c>
      <c r="CB82" s="140">
        <v>163778.66</v>
      </c>
      <c r="CC82" s="140">
        <v>800577.92</v>
      </c>
      <c r="CD82" s="140">
        <v>1059930</v>
      </c>
      <c r="CE82" s="140">
        <v>0</v>
      </c>
      <c r="CF82" s="140">
        <v>0</v>
      </c>
      <c r="CG82" s="140">
        <v>0</v>
      </c>
      <c r="CH82" s="140">
        <v>0</v>
      </c>
      <c r="CI82" s="140">
        <v>0</v>
      </c>
      <c r="CJ82" s="140">
        <v>4080413.58</v>
      </c>
      <c r="CK82" s="140">
        <v>0</v>
      </c>
      <c r="CL82" s="140">
        <v>0</v>
      </c>
      <c r="CM82" s="140">
        <v>229707.28</v>
      </c>
      <c r="CN82" s="140">
        <v>0</v>
      </c>
      <c r="CO82" s="140">
        <v>229707.28</v>
      </c>
      <c r="CP82" s="140">
        <v>0</v>
      </c>
      <c r="CQ82" s="140">
        <v>0</v>
      </c>
      <c r="CR82" s="140">
        <v>12561.76</v>
      </c>
      <c r="CS82" s="140">
        <v>0</v>
      </c>
      <c r="CT82" s="140">
        <v>450286.71</v>
      </c>
      <c r="CU82" s="140">
        <v>462848.47000000003</v>
      </c>
      <c r="CV82" s="140">
        <v>0</v>
      </c>
      <c r="CW82" s="140">
        <v>139543.73000000001</v>
      </c>
      <c r="CX82" s="140">
        <v>90163.24</v>
      </c>
      <c r="CY82" s="140">
        <v>209041.5</v>
      </c>
      <c r="CZ82" s="140">
        <v>0</v>
      </c>
      <c r="DA82" s="140">
        <v>258421.99000000002</v>
      </c>
      <c r="DB82" s="140">
        <v>0</v>
      </c>
      <c r="DC82" s="140">
        <v>0</v>
      </c>
      <c r="DD82" s="140">
        <v>0</v>
      </c>
      <c r="DE82" s="140">
        <v>0</v>
      </c>
      <c r="DF82" s="140">
        <v>0</v>
      </c>
      <c r="DG82" s="140">
        <v>0</v>
      </c>
      <c r="DH82" s="140">
        <v>0</v>
      </c>
    </row>
    <row r="83" spans="1:112" x14ac:dyDescent="0.2">
      <c r="A83" s="140">
        <v>4970</v>
      </c>
      <c r="B83" s="140" t="s">
        <v>368</v>
      </c>
      <c r="C83" s="140">
        <v>0</v>
      </c>
      <c r="D83" s="140">
        <v>19374667.710000001</v>
      </c>
      <c r="E83" s="140">
        <v>0</v>
      </c>
      <c r="F83" s="140">
        <v>71446.44</v>
      </c>
      <c r="G83" s="140">
        <v>51424.08</v>
      </c>
      <c r="H83" s="140">
        <v>25820.880000000001</v>
      </c>
      <c r="I83" s="140">
        <v>224439.39</v>
      </c>
      <c r="J83" s="140">
        <v>0</v>
      </c>
      <c r="K83" s="140">
        <v>944189.5</v>
      </c>
      <c r="L83" s="140">
        <v>0</v>
      </c>
      <c r="M83" s="140">
        <v>196.46</v>
      </c>
      <c r="N83" s="140">
        <v>0</v>
      </c>
      <c r="O83" s="140">
        <v>0</v>
      </c>
      <c r="P83" s="140">
        <v>2617.2600000000002</v>
      </c>
      <c r="Q83" s="140">
        <v>0</v>
      </c>
      <c r="R83" s="140">
        <v>0</v>
      </c>
      <c r="S83" s="140">
        <v>0</v>
      </c>
      <c r="T83" s="140">
        <v>0</v>
      </c>
      <c r="U83" s="140">
        <v>489542.41000000003</v>
      </c>
      <c r="V83" s="140">
        <v>35853369</v>
      </c>
      <c r="W83" s="140">
        <v>24930.7</v>
      </c>
      <c r="X83" s="140">
        <v>0</v>
      </c>
      <c r="Y83" s="140">
        <v>0</v>
      </c>
      <c r="Z83" s="140">
        <v>27008.65</v>
      </c>
      <c r="AA83" s="140">
        <v>141171</v>
      </c>
      <c r="AB83" s="140">
        <v>42605.67</v>
      </c>
      <c r="AC83" s="140">
        <v>0</v>
      </c>
      <c r="AD83" s="140">
        <v>252777.86000000002</v>
      </c>
      <c r="AE83" s="140">
        <v>643731.73</v>
      </c>
      <c r="AF83" s="140">
        <v>0</v>
      </c>
      <c r="AG83" s="140">
        <v>0</v>
      </c>
      <c r="AH83" s="140">
        <v>0</v>
      </c>
      <c r="AI83" s="140">
        <v>0</v>
      </c>
      <c r="AJ83" s="140">
        <v>0</v>
      </c>
      <c r="AK83" s="140">
        <v>0</v>
      </c>
      <c r="AL83" s="140">
        <v>0</v>
      </c>
      <c r="AM83" s="140">
        <v>0</v>
      </c>
      <c r="AN83" s="140">
        <v>250035.32</v>
      </c>
      <c r="AO83" s="140">
        <v>0</v>
      </c>
      <c r="AP83" s="140">
        <v>23344.32</v>
      </c>
      <c r="AQ83" s="140">
        <v>12022459.58</v>
      </c>
      <c r="AR83" s="140">
        <v>15400108.58</v>
      </c>
      <c r="AS83" s="140">
        <v>2089940.76</v>
      </c>
      <c r="AT83" s="140">
        <v>1894853.04</v>
      </c>
      <c r="AU83" s="140">
        <v>689058.82000000007</v>
      </c>
      <c r="AV83" s="140">
        <v>994251.86</v>
      </c>
      <c r="AW83" s="140">
        <v>2089804.38</v>
      </c>
      <c r="AX83" s="140">
        <v>2659935.04</v>
      </c>
      <c r="AY83" s="140">
        <v>557386.38</v>
      </c>
      <c r="AZ83" s="140">
        <v>2729896.0100000002</v>
      </c>
      <c r="BA83" s="140">
        <v>8138356.6299999999</v>
      </c>
      <c r="BB83" s="140">
        <v>2071512.21</v>
      </c>
      <c r="BC83" s="140">
        <v>483897.59</v>
      </c>
      <c r="BD83" s="140">
        <v>63250.65</v>
      </c>
      <c r="BE83" s="140">
        <v>399339.34</v>
      </c>
      <c r="BF83" s="140">
        <v>5083143.9400000004</v>
      </c>
      <c r="BG83" s="140">
        <v>1266789.08</v>
      </c>
      <c r="BH83" s="140">
        <v>5875.84</v>
      </c>
      <c r="BI83" s="140">
        <v>0</v>
      </c>
      <c r="BJ83" s="140">
        <v>0</v>
      </c>
      <c r="BK83" s="140">
        <v>0</v>
      </c>
      <c r="BL83" s="140">
        <v>340000</v>
      </c>
      <c r="BM83" s="140">
        <v>0</v>
      </c>
      <c r="BN83" s="140">
        <v>0</v>
      </c>
      <c r="BO83" s="140">
        <v>0</v>
      </c>
      <c r="BP83" s="140">
        <v>0</v>
      </c>
      <c r="BQ83" s="140">
        <v>7399506.6399999997</v>
      </c>
      <c r="BR83" s="140">
        <v>6862965.29</v>
      </c>
      <c r="BS83" s="140">
        <v>7399506.6399999997</v>
      </c>
      <c r="BT83" s="140">
        <v>7202965.29</v>
      </c>
      <c r="BU83" s="140">
        <v>0</v>
      </c>
      <c r="BV83" s="140">
        <v>0</v>
      </c>
      <c r="BW83" s="140">
        <v>8588895.0899999999</v>
      </c>
      <c r="BX83" s="140">
        <v>6213569.46</v>
      </c>
      <c r="BY83" s="140">
        <v>2062164.25</v>
      </c>
      <c r="BZ83" s="140">
        <v>313161.38</v>
      </c>
      <c r="CA83" s="140">
        <v>768829.7</v>
      </c>
      <c r="CB83" s="140">
        <v>691045.5</v>
      </c>
      <c r="CC83" s="140">
        <v>3949433.75</v>
      </c>
      <c r="CD83" s="140">
        <v>3683222.95</v>
      </c>
      <c r="CE83" s="140">
        <v>0</v>
      </c>
      <c r="CF83" s="140">
        <v>0</v>
      </c>
      <c r="CG83" s="140">
        <v>0</v>
      </c>
      <c r="CH83" s="140">
        <v>343995</v>
      </c>
      <c r="CI83" s="140">
        <v>0</v>
      </c>
      <c r="CJ83" s="140">
        <v>33990000</v>
      </c>
      <c r="CK83" s="140">
        <v>1000000</v>
      </c>
      <c r="CL83" s="140">
        <v>58621.87</v>
      </c>
      <c r="CM83" s="140">
        <v>552685.05000000005</v>
      </c>
      <c r="CN83" s="140">
        <v>0</v>
      </c>
      <c r="CO83" s="140">
        <v>1494063.18</v>
      </c>
      <c r="CP83" s="140">
        <v>0</v>
      </c>
      <c r="CQ83" s="140">
        <v>0</v>
      </c>
      <c r="CR83" s="140">
        <v>792903.94000000006</v>
      </c>
      <c r="CS83" s="140">
        <v>744602.86</v>
      </c>
      <c r="CT83" s="140">
        <v>2345465.81</v>
      </c>
      <c r="CU83" s="140">
        <v>2393766.89</v>
      </c>
      <c r="CV83" s="140">
        <v>0</v>
      </c>
      <c r="CW83" s="140">
        <v>526674.18000000005</v>
      </c>
      <c r="CX83" s="140">
        <v>444072.86</v>
      </c>
      <c r="CY83" s="140">
        <v>915152.61</v>
      </c>
      <c r="CZ83" s="140">
        <v>262357.83</v>
      </c>
      <c r="DA83" s="140">
        <v>735396.1</v>
      </c>
      <c r="DB83" s="140">
        <v>0</v>
      </c>
      <c r="DC83" s="140">
        <v>0</v>
      </c>
      <c r="DD83" s="140">
        <v>0</v>
      </c>
      <c r="DE83" s="140">
        <v>0</v>
      </c>
      <c r="DF83" s="140">
        <v>0</v>
      </c>
      <c r="DG83" s="140">
        <v>0</v>
      </c>
      <c r="DH83" s="140">
        <v>0</v>
      </c>
    </row>
    <row r="84" spans="1:112" x14ac:dyDescent="0.2">
      <c r="A84" s="140">
        <v>1295</v>
      </c>
      <c r="B84" s="140" t="s">
        <v>369</v>
      </c>
      <c r="C84" s="140">
        <v>0</v>
      </c>
      <c r="D84" s="140">
        <v>2621491.83</v>
      </c>
      <c r="E84" s="140">
        <v>0</v>
      </c>
      <c r="F84" s="140">
        <v>2395.4299999999998</v>
      </c>
      <c r="G84" s="140">
        <v>32967.340000000004</v>
      </c>
      <c r="H84" s="140">
        <v>6385.38</v>
      </c>
      <c r="I84" s="140">
        <v>16193.51</v>
      </c>
      <c r="J84" s="140">
        <v>1680.78</v>
      </c>
      <c r="K84" s="140">
        <v>234217</v>
      </c>
      <c r="L84" s="140">
        <v>0</v>
      </c>
      <c r="M84" s="140">
        <v>0</v>
      </c>
      <c r="N84" s="140">
        <v>0</v>
      </c>
      <c r="O84" s="140">
        <v>0</v>
      </c>
      <c r="P84" s="140">
        <v>0</v>
      </c>
      <c r="Q84" s="140">
        <v>0</v>
      </c>
      <c r="R84" s="140">
        <v>0</v>
      </c>
      <c r="S84" s="140">
        <v>0</v>
      </c>
      <c r="T84" s="140">
        <v>0</v>
      </c>
      <c r="U84" s="140">
        <v>99913.62</v>
      </c>
      <c r="V84" s="140">
        <v>5120473</v>
      </c>
      <c r="W84" s="140">
        <v>4782.07</v>
      </c>
      <c r="X84" s="140">
        <v>0</v>
      </c>
      <c r="Y84" s="140">
        <v>0</v>
      </c>
      <c r="Z84" s="140">
        <v>10287.83</v>
      </c>
      <c r="AA84" s="140">
        <v>2138</v>
      </c>
      <c r="AB84" s="140">
        <v>0</v>
      </c>
      <c r="AC84" s="140">
        <v>0</v>
      </c>
      <c r="AD84" s="140">
        <v>76397.97</v>
      </c>
      <c r="AE84" s="140">
        <v>182502.34</v>
      </c>
      <c r="AF84" s="140">
        <v>0</v>
      </c>
      <c r="AG84" s="140">
        <v>0</v>
      </c>
      <c r="AH84" s="140">
        <v>8248.74</v>
      </c>
      <c r="AI84" s="140">
        <v>359.34000000000003</v>
      </c>
      <c r="AJ84" s="140">
        <v>0</v>
      </c>
      <c r="AK84" s="140">
        <v>0</v>
      </c>
      <c r="AL84" s="140">
        <v>0</v>
      </c>
      <c r="AM84" s="140">
        <v>26854.95</v>
      </c>
      <c r="AN84" s="140">
        <v>4759.1400000000003</v>
      </c>
      <c r="AO84" s="140">
        <v>0</v>
      </c>
      <c r="AP84" s="140">
        <v>310</v>
      </c>
      <c r="AQ84" s="140">
        <v>1629105.58</v>
      </c>
      <c r="AR84" s="140">
        <v>1775661.9</v>
      </c>
      <c r="AS84" s="140">
        <v>320594.01</v>
      </c>
      <c r="AT84" s="140">
        <v>282167.52</v>
      </c>
      <c r="AU84" s="140">
        <v>196286.76</v>
      </c>
      <c r="AV84" s="140">
        <v>69874.649999999994</v>
      </c>
      <c r="AW84" s="140">
        <v>218321.54</v>
      </c>
      <c r="AX84" s="140">
        <v>284586.17</v>
      </c>
      <c r="AY84" s="140">
        <v>256134.95</v>
      </c>
      <c r="AZ84" s="140">
        <v>415443.66000000003</v>
      </c>
      <c r="BA84" s="140">
        <v>1393845.9</v>
      </c>
      <c r="BB84" s="140">
        <v>3642.25</v>
      </c>
      <c r="BC84" s="140">
        <v>90763.930000000008</v>
      </c>
      <c r="BD84" s="140">
        <v>0</v>
      </c>
      <c r="BE84" s="140">
        <v>138025.47</v>
      </c>
      <c r="BF84" s="140">
        <v>575965.1</v>
      </c>
      <c r="BG84" s="140">
        <v>219733</v>
      </c>
      <c r="BH84" s="140">
        <v>0</v>
      </c>
      <c r="BI84" s="140">
        <v>0</v>
      </c>
      <c r="BJ84" s="140">
        <v>0</v>
      </c>
      <c r="BK84" s="140">
        <v>2966419.22</v>
      </c>
      <c r="BL84" s="140">
        <v>3548625.1</v>
      </c>
      <c r="BM84" s="140">
        <v>0</v>
      </c>
      <c r="BN84" s="140">
        <v>0</v>
      </c>
      <c r="BO84" s="140">
        <v>0</v>
      </c>
      <c r="BP84" s="140">
        <v>0</v>
      </c>
      <c r="BQ84" s="140">
        <v>0</v>
      </c>
      <c r="BR84" s="140">
        <v>0</v>
      </c>
      <c r="BS84" s="140">
        <v>2966419.22</v>
      </c>
      <c r="BT84" s="140">
        <v>3548625.1</v>
      </c>
      <c r="BU84" s="140">
        <v>1178834.3500000001</v>
      </c>
      <c r="BV84" s="140">
        <v>1194335.24</v>
      </c>
      <c r="BW84" s="140">
        <v>1024376.79</v>
      </c>
      <c r="BX84" s="140">
        <v>792448.99</v>
      </c>
      <c r="BY84" s="140">
        <v>209132.02000000002</v>
      </c>
      <c r="BZ84" s="140">
        <v>7294.89</v>
      </c>
      <c r="CA84" s="140">
        <v>254578.59</v>
      </c>
      <c r="CB84" s="140">
        <v>222639.01</v>
      </c>
      <c r="CC84" s="140">
        <v>520918</v>
      </c>
      <c r="CD84" s="140">
        <v>352094.61</v>
      </c>
      <c r="CE84" s="140">
        <v>174427.97</v>
      </c>
      <c r="CF84" s="140">
        <v>0</v>
      </c>
      <c r="CG84" s="140">
        <v>0</v>
      </c>
      <c r="CH84" s="140">
        <v>26335</v>
      </c>
      <c r="CI84" s="140">
        <v>0</v>
      </c>
      <c r="CJ84" s="140">
        <v>2075000</v>
      </c>
      <c r="CK84" s="140">
        <v>213624.05000000002</v>
      </c>
      <c r="CL84" s="140">
        <v>45836.53</v>
      </c>
      <c r="CM84" s="140">
        <v>167.69</v>
      </c>
      <c r="CN84" s="140">
        <v>96598.21</v>
      </c>
      <c r="CO84" s="140">
        <v>71357</v>
      </c>
      <c r="CP84" s="140">
        <v>0</v>
      </c>
      <c r="CQ84" s="140">
        <v>0</v>
      </c>
      <c r="CR84" s="140">
        <v>0</v>
      </c>
      <c r="CS84" s="140">
        <v>0</v>
      </c>
      <c r="CT84" s="140">
        <v>383180.9</v>
      </c>
      <c r="CU84" s="140">
        <v>383180.9</v>
      </c>
      <c r="CV84" s="140">
        <v>0</v>
      </c>
      <c r="CW84" s="140">
        <v>139458.42000000001</v>
      </c>
      <c r="CX84" s="140">
        <v>138268.88</v>
      </c>
      <c r="CY84" s="140">
        <v>12426</v>
      </c>
      <c r="CZ84" s="140">
        <v>0</v>
      </c>
      <c r="DA84" s="140">
        <v>13615.54</v>
      </c>
      <c r="DB84" s="140">
        <v>0</v>
      </c>
      <c r="DC84" s="140">
        <v>0</v>
      </c>
      <c r="DD84" s="140">
        <v>0</v>
      </c>
      <c r="DE84" s="140">
        <v>0</v>
      </c>
      <c r="DF84" s="140">
        <v>0</v>
      </c>
      <c r="DG84" s="140">
        <v>0</v>
      </c>
      <c r="DH84" s="140">
        <v>0</v>
      </c>
    </row>
    <row r="85" spans="1:112" x14ac:dyDescent="0.2">
      <c r="A85" s="140">
        <v>1309</v>
      </c>
      <c r="B85" s="140" t="s">
        <v>370</v>
      </c>
      <c r="C85" s="140">
        <v>0</v>
      </c>
      <c r="D85" s="140">
        <v>3584392</v>
      </c>
      <c r="E85" s="140">
        <v>30</v>
      </c>
      <c r="F85" s="140">
        <v>2492</v>
      </c>
      <c r="G85" s="140">
        <v>43715.1</v>
      </c>
      <c r="H85" s="140">
        <v>1962.72</v>
      </c>
      <c r="I85" s="140">
        <v>49119.81</v>
      </c>
      <c r="J85" s="140">
        <v>2593.08</v>
      </c>
      <c r="K85" s="140">
        <v>264223</v>
      </c>
      <c r="L85" s="140">
        <v>0</v>
      </c>
      <c r="M85" s="140">
        <v>0</v>
      </c>
      <c r="N85" s="140">
        <v>0</v>
      </c>
      <c r="O85" s="140">
        <v>0</v>
      </c>
      <c r="P85" s="140">
        <v>0</v>
      </c>
      <c r="Q85" s="140">
        <v>0</v>
      </c>
      <c r="R85" s="140">
        <v>0</v>
      </c>
      <c r="S85" s="140">
        <v>0</v>
      </c>
      <c r="T85" s="140">
        <v>0</v>
      </c>
      <c r="U85" s="140">
        <v>78123.5</v>
      </c>
      <c r="V85" s="140">
        <v>4784011</v>
      </c>
      <c r="W85" s="140">
        <v>5053.25</v>
      </c>
      <c r="X85" s="140">
        <v>0</v>
      </c>
      <c r="Y85" s="140">
        <v>0</v>
      </c>
      <c r="Z85" s="140">
        <v>22651.53</v>
      </c>
      <c r="AA85" s="140">
        <v>4669</v>
      </c>
      <c r="AB85" s="140">
        <v>0</v>
      </c>
      <c r="AC85" s="140">
        <v>0</v>
      </c>
      <c r="AD85" s="140">
        <v>25293.05</v>
      </c>
      <c r="AE85" s="140">
        <v>41237</v>
      </c>
      <c r="AF85" s="140">
        <v>0</v>
      </c>
      <c r="AG85" s="140">
        <v>0</v>
      </c>
      <c r="AH85" s="140">
        <v>0</v>
      </c>
      <c r="AI85" s="140">
        <v>0</v>
      </c>
      <c r="AJ85" s="140">
        <v>0</v>
      </c>
      <c r="AK85" s="140">
        <v>0</v>
      </c>
      <c r="AL85" s="140">
        <v>0</v>
      </c>
      <c r="AM85" s="140">
        <v>0</v>
      </c>
      <c r="AN85" s="140">
        <v>0</v>
      </c>
      <c r="AO85" s="140">
        <v>0</v>
      </c>
      <c r="AP85" s="140">
        <v>3695.02</v>
      </c>
      <c r="AQ85" s="140">
        <v>2372819.81</v>
      </c>
      <c r="AR85" s="140">
        <v>1366764.04</v>
      </c>
      <c r="AS85" s="140">
        <v>224656.47</v>
      </c>
      <c r="AT85" s="140">
        <v>283037.45</v>
      </c>
      <c r="AU85" s="140">
        <v>188421.12</v>
      </c>
      <c r="AV85" s="140">
        <v>41036.69</v>
      </c>
      <c r="AW85" s="140">
        <v>245371.5</v>
      </c>
      <c r="AX85" s="140">
        <v>260201.85</v>
      </c>
      <c r="AY85" s="140">
        <v>202642.25</v>
      </c>
      <c r="AZ85" s="140">
        <v>353113.78</v>
      </c>
      <c r="BA85" s="140">
        <v>1485433.8800000001</v>
      </c>
      <c r="BB85" s="140">
        <v>216898.68</v>
      </c>
      <c r="BC85" s="140">
        <v>89855.400000000009</v>
      </c>
      <c r="BD85" s="140">
        <v>8970.68</v>
      </c>
      <c r="BE85" s="140">
        <v>64655.770000000004</v>
      </c>
      <c r="BF85" s="140">
        <v>1285182.83</v>
      </c>
      <c r="BG85" s="140">
        <v>346236.68</v>
      </c>
      <c r="BH85" s="140">
        <v>233.43</v>
      </c>
      <c r="BI85" s="140">
        <v>0</v>
      </c>
      <c r="BJ85" s="140">
        <v>0</v>
      </c>
      <c r="BK85" s="140">
        <v>0</v>
      </c>
      <c r="BL85" s="140">
        <v>0</v>
      </c>
      <c r="BM85" s="140">
        <v>0</v>
      </c>
      <c r="BN85" s="140">
        <v>0</v>
      </c>
      <c r="BO85" s="140">
        <v>1276198.0900000001</v>
      </c>
      <c r="BP85" s="140">
        <v>1153926.8400000001</v>
      </c>
      <c r="BQ85" s="140">
        <v>0</v>
      </c>
      <c r="BR85" s="140">
        <v>0</v>
      </c>
      <c r="BS85" s="140">
        <v>1276198.0900000001</v>
      </c>
      <c r="BT85" s="140">
        <v>1153926.8400000001</v>
      </c>
      <c r="BU85" s="140">
        <v>53876.15</v>
      </c>
      <c r="BV85" s="140">
        <v>46549.21</v>
      </c>
      <c r="BW85" s="140">
        <v>1724619.3399999999</v>
      </c>
      <c r="BX85" s="140">
        <v>1247566.8999999999</v>
      </c>
      <c r="BY85" s="140">
        <v>403996.52</v>
      </c>
      <c r="BZ85" s="140">
        <v>80382.86</v>
      </c>
      <c r="CA85" s="140">
        <v>328865.39</v>
      </c>
      <c r="CB85" s="140">
        <v>317208.01</v>
      </c>
      <c r="CC85" s="140">
        <v>1407321.37</v>
      </c>
      <c r="CD85" s="140">
        <v>1070993.76</v>
      </c>
      <c r="CE85" s="140">
        <v>0</v>
      </c>
      <c r="CF85" s="140">
        <v>0</v>
      </c>
      <c r="CG85" s="140">
        <v>0</v>
      </c>
      <c r="CH85" s="140">
        <v>347984.99</v>
      </c>
      <c r="CI85" s="140">
        <v>0</v>
      </c>
      <c r="CJ85" s="140">
        <v>9242361.4299999997</v>
      </c>
      <c r="CK85" s="140">
        <v>54517.07</v>
      </c>
      <c r="CL85" s="140">
        <v>54593.39</v>
      </c>
      <c r="CM85" s="140">
        <v>76.320000000000007</v>
      </c>
      <c r="CN85" s="140">
        <v>0</v>
      </c>
      <c r="CO85" s="140">
        <v>0</v>
      </c>
      <c r="CP85" s="140">
        <v>0</v>
      </c>
      <c r="CQ85" s="140">
        <v>0</v>
      </c>
      <c r="CR85" s="140">
        <v>60014.840000000004</v>
      </c>
      <c r="CS85" s="140">
        <v>71644.89</v>
      </c>
      <c r="CT85" s="140">
        <v>360833.41000000003</v>
      </c>
      <c r="CU85" s="140">
        <v>349203.36</v>
      </c>
      <c r="CV85" s="140">
        <v>0</v>
      </c>
      <c r="CW85" s="140">
        <v>27156.55</v>
      </c>
      <c r="CX85" s="140">
        <v>34386.199999999997</v>
      </c>
      <c r="CY85" s="140">
        <v>82918.47</v>
      </c>
      <c r="CZ85" s="140">
        <v>0</v>
      </c>
      <c r="DA85" s="140">
        <v>75688.820000000007</v>
      </c>
      <c r="DB85" s="140">
        <v>0</v>
      </c>
      <c r="DC85" s="140">
        <v>0</v>
      </c>
      <c r="DD85" s="140">
        <v>0</v>
      </c>
      <c r="DE85" s="140">
        <v>14487.380000000001</v>
      </c>
      <c r="DF85" s="140">
        <v>8987.86</v>
      </c>
      <c r="DG85" s="140">
        <v>5499.52</v>
      </c>
      <c r="DH85" s="140">
        <v>0</v>
      </c>
    </row>
    <row r="86" spans="1:112" x14ac:dyDescent="0.2">
      <c r="A86" s="140">
        <v>1316</v>
      </c>
      <c r="B86" s="140" t="s">
        <v>371</v>
      </c>
      <c r="C86" s="140">
        <v>10115.710000000001</v>
      </c>
      <c r="D86" s="140">
        <v>16993309</v>
      </c>
      <c r="E86" s="140">
        <v>0</v>
      </c>
      <c r="F86" s="140">
        <v>6529.33</v>
      </c>
      <c r="G86" s="140">
        <v>68651</v>
      </c>
      <c r="H86" s="140">
        <v>21391.95</v>
      </c>
      <c r="I86" s="140">
        <v>160958.45000000001</v>
      </c>
      <c r="J86" s="140">
        <v>2875.75</v>
      </c>
      <c r="K86" s="140">
        <v>708010.23</v>
      </c>
      <c r="L86" s="140">
        <v>0</v>
      </c>
      <c r="M86" s="140">
        <v>0</v>
      </c>
      <c r="N86" s="140">
        <v>0</v>
      </c>
      <c r="O86" s="140">
        <v>0</v>
      </c>
      <c r="P86" s="140">
        <v>0</v>
      </c>
      <c r="Q86" s="140">
        <v>0</v>
      </c>
      <c r="R86" s="140">
        <v>0</v>
      </c>
      <c r="S86" s="140">
        <v>0</v>
      </c>
      <c r="T86" s="140">
        <v>0</v>
      </c>
      <c r="U86" s="140">
        <v>315045.5</v>
      </c>
      <c r="V86" s="140">
        <v>15087911</v>
      </c>
      <c r="W86" s="140">
        <v>108215.69</v>
      </c>
      <c r="X86" s="140">
        <v>0</v>
      </c>
      <c r="Y86" s="140">
        <v>0</v>
      </c>
      <c r="Z86" s="140">
        <v>1730.51</v>
      </c>
      <c r="AA86" s="140">
        <v>695631</v>
      </c>
      <c r="AB86" s="140">
        <v>0</v>
      </c>
      <c r="AC86" s="140">
        <v>0</v>
      </c>
      <c r="AD86" s="140">
        <v>71236</v>
      </c>
      <c r="AE86" s="140">
        <v>251666.58000000002</v>
      </c>
      <c r="AF86" s="140">
        <v>0</v>
      </c>
      <c r="AG86" s="140">
        <v>0</v>
      </c>
      <c r="AH86" s="140">
        <v>0</v>
      </c>
      <c r="AI86" s="140">
        <v>440046.96</v>
      </c>
      <c r="AJ86" s="140">
        <v>0</v>
      </c>
      <c r="AK86" s="140">
        <v>11156.300000000001</v>
      </c>
      <c r="AL86" s="140">
        <v>75761.36</v>
      </c>
      <c r="AM86" s="140">
        <v>0</v>
      </c>
      <c r="AN86" s="140">
        <v>93226.92</v>
      </c>
      <c r="AO86" s="140">
        <v>26</v>
      </c>
      <c r="AP86" s="140">
        <v>10323.57</v>
      </c>
      <c r="AQ86" s="140">
        <v>6121665.1100000003</v>
      </c>
      <c r="AR86" s="140">
        <v>6680536.6600000001</v>
      </c>
      <c r="AS86" s="140">
        <v>1042950.09</v>
      </c>
      <c r="AT86" s="140">
        <v>1396413.29</v>
      </c>
      <c r="AU86" s="140">
        <v>483941.07</v>
      </c>
      <c r="AV86" s="140">
        <v>156570.46</v>
      </c>
      <c r="AW86" s="140">
        <v>1004032.42</v>
      </c>
      <c r="AX86" s="140">
        <v>2300827.6800000002</v>
      </c>
      <c r="AY86" s="140">
        <v>760906.28</v>
      </c>
      <c r="AZ86" s="140">
        <v>1573085.05</v>
      </c>
      <c r="BA86" s="140">
        <v>5975587.9699999997</v>
      </c>
      <c r="BB86" s="140">
        <v>1737574.8900000001</v>
      </c>
      <c r="BC86" s="140">
        <v>278848.63</v>
      </c>
      <c r="BD86" s="140">
        <v>82116.08</v>
      </c>
      <c r="BE86" s="140">
        <v>235364.32</v>
      </c>
      <c r="BF86" s="140">
        <v>3292406.74</v>
      </c>
      <c r="BG86" s="140">
        <v>646233.55000000005</v>
      </c>
      <c r="BH86" s="140">
        <v>135356.98000000001</v>
      </c>
      <c r="BI86" s="140">
        <v>104101.42</v>
      </c>
      <c r="BJ86" s="140">
        <v>118703.11</v>
      </c>
      <c r="BK86" s="140">
        <v>0</v>
      </c>
      <c r="BL86" s="140">
        <v>0</v>
      </c>
      <c r="BM86" s="140">
        <v>0</v>
      </c>
      <c r="BN86" s="140">
        <v>0</v>
      </c>
      <c r="BO86" s="140">
        <v>230152.17</v>
      </c>
      <c r="BP86" s="140">
        <v>312385.3</v>
      </c>
      <c r="BQ86" s="140">
        <v>15642446.67</v>
      </c>
      <c r="BR86" s="140">
        <v>16775013.390000001</v>
      </c>
      <c r="BS86" s="140">
        <v>15976700.26</v>
      </c>
      <c r="BT86" s="140">
        <v>17206101.800000001</v>
      </c>
      <c r="BU86" s="140">
        <v>84668.46</v>
      </c>
      <c r="BV86" s="140">
        <v>117180.47</v>
      </c>
      <c r="BW86" s="140">
        <v>5523134.5100000007</v>
      </c>
      <c r="BX86" s="140">
        <v>4025814.2</v>
      </c>
      <c r="BY86" s="140">
        <v>1319797.82</v>
      </c>
      <c r="BZ86" s="140">
        <v>145010.48000000001</v>
      </c>
      <c r="CA86" s="140">
        <v>373369.5</v>
      </c>
      <c r="CB86" s="140">
        <v>347515.93</v>
      </c>
      <c r="CC86" s="140">
        <v>2879753.8499999996</v>
      </c>
      <c r="CD86" s="140">
        <v>2901605</v>
      </c>
      <c r="CE86" s="140">
        <v>0</v>
      </c>
      <c r="CF86" s="140">
        <v>0</v>
      </c>
      <c r="CG86" s="140">
        <v>0</v>
      </c>
      <c r="CH86" s="140">
        <v>0</v>
      </c>
      <c r="CI86" s="140">
        <v>4002.42</v>
      </c>
      <c r="CJ86" s="140">
        <v>17569138.09</v>
      </c>
      <c r="CK86" s="140">
        <v>473832.46</v>
      </c>
      <c r="CL86" s="140">
        <v>504698.81</v>
      </c>
      <c r="CM86" s="140">
        <v>351880.72000000003</v>
      </c>
      <c r="CN86" s="140">
        <v>0</v>
      </c>
      <c r="CO86" s="140">
        <v>321014.37</v>
      </c>
      <c r="CP86" s="140">
        <v>0</v>
      </c>
      <c r="CQ86" s="140">
        <v>0</v>
      </c>
      <c r="CR86" s="140">
        <v>459453.51</v>
      </c>
      <c r="CS86" s="140">
        <v>489249.95</v>
      </c>
      <c r="CT86" s="140">
        <v>1515278.75</v>
      </c>
      <c r="CU86" s="140">
        <v>1485183.76</v>
      </c>
      <c r="CV86" s="140">
        <v>298.55</v>
      </c>
      <c r="CW86" s="140">
        <v>67944.73</v>
      </c>
      <c r="CX86" s="140">
        <v>72857.710000000006</v>
      </c>
      <c r="CY86" s="140">
        <v>105249.71</v>
      </c>
      <c r="CZ86" s="140">
        <v>0</v>
      </c>
      <c r="DA86" s="140">
        <v>100336.73</v>
      </c>
      <c r="DB86" s="140">
        <v>0</v>
      </c>
      <c r="DC86" s="140">
        <v>0</v>
      </c>
      <c r="DD86" s="140">
        <v>0</v>
      </c>
      <c r="DE86" s="140">
        <v>39291.279999999999</v>
      </c>
      <c r="DF86" s="140">
        <v>28281.15</v>
      </c>
      <c r="DG86" s="140">
        <v>1326.84</v>
      </c>
      <c r="DH86" s="140">
        <v>9683.2900000000009</v>
      </c>
    </row>
    <row r="87" spans="1:112" x14ac:dyDescent="0.2">
      <c r="A87" s="140">
        <v>1380</v>
      </c>
      <c r="B87" s="140" t="s">
        <v>372</v>
      </c>
      <c r="C87" s="140">
        <v>0</v>
      </c>
      <c r="D87" s="140">
        <v>14797431.859999999</v>
      </c>
      <c r="E87" s="140">
        <v>15913.17</v>
      </c>
      <c r="F87" s="140">
        <v>5519.5</v>
      </c>
      <c r="G87" s="140">
        <v>29919.88</v>
      </c>
      <c r="H87" s="140">
        <v>2455.14</v>
      </c>
      <c r="I87" s="140">
        <v>74171.03</v>
      </c>
      <c r="J87" s="140">
        <v>0</v>
      </c>
      <c r="K87" s="140">
        <v>220406.06</v>
      </c>
      <c r="L87" s="140">
        <v>0</v>
      </c>
      <c r="M87" s="140">
        <v>0</v>
      </c>
      <c r="N87" s="140">
        <v>0</v>
      </c>
      <c r="O87" s="140">
        <v>0</v>
      </c>
      <c r="P87" s="140">
        <v>0</v>
      </c>
      <c r="Q87" s="140">
        <v>0</v>
      </c>
      <c r="R87" s="140">
        <v>0</v>
      </c>
      <c r="S87" s="140">
        <v>0</v>
      </c>
      <c r="T87" s="140">
        <v>0</v>
      </c>
      <c r="U87" s="140">
        <v>366003.53</v>
      </c>
      <c r="V87" s="140">
        <v>9927652</v>
      </c>
      <c r="W87" s="140">
        <v>12933.81</v>
      </c>
      <c r="X87" s="140">
        <v>0</v>
      </c>
      <c r="Y87" s="140">
        <v>0</v>
      </c>
      <c r="Z87" s="140">
        <v>14720.5</v>
      </c>
      <c r="AA87" s="140">
        <v>47937</v>
      </c>
      <c r="AB87" s="140">
        <v>29929.98</v>
      </c>
      <c r="AC87" s="140">
        <v>0</v>
      </c>
      <c r="AD87" s="140">
        <v>206677.65</v>
      </c>
      <c r="AE87" s="140">
        <v>851609.89</v>
      </c>
      <c r="AF87" s="140">
        <v>0</v>
      </c>
      <c r="AG87" s="140">
        <v>0</v>
      </c>
      <c r="AH87" s="140">
        <v>0</v>
      </c>
      <c r="AI87" s="140">
        <v>0</v>
      </c>
      <c r="AJ87" s="140">
        <v>0</v>
      </c>
      <c r="AK87" s="140">
        <v>5940.25</v>
      </c>
      <c r="AL87" s="140">
        <v>189636.73</v>
      </c>
      <c r="AM87" s="140">
        <v>12878.07</v>
      </c>
      <c r="AN87" s="140">
        <v>98349.99</v>
      </c>
      <c r="AO87" s="140">
        <v>0</v>
      </c>
      <c r="AP87" s="140">
        <v>19895.22</v>
      </c>
      <c r="AQ87" s="140">
        <v>6005308.3099999996</v>
      </c>
      <c r="AR87" s="140">
        <v>6485787.54</v>
      </c>
      <c r="AS87" s="140">
        <v>658012.07999999996</v>
      </c>
      <c r="AT87" s="140">
        <v>640100.09</v>
      </c>
      <c r="AU87" s="140">
        <v>346080.51</v>
      </c>
      <c r="AV87" s="140">
        <v>67004.259999999995</v>
      </c>
      <c r="AW87" s="140">
        <v>596268.82999999996</v>
      </c>
      <c r="AX87" s="140">
        <v>728941.69000000006</v>
      </c>
      <c r="AY87" s="140">
        <v>321172.68</v>
      </c>
      <c r="AZ87" s="140">
        <v>1628322.58</v>
      </c>
      <c r="BA87" s="140">
        <v>4172279.6</v>
      </c>
      <c r="BB87" s="140">
        <v>458116.77</v>
      </c>
      <c r="BC87" s="140">
        <v>217987.89</v>
      </c>
      <c r="BD87" s="140">
        <v>15529.99</v>
      </c>
      <c r="BE87" s="140">
        <v>43203.28</v>
      </c>
      <c r="BF87" s="140">
        <v>1424789.51</v>
      </c>
      <c r="BG87" s="140">
        <v>2366868.2200000002</v>
      </c>
      <c r="BH87" s="140">
        <v>11733.57</v>
      </c>
      <c r="BI87" s="140">
        <v>0</v>
      </c>
      <c r="BJ87" s="140">
        <v>0</v>
      </c>
      <c r="BK87" s="140">
        <v>0</v>
      </c>
      <c r="BL87" s="140">
        <v>0</v>
      </c>
      <c r="BM87" s="140">
        <v>0</v>
      </c>
      <c r="BN87" s="140">
        <v>0</v>
      </c>
      <c r="BO87" s="140">
        <v>0</v>
      </c>
      <c r="BP87" s="140">
        <v>0</v>
      </c>
      <c r="BQ87" s="140">
        <v>5070495.92</v>
      </c>
      <c r="BR87" s="140">
        <v>5812969.7800000003</v>
      </c>
      <c r="BS87" s="140">
        <v>5070495.92</v>
      </c>
      <c r="BT87" s="140">
        <v>5812969.7800000003</v>
      </c>
      <c r="BU87" s="140">
        <v>73615.62</v>
      </c>
      <c r="BV87" s="140">
        <v>82806.19</v>
      </c>
      <c r="BW87" s="140">
        <v>2645652.79</v>
      </c>
      <c r="BX87" s="140">
        <v>1787371.02</v>
      </c>
      <c r="BY87" s="140">
        <v>752180.63</v>
      </c>
      <c r="BZ87" s="140">
        <v>96910.57</v>
      </c>
      <c r="CA87" s="140">
        <v>163797.17000000001</v>
      </c>
      <c r="CB87" s="140">
        <v>141134.72</v>
      </c>
      <c r="CC87" s="140">
        <v>1420971.07</v>
      </c>
      <c r="CD87" s="140">
        <v>1443633.52</v>
      </c>
      <c r="CE87" s="140">
        <v>0</v>
      </c>
      <c r="CF87" s="140">
        <v>0</v>
      </c>
      <c r="CG87" s="140">
        <v>0</v>
      </c>
      <c r="CH87" s="140">
        <v>0</v>
      </c>
      <c r="CI87" s="140">
        <v>0</v>
      </c>
      <c r="CJ87" s="140">
        <v>4732479</v>
      </c>
      <c r="CK87" s="140">
        <v>358802.19</v>
      </c>
      <c r="CL87" s="140">
        <v>359166.06</v>
      </c>
      <c r="CM87" s="140">
        <v>363.87</v>
      </c>
      <c r="CN87" s="140">
        <v>0</v>
      </c>
      <c r="CO87" s="140">
        <v>0</v>
      </c>
      <c r="CP87" s="140">
        <v>0</v>
      </c>
      <c r="CQ87" s="140">
        <v>0</v>
      </c>
      <c r="CR87" s="140">
        <v>240533.52000000002</v>
      </c>
      <c r="CS87" s="140">
        <v>298303.55</v>
      </c>
      <c r="CT87" s="140">
        <v>1413289.77</v>
      </c>
      <c r="CU87" s="140">
        <v>1355519.74</v>
      </c>
      <c r="CV87" s="140">
        <v>0</v>
      </c>
      <c r="CW87" s="140">
        <v>20412.11</v>
      </c>
      <c r="CX87" s="140">
        <v>2091.12</v>
      </c>
      <c r="CY87" s="140">
        <v>93457.35</v>
      </c>
      <c r="CZ87" s="140">
        <v>70329.73</v>
      </c>
      <c r="DA87" s="140">
        <v>41448.61</v>
      </c>
      <c r="DB87" s="140">
        <v>0</v>
      </c>
      <c r="DC87" s="140">
        <v>0</v>
      </c>
      <c r="DD87" s="140">
        <v>0</v>
      </c>
      <c r="DE87" s="140">
        <v>0</v>
      </c>
      <c r="DF87" s="140">
        <v>0</v>
      </c>
      <c r="DG87" s="140">
        <v>0</v>
      </c>
      <c r="DH87" s="140">
        <v>0</v>
      </c>
    </row>
    <row r="88" spans="1:112" x14ac:dyDescent="0.2">
      <c r="A88" s="140">
        <v>1407</v>
      </c>
      <c r="B88" s="140" t="s">
        <v>373</v>
      </c>
      <c r="C88" s="140">
        <v>0</v>
      </c>
      <c r="D88" s="140">
        <v>4423045.24</v>
      </c>
      <c r="E88" s="140">
        <v>0</v>
      </c>
      <c r="F88" s="140">
        <v>20964.18</v>
      </c>
      <c r="G88" s="140">
        <v>32963.4</v>
      </c>
      <c r="H88" s="140">
        <v>4002.88</v>
      </c>
      <c r="I88" s="140">
        <v>144423.73000000001</v>
      </c>
      <c r="J88" s="140">
        <v>1688</v>
      </c>
      <c r="K88" s="140">
        <v>787932.35</v>
      </c>
      <c r="L88" s="140">
        <v>0</v>
      </c>
      <c r="M88" s="140">
        <v>0</v>
      </c>
      <c r="N88" s="140">
        <v>0</v>
      </c>
      <c r="O88" s="140">
        <v>0</v>
      </c>
      <c r="P88" s="140">
        <v>10875</v>
      </c>
      <c r="Q88" s="140">
        <v>0</v>
      </c>
      <c r="R88" s="140">
        <v>0</v>
      </c>
      <c r="S88" s="140">
        <v>0</v>
      </c>
      <c r="T88" s="140">
        <v>0</v>
      </c>
      <c r="U88" s="140">
        <v>184341</v>
      </c>
      <c r="V88" s="140">
        <v>8258261</v>
      </c>
      <c r="W88" s="140">
        <v>0</v>
      </c>
      <c r="X88" s="140">
        <v>0</v>
      </c>
      <c r="Y88" s="140">
        <v>0</v>
      </c>
      <c r="Z88" s="140">
        <v>3629.2000000000003</v>
      </c>
      <c r="AA88" s="140">
        <v>9343</v>
      </c>
      <c r="AB88" s="140">
        <v>0</v>
      </c>
      <c r="AC88" s="140">
        <v>0</v>
      </c>
      <c r="AD88" s="140">
        <v>217416.28</v>
      </c>
      <c r="AE88" s="140">
        <v>153688</v>
      </c>
      <c r="AF88" s="140">
        <v>0</v>
      </c>
      <c r="AG88" s="140">
        <v>0</v>
      </c>
      <c r="AH88" s="140">
        <v>0</v>
      </c>
      <c r="AI88" s="140">
        <v>0</v>
      </c>
      <c r="AJ88" s="140">
        <v>0</v>
      </c>
      <c r="AK88" s="140">
        <v>865.1</v>
      </c>
      <c r="AL88" s="140">
        <v>0</v>
      </c>
      <c r="AM88" s="140">
        <v>7342.37</v>
      </c>
      <c r="AN88" s="140">
        <v>132630.99</v>
      </c>
      <c r="AO88" s="140">
        <v>0</v>
      </c>
      <c r="AP88" s="140">
        <v>550</v>
      </c>
      <c r="AQ88" s="140">
        <v>3530841.36</v>
      </c>
      <c r="AR88" s="140">
        <v>2674868.0699999998</v>
      </c>
      <c r="AS88" s="140">
        <v>748696.77</v>
      </c>
      <c r="AT88" s="140">
        <v>335473.57</v>
      </c>
      <c r="AU88" s="140">
        <v>322665.85000000003</v>
      </c>
      <c r="AV88" s="140">
        <v>105015.19</v>
      </c>
      <c r="AW88" s="140">
        <v>413567.29000000004</v>
      </c>
      <c r="AX88" s="140">
        <v>532833.59</v>
      </c>
      <c r="AY88" s="140">
        <v>598505.25</v>
      </c>
      <c r="AZ88" s="140">
        <v>605614.4</v>
      </c>
      <c r="BA88" s="140">
        <v>2336417.2200000002</v>
      </c>
      <c r="BB88" s="140">
        <v>387754.23</v>
      </c>
      <c r="BC88" s="140">
        <v>157790.24</v>
      </c>
      <c r="BD88" s="140">
        <v>19771.21</v>
      </c>
      <c r="BE88" s="140">
        <v>15039.36</v>
      </c>
      <c r="BF88" s="140">
        <v>1413474.74</v>
      </c>
      <c r="BG88" s="140">
        <v>364607.76</v>
      </c>
      <c r="BH88" s="140">
        <v>0</v>
      </c>
      <c r="BI88" s="140">
        <v>316</v>
      </c>
      <c r="BJ88" s="140">
        <v>0</v>
      </c>
      <c r="BK88" s="140">
        <v>0</v>
      </c>
      <c r="BL88" s="140">
        <v>0</v>
      </c>
      <c r="BM88" s="140">
        <v>0</v>
      </c>
      <c r="BN88" s="140">
        <v>0</v>
      </c>
      <c r="BO88" s="140">
        <v>0</v>
      </c>
      <c r="BP88" s="140">
        <v>0</v>
      </c>
      <c r="BQ88" s="140">
        <v>2908759</v>
      </c>
      <c r="BR88" s="140">
        <v>2740100.62</v>
      </c>
      <c r="BS88" s="140">
        <v>2909075</v>
      </c>
      <c r="BT88" s="140">
        <v>2740100.62</v>
      </c>
      <c r="BU88" s="140">
        <v>2182.0100000000002</v>
      </c>
      <c r="BV88" s="140">
        <v>2132.81</v>
      </c>
      <c r="BW88" s="140">
        <v>2259398.2200000002</v>
      </c>
      <c r="BX88" s="140">
        <v>1630132.93</v>
      </c>
      <c r="BY88" s="140">
        <v>362615.72000000003</v>
      </c>
      <c r="BZ88" s="140">
        <v>266698.77</v>
      </c>
      <c r="CA88" s="140">
        <v>75303.710000000006</v>
      </c>
      <c r="CB88" s="140">
        <v>47767.33</v>
      </c>
      <c r="CC88" s="140">
        <v>1254169.26</v>
      </c>
      <c r="CD88" s="140">
        <v>1194835.23</v>
      </c>
      <c r="CE88" s="140">
        <v>4536.1500000000005</v>
      </c>
      <c r="CF88" s="140">
        <v>0</v>
      </c>
      <c r="CG88" s="140">
        <v>0</v>
      </c>
      <c r="CH88" s="140">
        <v>82334.259999999995</v>
      </c>
      <c r="CI88" s="140">
        <v>0</v>
      </c>
      <c r="CJ88" s="140">
        <v>3835596.94</v>
      </c>
      <c r="CK88" s="140">
        <v>0</v>
      </c>
      <c r="CL88" s="140">
        <v>4501.46</v>
      </c>
      <c r="CM88" s="140">
        <v>366000</v>
      </c>
      <c r="CN88" s="140">
        <v>0</v>
      </c>
      <c r="CO88" s="140">
        <v>361498.54</v>
      </c>
      <c r="CP88" s="140">
        <v>0</v>
      </c>
      <c r="CQ88" s="140">
        <v>0</v>
      </c>
      <c r="CR88" s="140">
        <v>18098.580000000002</v>
      </c>
      <c r="CS88" s="140">
        <v>1108.71</v>
      </c>
      <c r="CT88" s="140">
        <v>638541.67000000004</v>
      </c>
      <c r="CU88" s="140">
        <v>655531.54</v>
      </c>
      <c r="CV88" s="140">
        <v>0</v>
      </c>
      <c r="CW88" s="140">
        <v>16063.03</v>
      </c>
      <c r="CX88" s="140">
        <v>21494.75</v>
      </c>
      <c r="CY88" s="140">
        <v>82305.03</v>
      </c>
      <c r="CZ88" s="140">
        <v>61313.46</v>
      </c>
      <c r="DA88" s="140">
        <v>15559.85</v>
      </c>
      <c r="DB88" s="140">
        <v>0</v>
      </c>
      <c r="DC88" s="140">
        <v>0</v>
      </c>
      <c r="DD88" s="140">
        <v>0</v>
      </c>
      <c r="DE88" s="140">
        <v>1925</v>
      </c>
      <c r="DF88" s="140">
        <v>1925</v>
      </c>
      <c r="DG88" s="140">
        <v>0</v>
      </c>
      <c r="DH88" s="140">
        <v>0</v>
      </c>
    </row>
    <row r="89" spans="1:112" x14ac:dyDescent="0.2">
      <c r="A89" s="140">
        <v>1414</v>
      </c>
      <c r="B89" s="140" t="s">
        <v>374</v>
      </c>
      <c r="C89" s="140">
        <v>19931.420000000002</v>
      </c>
      <c r="D89" s="140">
        <v>13850887</v>
      </c>
      <c r="E89" s="140">
        <v>411</v>
      </c>
      <c r="F89" s="140">
        <v>0</v>
      </c>
      <c r="G89" s="140">
        <v>50405.5</v>
      </c>
      <c r="H89" s="140">
        <v>37038.47</v>
      </c>
      <c r="I89" s="140">
        <v>146138.06</v>
      </c>
      <c r="J89" s="140">
        <v>0</v>
      </c>
      <c r="K89" s="140">
        <v>1816864.37</v>
      </c>
      <c r="L89" s="140">
        <v>0</v>
      </c>
      <c r="M89" s="140">
        <v>0</v>
      </c>
      <c r="N89" s="140">
        <v>0</v>
      </c>
      <c r="O89" s="140">
        <v>0</v>
      </c>
      <c r="P89" s="140">
        <v>17028.12</v>
      </c>
      <c r="Q89" s="140">
        <v>0</v>
      </c>
      <c r="R89" s="140">
        <v>0</v>
      </c>
      <c r="S89" s="140">
        <v>0</v>
      </c>
      <c r="T89" s="140">
        <v>0</v>
      </c>
      <c r="U89" s="140">
        <v>394895</v>
      </c>
      <c r="V89" s="140">
        <v>21149586</v>
      </c>
      <c r="W89" s="140">
        <v>9848.89</v>
      </c>
      <c r="X89" s="140">
        <v>0</v>
      </c>
      <c r="Y89" s="140">
        <v>0</v>
      </c>
      <c r="Z89" s="140">
        <v>4010.92</v>
      </c>
      <c r="AA89" s="140">
        <v>89987</v>
      </c>
      <c r="AB89" s="140">
        <v>0</v>
      </c>
      <c r="AC89" s="140">
        <v>0</v>
      </c>
      <c r="AD89" s="140">
        <v>63867.4</v>
      </c>
      <c r="AE89" s="140">
        <v>208057.21</v>
      </c>
      <c r="AF89" s="140">
        <v>0</v>
      </c>
      <c r="AG89" s="140">
        <v>0</v>
      </c>
      <c r="AH89" s="140">
        <v>0</v>
      </c>
      <c r="AI89" s="140">
        <v>0</v>
      </c>
      <c r="AJ89" s="140">
        <v>0</v>
      </c>
      <c r="AK89" s="140">
        <v>0</v>
      </c>
      <c r="AL89" s="140">
        <v>0</v>
      </c>
      <c r="AM89" s="140">
        <v>0</v>
      </c>
      <c r="AN89" s="140">
        <v>79625</v>
      </c>
      <c r="AO89" s="140">
        <v>0</v>
      </c>
      <c r="AP89" s="140">
        <v>26781.440000000002</v>
      </c>
      <c r="AQ89" s="140">
        <v>10133275.5</v>
      </c>
      <c r="AR89" s="140">
        <v>7162379.6900000004</v>
      </c>
      <c r="AS89" s="140">
        <v>1467557.71</v>
      </c>
      <c r="AT89" s="140">
        <v>1208261.6499999999</v>
      </c>
      <c r="AU89" s="140">
        <v>396367.93</v>
      </c>
      <c r="AV89" s="140">
        <v>336945.10000000003</v>
      </c>
      <c r="AW89" s="140">
        <v>1756735.36</v>
      </c>
      <c r="AX89" s="140">
        <v>1599363.98</v>
      </c>
      <c r="AY89" s="140">
        <v>386768.10000000003</v>
      </c>
      <c r="AZ89" s="140">
        <v>2105331.38</v>
      </c>
      <c r="BA89" s="140">
        <v>5803592.21</v>
      </c>
      <c r="BB89" s="140">
        <v>1298059.67</v>
      </c>
      <c r="BC89" s="140">
        <v>362042.79</v>
      </c>
      <c r="BD89" s="140">
        <v>0</v>
      </c>
      <c r="BE89" s="140">
        <v>446610.15</v>
      </c>
      <c r="BF89" s="140">
        <v>2555745.5299999998</v>
      </c>
      <c r="BG89" s="140">
        <v>843019.20000000007</v>
      </c>
      <c r="BH89" s="140">
        <v>3002.01</v>
      </c>
      <c r="BI89" s="140">
        <v>0</v>
      </c>
      <c r="BJ89" s="140">
        <v>0</v>
      </c>
      <c r="BK89" s="140">
        <v>0</v>
      </c>
      <c r="BL89" s="140">
        <v>0</v>
      </c>
      <c r="BM89" s="140">
        <v>3700</v>
      </c>
      <c r="BN89" s="140">
        <v>3700</v>
      </c>
      <c r="BO89" s="140">
        <v>0</v>
      </c>
      <c r="BP89" s="140">
        <v>0</v>
      </c>
      <c r="BQ89" s="140">
        <v>7751590.1299999999</v>
      </c>
      <c r="BR89" s="140">
        <v>7851894.9699999997</v>
      </c>
      <c r="BS89" s="140">
        <v>7755290.1299999999</v>
      </c>
      <c r="BT89" s="140">
        <v>7855594.9699999997</v>
      </c>
      <c r="BU89" s="140">
        <v>124196.08</v>
      </c>
      <c r="BV89" s="140">
        <v>140768.97</v>
      </c>
      <c r="BW89" s="140">
        <v>4491419.17</v>
      </c>
      <c r="BX89" s="140">
        <v>2426125.3199999998</v>
      </c>
      <c r="BY89" s="140">
        <v>1024044.96</v>
      </c>
      <c r="BZ89" s="140">
        <v>1024676</v>
      </c>
      <c r="CA89" s="140">
        <v>4750985.0399999991</v>
      </c>
      <c r="CB89" s="140">
        <v>4830719.08</v>
      </c>
      <c r="CC89" s="140">
        <v>15199026.199999999</v>
      </c>
      <c r="CD89" s="140">
        <v>4939903.66</v>
      </c>
      <c r="CE89" s="140">
        <v>9940207.0800000001</v>
      </c>
      <c r="CF89" s="140">
        <v>0</v>
      </c>
      <c r="CG89" s="140">
        <v>0</v>
      </c>
      <c r="CH89" s="140">
        <v>239181.42</v>
      </c>
      <c r="CI89" s="140">
        <v>0</v>
      </c>
      <c r="CJ89" s="140">
        <v>39194906.469999999</v>
      </c>
      <c r="CK89" s="140">
        <v>0</v>
      </c>
      <c r="CL89" s="140">
        <v>0</v>
      </c>
      <c r="CM89" s="140">
        <v>0</v>
      </c>
      <c r="CN89" s="140">
        <v>0</v>
      </c>
      <c r="CO89" s="140">
        <v>0</v>
      </c>
      <c r="CP89" s="140">
        <v>0</v>
      </c>
      <c r="CQ89" s="140">
        <v>0</v>
      </c>
      <c r="CR89" s="140">
        <v>10483.25</v>
      </c>
      <c r="CS89" s="140">
        <v>44600.24</v>
      </c>
      <c r="CT89" s="140">
        <v>1707646.9</v>
      </c>
      <c r="CU89" s="140">
        <v>1673529.91</v>
      </c>
      <c r="CV89" s="140">
        <v>0</v>
      </c>
      <c r="CW89" s="140">
        <v>54206.080000000002</v>
      </c>
      <c r="CX89" s="140">
        <v>68194.59</v>
      </c>
      <c r="CY89" s="140">
        <v>186612.75</v>
      </c>
      <c r="CZ89" s="140">
        <v>115090.55</v>
      </c>
      <c r="DA89" s="140">
        <v>57533.69</v>
      </c>
      <c r="DB89" s="140">
        <v>0</v>
      </c>
      <c r="DC89" s="140">
        <v>0</v>
      </c>
      <c r="DD89" s="140">
        <v>0</v>
      </c>
      <c r="DE89" s="140">
        <v>0</v>
      </c>
      <c r="DF89" s="140">
        <v>0</v>
      </c>
      <c r="DG89" s="140">
        <v>0</v>
      </c>
      <c r="DH89" s="140">
        <v>0</v>
      </c>
    </row>
    <row r="90" spans="1:112" x14ac:dyDescent="0.2">
      <c r="A90" s="140">
        <v>1421</v>
      </c>
      <c r="B90" s="140" t="s">
        <v>375</v>
      </c>
      <c r="C90" s="140">
        <v>0</v>
      </c>
      <c r="D90" s="140">
        <v>3483980.09</v>
      </c>
      <c r="E90" s="140">
        <v>0</v>
      </c>
      <c r="F90" s="140">
        <v>0</v>
      </c>
      <c r="G90" s="140">
        <v>15234.300000000001</v>
      </c>
      <c r="H90" s="140">
        <v>1402.8700000000001</v>
      </c>
      <c r="I90" s="140">
        <v>6112.85</v>
      </c>
      <c r="J90" s="140">
        <v>0</v>
      </c>
      <c r="K90" s="140">
        <v>76759</v>
      </c>
      <c r="L90" s="140">
        <v>0</v>
      </c>
      <c r="M90" s="140">
        <v>0</v>
      </c>
      <c r="N90" s="140">
        <v>0</v>
      </c>
      <c r="O90" s="140">
        <v>0</v>
      </c>
      <c r="P90" s="140">
        <v>3889</v>
      </c>
      <c r="Q90" s="140">
        <v>0</v>
      </c>
      <c r="R90" s="140">
        <v>0</v>
      </c>
      <c r="S90" s="140">
        <v>0</v>
      </c>
      <c r="T90" s="140">
        <v>0</v>
      </c>
      <c r="U90" s="140">
        <v>92714</v>
      </c>
      <c r="V90" s="140">
        <v>2432163</v>
      </c>
      <c r="W90" s="140">
        <v>5022.07</v>
      </c>
      <c r="X90" s="140">
        <v>0</v>
      </c>
      <c r="Y90" s="140">
        <v>0</v>
      </c>
      <c r="Z90" s="140">
        <v>46061.13</v>
      </c>
      <c r="AA90" s="140">
        <v>146339</v>
      </c>
      <c r="AB90" s="140">
        <v>0</v>
      </c>
      <c r="AC90" s="140">
        <v>0</v>
      </c>
      <c r="AD90" s="140">
        <v>16085.87</v>
      </c>
      <c r="AE90" s="140">
        <v>149317.91</v>
      </c>
      <c r="AF90" s="140">
        <v>0</v>
      </c>
      <c r="AG90" s="140">
        <v>0</v>
      </c>
      <c r="AH90" s="140">
        <v>6381.42</v>
      </c>
      <c r="AI90" s="140">
        <v>26386.15</v>
      </c>
      <c r="AJ90" s="140">
        <v>0</v>
      </c>
      <c r="AK90" s="140">
        <v>1552</v>
      </c>
      <c r="AL90" s="140">
        <v>0</v>
      </c>
      <c r="AM90" s="140">
        <v>8424.59</v>
      </c>
      <c r="AN90" s="140">
        <v>46476.6</v>
      </c>
      <c r="AO90" s="140">
        <v>0</v>
      </c>
      <c r="AP90" s="140">
        <v>3442.06</v>
      </c>
      <c r="AQ90" s="140">
        <v>932000.91</v>
      </c>
      <c r="AR90" s="140">
        <v>1586138.09</v>
      </c>
      <c r="AS90" s="140">
        <v>267416.38</v>
      </c>
      <c r="AT90" s="140">
        <v>198292.92</v>
      </c>
      <c r="AU90" s="140">
        <v>183799.92</v>
      </c>
      <c r="AV90" s="140">
        <v>451.12</v>
      </c>
      <c r="AW90" s="140">
        <v>66251.48</v>
      </c>
      <c r="AX90" s="140">
        <v>279021.45</v>
      </c>
      <c r="AY90" s="140">
        <v>301403.61</v>
      </c>
      <c r="AZ90" s="140">
        <v>303817.90000000002</v>
      </c>
      <c r="BA90" s="140">
        <v>1230076.3600000001</v>
      </c>
      <c r="BB90" s="140">
        <v>131128.76</v>
      </c>
      <c r="BC90" s="140">
        <v>65583.64</v>
      </c>
      <c r="BD90" s="140">
        <v>2213.06</v>
      </c>
      <c r="BE90" s="140">
        <v>71361.540000000008</v>
      </c>
      <c r="BF90" s="140">
        <v>442551.07</v>
      </c>
      <c r="BG90" s="140">
        <v>297877.11</v>
      </c>
      <c r="BH90" s="140">
        <v>905.30000000000007</v>
      </c>
      <c r="BI90" s="140">
        <v>0</v>
      </c>
      <c r="BJ90" s="140">
        <v>0</v>
      </c>
      <c r="BK90" s="140">
        <v>0</v>
      </c>
      <c r="BL90" s="140">
        <v>0</v>
      </c>
      <c r="BM90" s="140">
        <v>0</v>
      </c>
      <c r="BN90" s="140">
        <v>0</v>
      </c>
      <c r="BO90" s="140">
        <v>0</v>
      </c>
      <c r="BP90" s="140">
        <v>0</v>
      </c>
      <c r="BQ90" s="140">
        <v>1249853.73</v>
      </c>
      <c r="BR90" s="140">
        <v>1457307.02</v>
      </c>
      <c r="BS90" s="140">
        <v>1249853.73</v>
      </c>
      <c r="BT90" s="140">
        <v>1457307.02</v>
      </c>
      <c r="BU90" s="140">
        <v>6670.02</v>
      </c>
      <c r="BV90" s="140">
        <v>6670.02</v>
      </c>
      <c r="BW90" s="140">
        <v>725323.4</v>
      </c>
      <c r="BX90" s="140">
        <v>458581.24</v>
      </c>
      <c r="BY90" s="140">
        <v>205816.89</v>
      </c>
      <c r="BZ90" s="140">
        <v>60925.270000000004</v>
      </c>
      <c r="CA90" s="140">
        <v>193688.95</v>
      </c>
      <c r="CB90" s="140">
        <v>88527.53</v>
      </c>
      <c r="CC90" s="140">
        <v>286693.58</v>
      </c>
      <c r="CD90" s="140">
        <v>391855</v>
      </c>
      <c r="CE90" s="140">
        <v>0</v>
      </c>
      <c r="CF90" s="140">
        <v>0</v>
      </c>
      <c r="CG90" s="140">
        <v>0</v>
      </c>
      <c r="CH90" s="140">
        <v>0</v>
      </c>
      <c r="CI90" s="140">
        <v>0</v>
      </c>
      <c r="CJ90" s="140">
        <v>7095000</v>
      </c>
      <c r="CK90" s="140">
        <v>0</v>
      </c>
      <c r="CL90" s="140">
        <v>4880362.76</v>
      </c>
      <c r="CM90" s="140">
        <v>4952535.76</v>
      </c>
      <c r="CN90" s="140">
        <v>0</v>
      </c>
      <c r="CO90" s="140">
        <v>72173</v>
      </c>
      <c r="CP90" s="140">
        <v>0</v>
      </c>
      <c r="CQ90" s="140">
        <v>0</v>
      </c>
      <c r="CR90" s="140">
        <v>77623.75</v>
      </c>
      <c r="CS90" s="140">
        <v>54213.33</v>
      </c>
      <c r="CT90" s="140">
        <v>359270.64</v>
      </c>
      <c r="CU90" s="140">
        <v>382681.06</v>
      </c>
      <c r="CV90" s="140">
        <v>0</v>
      </c>
      <c r="CW90" s="140">
        <v>17471.11</v>
      </c>
      <c r="CX90" s="140">
        <v>21094.07</v>
      </c>
      <c r="CY90" s="140">
        <v>38439.090000000004</v>
      </c>
      <c r="CZ90" s="140">
        <v>0</v>
      </c>
      <c r="DA90" s="140">
        <v>34816.129999999997</v>
      </c>
      <c r="DB90" s="140">
        <v>0</v>
      </c>
      <c r="DC90" s="140">
        <v>0</v>
      </c>
      <c r="DD90" s="140">
        <v>0</v>
      </c>
      <c r="DE90" s="140">
        <v>0</v>
      </c>
      <c r="DF90" s="140">
        <v>0</v>
      </c>
      <c r="DG90" s="140">
        <v>0</v>
      </c>
      <c r="DH90" s="140">
        <v>0</v>
      </c>
    </row>
    <row r="91" spans="1:112" x14ac:dyDescent="0.2">
      <c r="A91" s="140">
        <v>2744</v>
      </c>
      <c r="B91" s="140" t="s">
        <v>376</v>
      </c>
      <c r="C91" s="140">
        <v>0</v>
      </c>
      <c r="D91" s="140">
        <v>2550724.92</v>
      </c>
      <c r="E91" s="140">
        <v>0</v>
      </c>
      <c r="F91" s="140">
        <v>0</v>
      </c>
      <c r="G91" s="140">
        <v>14113.33</v>
      </c>
      <c r="H91" s="140">
        <v>3184.13</v>
      </c>
      <c r="I91" s="140">
        <v>56118.87</v>
      </c>
      <c r="J91" s="140">
        <v>133082.09</v>
      </c>
      <c r="K91" s="140">
        <v>181305.83000000002</v>
      </c>
      <c r="L91" s="140">
        <v>0</v>
      </c>
      <c r="M91" s="140">
        <v>0</v>
      </c>
      <c r="N91" s="140">
        <v>0</v>
      </c>
      <c r="O91" s="140">
        <v>0</v>
      </c>
      <c r="P91" s="140">
        <v>0</v>
      </c>
      <c r="Q91" s="140">
        <v>0</v>
      </c>
      <c r="R91" s="140">
        <v>0</v>
      </c>
      <c r="S91" s="140">
        <v>0</v>
      </c>
      <c r="T91" s="140">
        <v>0</v>
      </c>
      <c r="U91" s="140">
        <v>109959</v>
      </c>
      <c r="V91" s="140">
        <v>5945417</v>
      </c>
      <c r="W91" s="140">
        <v>0</v>
      </c>
      <c r="X91" s="140">
        <v>0</v>
      </c>
      <c r="Y91" s="140">
        <v>227390.18</v>
      </c>
      <c r="Z91" s="140">
        <v>654.75</v>
      </c>
      <c r="AA91" s="140">
        <v>13007</v>
      </c>
      <c r="AB91" s="140">
        <v>0</v>
      </c>
      <c r="AC91" s="140">
        <v>0</v>
      </c>
      <c r="AD91" s="140">
        <v>33607</v>
      </c>
      <c r="AE91" s="140">
        <v>107724</v>
      </c>
      <c r="AF91" s="140">
        <v>0</v>
      </c>
      <c r="AG91" s="140">
        <v>0</v>
      </c>
      <c r="AH91" s="140">
        <v>0</v>
      </c>
      <c r="AI91" s="140">
        <v>0</v>
      </c>
      <c r="AJ91" s="140">
        <v>0</v>
      </c>
      <c r="AK91" s="140">
        <v>0</v>
      </c>
      <c r="AL91" s="140">
        <v>94926.650000000009</v>
      </c>
      <c r="AM91" s="140">
        <v>12514.2</v>
      </c>
      <c r="AN91" s="140">
        <v>0</v>
      </c>
      <c r="AO91" s="140">
        <v>0</v>
      </c>
      <c r="AP91" s="140">
        <v>2273.16</v>
      </c>
      <c r="AQ91" s="140">
        <v>2001301.61</v>
      </c>
      <c r="AR91" s="140">
        <v>1928352.41</v>
      </c>
      <c r="AS91" s="140">
        <v>349611.04</v>
      </c>
      <c r="AT91" s="140">
        <v>286975.56</v>
      </c>
      <c r="AU91" s="140">
        <v>149890.20000000001</v>
      </c>
      <c r="AV91" s="140">
        <v>53620.51</v>
      </c>
      <c r="AW91" s="140">
        <v>219752.19</v>
      </c>
      <c r="AX91" s="140">
        <v>357550.72000000003</v>
      </c>
      <c r="AY91" s="140">
        <v>289902.25</v>
      </c>
      <c r="AZ91" s="140">
        <v>469249.65</v>
      </c>
      <c r="BA91" s="140">
        <v>1369872.1300000001</v>
      </c>
      <c r="BB91" s="140">
        <v>395761.44</v>
      </c>
      <c r="BC91" s="140">
        <v>76480</v>
      </c>
      <c r="BD91" s="140">
        <v>29983.39</v>
      </c>
      <c r="BE91" s="140">
        <v>27857.03</v>
      </c>
      <c r="BF91" s="140">
        <v>854444.42</v>
      </c>
      <c r="BG91" s="140">
        <v>486295.2</v>
      </c>
      <c r="BH91" s="140">
        <v>10</v>
      </c>
      <c r="BI91" s="140">
        <v>0</v>
      </c>
      <c r="BJ91" s="140">
        <v>0</v>
      </c>
      <c r="BK91" s="140">
        <v>0</v>
      </c>
      <c r="BL91" s="140">
        <v>0</v>
      </c>
      <c r="BM91" s="140">
        <v>0</v>
      </c>
      <c r="BN91" s="140">
        <v>0</v>
      </c>
      <c r="BO91" s="140">
        <v>0</v>
      </c>
      <c r="BP91" s="140">
        <v>0</v>
      </c>
      <c r="BQ91" s="140">
        <v>3268029.11</v>
      </c>
      <c r="BR91" s="140">
        <v>3407121.47</v>
      </c>
      <c r="BS91" s="140">
        <v>3268029.11</v>
      </c>
      <c r="BT91" s="140">
        <v>3407121.47</v>
      </c>
      <c r="BU91" s="140">
        <v>10819.130000000001</v>
      </c>
      <c r="BV91" s="140">
        <v>7827.59</v>
      </c>
      <c r="BW91" s="140">
        <v>1491076.15</v>
      </c>
      <c r="BX91" s="140">
        <v>831641.68</v>
      </c>
      <c r="BY91" s="140">
        <v>294207.68</v>
      </c>
      <c r="BZ91" s="140">
        <v>368218.33</v>
      </c>
      <c r="CA91" s="140">
        <v>313212.40999999997</v>
      </c>
      <c r="CB91" s="140">
        <v>167373.41</v>
      </c>
      <c r="CC91" s="140">
        <v>11818094.83</v>
      </c>
      <c r="CD91" s="140">
        <v>1600728.16</v>
      </c>
      <c r="CE91" s="140">
        <v>10318552.15</v>
      </c>
      <c r="CF91" s="140">
        <v>0</v>
      </c>
      <c r="CG91" s="140">
        <v>0</v>
      </c>
      <c r="CH91" s="140">
        <v>44653.520000000004</v>
      </c>
      <c r="CI91" s="140">
        <v>0</v>
      </c>
      <c r="CJ91" s="140">
        <v>10010368.65</v>
      </c>
      <c r="CK91" s="140">
        <v>0</v>
      </c>
      <c r="CL91" s="140">
        <v>0</v>
      </c>
      <c r="CM91" s="140">
        <v>0</v>
      </c>
      <c r="CN91" s="140">
        <v>0</v>
      </c>
      <c r="CO91" s="140">
        <v>0</v>
      </c>
      <c r="CP91" s="140">
        <v>0</v>
      </c>
      <c r="CQ91" s="140">
        <v>0</v>
      </c>
      <c r="CR91" s="140">
        <v>131776.6</v>
      </c>
      <c r="CS91" s="140">
        <v>126282.13</v>
      </c>
      <c r="CT91" s="140">
        <v>361420.3</v>
      </c>
      <c r="CU91" s="140">
        <v>366914.77</v>
      </c>
      <c r="CV91" s="140">
        <v>0</v>
      </c>
      <c r="CW91" s="140">
        <v>0</v>
      </c>
      <c r="CX91" s="140">
        <v>0</v>
      </c>
      <c r="CY91" s="140">
        <v>0</v>
      </c>
      <c r="CZ91" s="140">
        <v>0</v>
      </c>
      <c r="DA91" s="140">
        <v>0</v>
      </c>
      <c r="DB91" s="140">
        <v>0</v>
      </c>
      <c r="DC91" s="140">
        <v>0</v>
      </c>
      <c r="DD91" s="140">
        <v>0</v>
      </c>
      <c r="DE91" s="140">
        <v>0</v>
      </c>
      <c r="DF91" s="140">
        <v>0</v>
      </c>
      <c r="DG91" s="140">
        <v>0</v>
      </c>
      <c r="DH91" s="140">
        <v>0</v>
      </c>
    </row>
    <row r="92" spans="1:112" x14ac:dyDescent="0.2">
      <c r="A92" s="140">
        <v>1428</v>
      </c>
      <c r="B92" s="140" t="s">
        <v>377</v>
      </c>
      <c r="C92" s="140">
        <v>0</v>
      </c>
      <c r="D92" s="140">
        <v>7893272.4400000004</v>
      </c>
      <c r="E92" s="140">
        <v>0</v>
      </c>
      <c r="F92" s="140">
        <v>10024.91</v>
      </c>
      <c r="G92" s="140">
        <v>20445.25</v>
      </c>
      <c r="H92" s="140">
        <v>6067.47</v>
      </c>
      <c r="I92" s="140">
        <v>35404.42</v>
      </c>
      <c r="J92" s="140">
        <v>3014</v>
      </c>
      <c r="K92" s="140">
        <v>283808</v>
      </c>
      <c r="L92" s="140">
        <v>0</v>
      </c>
      <c r="M92" s="140">
        <v>0</v>
      </c>
      <c r="N92" s="140">
        <v>0</v>
      </c>
      <c r="O92" s="140">
        <v>0</v>
      </c>
      <c r="P92" s="140">
        <v>0</v>
      </c>
      <c r="Q92" s="140">
        <v>0</v>
      </c>
      <c r="R92" s="140">
        <v>0</v>
      </c>
      <c r="S92" s="140">
        <v>0</v>
      </c>
      <c r="T92" s="140">
        <v>0</v>
      </c>
      <c r="U92" s="140">
        <v>147604.5</v>
      </c>
      <c r="V92" s="140">
        <v>6423477</v>
      </c>
      <c r="W92" s="140">
        <v>0</v>
      </c>
      <c r="X92" s="140">
        <v>0</v>
      </c>
      <c r="Y92" s="140">
        <v>270062.71000000002</v>
      </c>
      <c r="Z92" s="140">
        <v>21517.11</v>
      </c>
      <c r="AA92" s="140">
        <v>17314</v>
      </c>
      <c r="AB92" s="140">
        <v>0</v>
      </c>
      <c r="AC92" s="140">
        <v>0</v>
      </c>
      <c r="AD92" s="140">
        <v>69616.53</v>
      </c>
      <c r="AE92" s="140">
        <v>139834.45000000001</v>
      </c>
      <c r="AF92" s="140">
        <v>0</v>
      </c>
      <c r="AG92" s="140">
        <v>0</v>
      </c>
      <c r="AH92" s="140">
        <v>0</v>
      </c>
      <c r="AI92" s="140">
        <v>0</v>
      </c>
      <c r="AJ92" s="140">
        <v>0</v>
      </c>
      <c r="AK92" s="140">
        <v>150</v>
      </c>
      <c r="AL92" s="140">
        <v>0</v>
      </c>
      <c r="AM92" s="140">
        <v>19425</v>
      </c>
      <c r="AN92" s="140">
        <v>3119.69</v>
      </c>
      <c r="AO92" s="140">
        <v>500</v>
      </c>
      <c r="AP92" s="140">
        <v>8889.99</v>
      </c>
      <c r="AQ92" s="140">
        <v>4225175.17</v>
      </c>
      <c r="AR92" s="140">
        <v>1294480</v>
      </c>
      <c r="AS92" s="140">
        <v>643061.59</v>
      </c>
      <c r="AT92" s="140">
        <v>531448.69999999995</v>
      </c>
      <c r="AU92" s="140">
        <v>238244.96</v>
      </c>
      <c r="AV92" s="140">
        <v>125333.95</v>
      </c>
      <c r="AW92" s="140">
        <v>470787.52</v>
      </c>
      <c r="AX92" s="140">
        <v>710561.27</v>
      </c>
      <c r="AY92" s="140">
        <v>316089.46000000002</v>
      </c>
      <c r="AZ92" s="140">
        <v>1142280.6100000001</v>
      </c>
      <c r="BA92" s="140">
        <v>3648962.77</v>
      </c>
      <c r="BB92" s="140">
        <v>902991.94000000006</v>
      </c>
      <c r="BC92" s="140">
        <v>118188.16</v>
      </c>
      <c r="BD92" s="140">
        <v>45907.08</v>
      </c>
      <c r="BE92" s="140">
        <v>177093.57</v>
      </c>
      <c r="BF92" s="140">
        <v>1633296.02</v>
      </c>
      <c r="BG92" s="140">
        <v>530768.57000000007</v>
      </c>
      <c r="BH92" s="140">
        <v>61.04</v>
      </c>
      <c r="BI92" s="140">
        <v>0</v>
      </c>
      <c r="BJ92" s="140">
        <v>0</v>
      </c>
      <c r="BK92" s="140">
        <v>0</v>
      </c>
      <c r="BL92" s="140">
        <v>0</v>
      </c>
      <c r="BM92" s="140">
        <v>0</v>
      </c>
      <c r="BN92" s="140">
        <v>0</v>
      </c>
      <c r="BO92" s="140">
        <v>0</v>
      </c>
      <c r="BP92" s="140">
        <v>0</v>
      </c>
      <c r="BQ92" s="140">
        <v>4096607.8</v>
      </c>
      <c r="BR92" s="140">
        <v>2715422.89</v>
      </c>
      <c r="BS92" s="140">
        <v>4096607.8</v>
      </c>
      <c r="BT92" s="140">
        <v>2715422.89</v>
      </c>
      <c r="BU92" s="140">
        <v>19980.02</v>
      </c>
      <c r="BV92" s="140">
        <v>21837.260000000002</v>
      </c>
      <c r="BW92" s="140">
        <v>2547546.08</v>
      </c>
      <c r="BX92" s="140">
        <v>2055592.2</v>
      </c>
      <c r="BY92" s="140">
        <v>450559.83</v>
      </c>
      <c r="BZ92" s="140">
        <v>39536.81</v>
      </c>
      <c r="CA92" s="140">
        <v>3536.82</v>
      </c>
      <c r="CB92" s="140">
        <v>3516.82</v>
      </c>
      <c r="CC92" s="140">
        <v>60756</v>
      </c>
      <c r="CD92" s="140">
        <v>0</v>
      </c>
      <c r="CE92" s="140">
        <v>3536.82</v>
      </c>
      <c r="CF92" s="140">
        <v>0</v>
      </c>
      <c r="CG92" s="140">
        <v>0</v>
      </c>
      <c r="CH92" s="140">
        <v>57239.18</v>
      </c>
      <c r="CI92" s="140">
        <v>0</v>
      </c>
      <c r="CJ92" s="140">
        <v>942952.71</v>
      </c>
      <c r="CK92" s="140">
        <v>0</v>
      </c>
      <c r="CL92" s="140">
        <v>0</v>
      </c>
      <c r="CM92" s="140">
        <v>0</v>
      </c>
      <c r="CN92" s="140">
        <v>0</v>
      </c>
      <c r="CO92" s="140">
        <v>0</v>
      </c>
      <c r="CP92" s="140">
        <v>0</v>
      </c>
      <c r="CQ92" s="140">
        <v>0</v>
      </c>
      <c r="CR92" s="140">
        <v>0</v>
      </c>
      <c r="CS92" s="140">
        <v>0</v>
      </c>
      <c r="CT92" s="140">
        <v>703342.51</v>
      </c>
      <c r="CU92" s="140">
        <v>703342.51</v>
      </c>
      <c r="CV92" s="140">
        <v>0</v>
      </c>
      <c r="CW92" s="140">
        <v>0</v>
      </c>
      <c r="CX92" s="140">
        <v>0</v>
      </c>
      <c r="CY92" s="140">
        <v>0</v>
      </c>
      <c r="CZ92" s="140">
        <v>0</v>
      </c>
      <c r="DA92" s="140">
        <v>0</v>
      </c>
      <c r="DB92" s="140">
        <v>0</v>
      </c>
      <c r="DC92" s="140">
        <v>0</v>
      </c>
      <c r="DD92" s="140">
        <v>0</v>
      </c>
      <c r="DE92" s="140">
        <v>0</v>
      </c>
      <c r="DF92" s="140">
        <v>0</v>
      </c>
      <c r="DG92" s="140">
        <v>0</v>
      </c>
      <c r="DH92" s="140">
        <v>0</v>
      </c>
    </row>
    <row r="93" spans="1:112" x14ac:dyDescent="0.2">
      <c r="A93" s="140">
        <v>1449</v>
      </c>
      <c r="B93" s="140" t="s">
        <v>378</v>
      </c>
      <c r="C93" s="140">
        <v>0</v>
      </c>
      <c r="D93" s="140">
        <v>670431.04</v>
      </c>
      <c r="E93" s="140">
        <v>0</v>
      </c>
      <c r="F93" s="140">
        <v>6504.85</v>
      </c>
      <c r="G93" s="140">
        <v>0</v>
      </c>
      <c r="H93" s="140">
        <v>3183.2200000000003</v>
      </c>
      <c r="I93" s="140">
        <v>6113.95</v>
      </c>
      <c r="J93" s="140">
        <v>0</v>
      </c>
      <c r="K93" s="140">
        <v>169383.43</v>
      </c>
      <c r="L93" s="140">
        <v>0</v>
      </c>
      <c r="M93" s="140">
        <v>0</v>
      </c>
      <c r="N93" s="140">
        <v>0</v>
      </c>
      <c r="O93" s="140">
        <v>0</v>
      </c>
      <c r="P93" s="140">
        <v>0</v>
      </c>
      <c r="Q93" s="140">
        <v>0</v>
      </c>
      <c r="R93" s="140">
        <v>0</v>
      </c>
      <c r="S93" s="140">
        <v>0</v>
      </c>
      <c r="T93" s="140">
        <v>0</v>
      </c>
      <c r="U93" s="140">
        <v>11666</v>
      </c>
      <c r="V93" s="140">
        <v>693272</v>
      </c>
      <c r="W93" s="140">
        <v>0</v>
      </c>
      <c r="X93" s="140">
        <v>0</v>
      </c>
      <c r="Y93" s="140">
        <v>30688.940000000002</v>
      </c>
      <c r="Z93" s="140">
        <v>0</v>
      </c>
      <c r="AA93" s="140">
        <v>186</v>
      </c>
      <c r="AB93" s="140">
        <v>0</v>
      </c>
      <c r="AC93" s="140">
        <v>0</v>
      </c>
      <c r="AD93" s="140">
        <v>4868</v>
      </c>
      <c r="AE93" s="140">
        <v>10000</v>
      </c>
      <c r="AF93" s="140">
        <v>0</v>
      </c>
      <c r="AG93" s="140">
        <v>0</v>
      </c>
      <c r="AH93" s="140">
        <v>332.86</v>
      </c>
      <c r="AI93" s="140">
        <v>0</v>
      </c>
      <c r="AJ93" s="140">
        <v>0</v>
      </c>
      <c r="AK93" s="140">
        <v>360</v>
      </c>
      <c r="AL93" s="140">
        <v>0</v>
      </c>
      <c r="AM93" s="140">
        <v>761</v>
      </c>
      <c r="AN93" s="140">
        <v>0</v>
      </c>
      <c r="AO93" s="140">
        <v>0</v>
      </c>
      <c r="AP93" s="140">
        <v>0</v>
      </c>
      <c r="AQ93" s="140">
        <v>478883.99</v>
      </c>
      <c r="AR93" s="140">
        <v>31803.38</v>
      </c>
      <c r="AS93" s="140">
        <v>0</v>
      </c>
      <c r="AT93" s="140">
        <v>101440.49</v>
      </c>
      <c r="AU93" s="140">
        <v>5301</v>
      </c>
      <c r="AV93" s="140">
        <v>0</v>
      </c>
      <c r="AW93" s="140">
        <v>16953.439999999999</v>
      </c>
      <c r="AX93" s="140">
        <v>19248.490000000002</v>
      </c>
      <c r="AY93" s="140">
        <v>21624.31</v>
      </c>
      <c r="AZ93" s="140">
        <v>37621.43</v>
      </c>
      <c r="BA93" s="140">
        <v>194575.30000000002</v>
      </c>
      <c r="BB93" s="140">
        <v>4884.58</v>
      </c>
      <c r="BC93" s="140">
        <v>8703</v>
      </c>
      <c r="BD93" s="140">
        <v>0</v>
      </c>
      <c r="BE93" s="140">
        <v>11260.86</v>
      </c>
      <c r="BF93" s="140">
        <v>143101.35</v>
      </c>
      <c r="BG93" s="140">
        <v>373765</v>
      </c>
      <c r="BH93" s="140">
        <v>0</v>
      </c>
      <c r="BI93" s="140">
        <v>0</v>
      </c>
      <c r="BJ93" s="140">
        <v>0</v>
      </c>
      <c r="BK93" s="140">
        <v>0</v>
      </c>
      <c r="BL93" s="140">
        <v>0</v>
      </c>
      <c r="BM93" s="140">
        <v>0</v>
      </c>
      <c r="BN93" s="140">
        <v>0</v>
      </c>
      <c r="BO93" s="140">
        <v>0</v>
      </c>
      <c r="BP93" s="140">
        <v>0</v>
      </c>
      <c r="BQ93" s="140">
        <v>690801.07000000007</v>
      </c>
      <c r="BR93" s="140">
        <v>849385.74</v>
      </c>
      <c r="BS93" s="140">
        <v>690801.07000000007</v>
      </c>
      <c r="BT93" s="140">
        <v>849385.74</v>
      </c>
      <c r="BU93" s="140">
        <v>0</v>
      </c>
      <c r="BV93" s="140">
        <v>0</v>
      </c>
      <c r="BW93" s="140">
        <v>220699.42</v>
      </c>
      <c r="BX93" s="140">
        <v>75970.44</v>
      </c>
      <c r="BY93" s="140">
        <v>17972.59</v>
      </c>
      <c r="BZ93" s="140">
        <v>126756.39</v>
      </c>
      <c r="CA93" s="140">
        <v>0</v>
      </c>
      <c r="CB93" s="140">
        <v>0</v>
      </c>
      <c r="CC93" s="140">
        <v>0</v>
      </c>
      <c r="CD93" s="140">
        <v>0</v>
      </c>
      <c r="CE93" s="140">
        <v>0</v>
      </c>
      <c r="CF93" s="140">
        <v>0</v>
      </c>
      <c r="CG93" s="140">
        <v>0</v>
      </c>
      <c r="CH93" s="140">
        <v>0</v>
      </c>
      <c r="CI93" s="140">
        <v>0</v>
      </c>
      <c r="CJ93" s="140">
        <v>0</v>
      </c>
      <c r="CK93" s="140">
        <v>0</v>
      </c>
      <c r="CL93" s="140">
        <v>0</v>
      </c>
      <c r="CM93" s="140">
        <v>0</v>
      </c>
      <c r="CN93" s="140">
        <v>0</v>
      </c>
      <c r="CO93" s="140">
        <v>0</v>
      </c>
      <c r="CP93" s="140">
        <v>0</v>
      </c>
      <c r="CQ93" s="140">
        <v>0</v>
      </c>
      <c r="CR93" s="140">
        <v>3186.36</v>
      </c>
      <c r="CS93" s="140">
        <v>3154.86</v>
      </c>
      <c r="CT93" s="140">
        <v>31738.05</v>
      </c>
      <c r="CU93" s="140">
        <v>31769.55</v>
      </c>
      <c r="CV93" s="140">
        <v>0</v>
      </c>
      <c r="CW93" s="140">
        <v>0</v>
      </c>
      <c r="CX93" s="140">
        <v>0</v>
      </c>
      <c r="CY93" s="140">
        <v>0</v>
      </c>
      <c r="CZ93" s="140">
        <v>0</v>
      </c>
      <c r="DA93" s="140">
        <v>0</v>
      </c>
      <c r="DB93" s="140">
        <v>0</v>
      </c>
      <c r="DC93" s="140">
        <v>0</v>
      </c>
      <c r="DD93" s="140">
        <v>0</v>
      </c>
      <c r="DE93" s="140">
        <v>0</v>
      </c>
      <c r="DF93" s="140">
        <v>0</v>
      </c>
      <c r="DG93" s="140">
        <v>0</v>
      </c>
      <c r="DH93" s="140">
        <v>0</v>
      </c>
    </row>
    <row r="94" spans="1:112" x14ac:dyDescent="0.2">
      <c r="A94" s="140">
        <v>1491</v>
      </c>
      <c r="B94" s="140" t="s">
        <v>379</v>
      </c>
      <c r="C94" s="140">
        <v>0</v>
      </c>
      <c r="D94" s="140">
        <v>4218297</v>
      </c>
      <c r="E94" s="140">
        <v>0</v>
      </c>
      <c r="F94" s="140">
        <v>0</v>
      </c>
      <c r="G94" s="140">
        <v>12690</v>
      </c>
      <c r="H94" s="140">
        <v>1986.95</v>
      </c>
      <c r="I94" s="140">
        <v>5175</v>
      </c>
      <c r="J94" s="140">
        <v>0</v>
      </c>
      <c r="K94" s="140">
        <v>97312.41</v>
      </c>
      <c r="L94" s="140">
        <v>0</v>
      </c>
      <c r="M94" s="140">
        <v>0</v>
      </c>
      <c r="N94" s="140">
        <v>0</v>
      </c>
      <c r="O94" s="140">
        <v>0</v>
      </c>
      <c r="P94" s="140">
        <v>3519.04</v>
      </c>
      <c r="Q94" s="140">
        <v>0</v>
      </c>
      <c r="R94" s="140">
        <v>0</v>
      </c>
      <c r="S94" s="140">
        <v>0</v>
      </c>
      <c r="T94" s="140">
        <v>0</v>
      </c>
      <c r="U94" s="140">
        <v>92211</v>
      </c>
      <c r="V94" s="140">
        <v>76029</v>
      </c>
      <c r="W94" s="140">
        <v>841.82</v>
      </c>
      <c r="X94" s="140">
        <v>0</v>
      </c>
      <c r="Y94" s="140">
        <v>110480.2</v>
      </c>
      <c r="Z94" s="140">
        <v>17905.93</v>
      </c>
      <c r="AA94" s="140">
        <v>103467</v>
      </c>
      <c r="AB94" s="140">
        <v>0</v>
      </c>
      <c r="AC94" s="140">
        <v>0</v>
      </c>
      <c r="AD94" s="140">
        <v>138421</v>
      </c>
      <c r="AE94" s="140">
        <v>172317.37</v>
      </c>
      <c r="AF94" s="140">
        <v>0</v>
      </c>
      <c r="AG94" s="140">
        <v>0</v>
      </c>
      <c r="AH94" s="140">
        <v>0</v>
      </c>
      <c r="AI94" s="140">
        <v>7961</v>
      </c>
      <c r="AJ94" s="140">
        <v>0</v>
      </c>
      <c r="AK94" s="140">
        <v>0</v>
      </c>
      <c r="AL94" s="140">
        <v>0</v>
      </c>
      <c r="AM94" s="140">
        <v>0</v>
      </c>
      <c r="AN94" s="140">
        <v>12792.09</v>
      </c>
      <c r="AO94" s="140">
        <v>0</v>
      </c>
      <c r="AP94" s="140">
        <v>4883.6400000000003</v>
      </c>
      <c r="AQ94" s="140">
        <v>1101591.03</v>
      </c>
      <c r="AR94" s="140">
        <v>1047909.84</v>
      </c>
      <c r="AS94" s="140">
        <v>95226.84</v>
      </c>
      <c r="AT94" s="140">
        <v>51246.93</v>
      </c>
      <c r="AU94" s="140">
        <v>203448.83000000002</v>
      </c>
      <c r="AV94" s="140">
        <v>2831.08</v>
      </c>
      <c r="AW94" s="140">
        <v>55944.46</v>
      </c>
      <c r="AX94" s="140">
        <v>143490.41</v>
      </c>
      <c r="AY94" s="140">
        <v>119721.45</v>
      </c>
      <c r="AZ94" s="140">
        <v>230992.23</v>
      </c>
      <c r="BA94" s="140">
        <v>1115738.72</v>
      </c>
      <c r="BB94" s="140">
        <v>21080.81</v>
      </c>
      <c r="BC94" s="140">
        <v>43438.15</v>
      </c>
      <c r="BD94" s="140">
        <v>0</v>
      </c>
      <c r="BE94" s="140">
        <v>50568.12</v>
      </c>
      <c r="BF94" s="140">
        <v>441291.19</v>
      </c>
      <c r="BG94" s="140">
        <v>363744.62</v>
      </c>
      <c r="BH94" s="140">
        <v>0</v>
      </c>
      <c r="BI94" s="140">
        <v>0</v>
      </c>
      <c r="BJ94" s="140">
        <v>0</v>
      </c>
      <c r="BK94" s="140">
        <v>0</v>
      </c>
      <c r="BL94" s="140">
        <v>0</v>
      </c>
      <c r="BM94" s="140">
        <v>0</v>
      </c>
      <c r="BN94" s="140">
        <v>0</v>
      </c>
      <c r="BO94" s="140">
        <v>0</v>
      </c>
      <c r="BP94" s="140">
        <v>0</v>
      </c>
      <c r="BQ94" s="140">
        <v>2458296.5699999998</v>
      </c>
      <c r="BR94" s="140">
        <v>2446322.31</v>
      </c>
      <c r="BS94" s="140">
        <v>2458296.5699999998</v>
      </c>
      <c r="BT94" s="140">
        <v>2446322.31</v>
      </c>
      <c r="BU94" s="140">
        <v>0</v>
      </c>
      <c r="BV94" s="140">
        <v>0</v>
      </c>
      <c r="BW94" s="140">
        <v>658548.98</v>
      </c>
      <c r="BX94" s="140">
        <v>453493.09</v>
      </c>
      <c r="BY94" s="140">
        <v>128127.88</v>
      </c>
      <c r="BZ94" s="140">
        <v>76928.009999999995</v>
      </c>
      <c r="CA94" s="140">
        <v>202172.93000000002</v>
      </c>
      <c r="CB94" s="140">
        <v>202397.56</v>
      </c>
      <c r="CC94" s="140">
        <v>548462.63</v>
      </c>
      <c r="CD94" s="140">
        <v>466262.5</v>
      </c>
      <c r="CE94" s="140">
        <v>0</v>
      </c>
      <c r="CF94" s="140">
        <v>0</v>
      </c>
      <c r="CG94" s="140">
        <v>0</v>
      </c>
      <c r="CH94" s="140">
        <v>81975.5</v>
      </c>
      <c r="CI94" s="140">
        <v>0</v>
      </c>
      <c r="CJ94" s="140">
        <v>3136301.44</v>
      </c>
      <c r="CK94" s="140">
        <v>0</v>
      </c>
      <c r="CL94" s="140">
        <v>0</v>
      </c>
      <c r="CM94" s="140">
        <v>0</v>
      </c>
      <c r="CN94" s="140">
        <v>0</v>
      </c>
      <c r="CO94" s="140">
        <v>0</v>
      </c>
      <c r="CP94" s="140">
        <v>0</v>
      </c>
      <c r="CQ94" s="140">
        <v>0</v>
      </c>
      <c r="CR94" s="140">
        <v>0</v>
      </c>
      <c r="CS94" s="140">
        <v>0</v>
      </c>
      <c r="CT94" s="140">
        <v>217334.07</v>
      </c>
      <c r="CU94" s="140">
        <v>217334.07</v>
      </c>
      <c r="CV94" s="140">
        <v>0</v>
      </c>
      <c r="CW94" s="140">
        <v>0</v>
      </c>
      <c r="CX94" s="140">
        <v>0</v>
      </c>
      <c r="CY94" s="140">
        <v>0</v>
      </c>
      <c r="CZ94" s="140">
        <v>0</v>
      </c>
      <c r="DA94" s="140">
        <v>0</v>
      </c>
      <c r="DB94" s="140">
        <v>0</v>
      </c>
      <c r="DC94" s="140">
        <v>0</v>
      </c>
      <c r="DD94" s="140">
        <v>0</v>
      </c>
      <c r="DE94" s="140">
        <v>0</v>
      </c>
      <c r="DF94" s="140">
        <v>0</v>
      </c>
      <c r="DG94" s="140">
        <v>0</v>
      </c>
      <c r="DH94" s="140">
        <v>0</v>
      </c>
    </row>
    <row r="95" spans="1:112" x14ac:dyDescent="0.2">
      <c r="A95" s="140">
        <v>1499</v>
      </c>
      <c r="B95" s="140" t="s">
        <v>380</v>
      </c>
      <c r="C95" s="140">
        <v>53883</v>
      </c>
      <c r="D95" s="140">
        <v>4596618.3600000003</v>
      </c>
      <c r="E95" s="140">
        <v>0</v>
      </c>
      <c r="F95" s="140">
        <v>2834.2200000000003</v>
      </c>
      <c r="G95" s="140">
        <v>65438.5</v>
      </c>
      <c r="H95" s="140">
        <v>30664.87</v>
      </c>
      <c r="I95" s="140">
        <v>37489.270000000004</v>
      </c>
      <c r="J95" s="140">
        <v>0</v>
      </c>
      <c r="K95" s="140">
        <v>185199.30000000002</v>
      </c>
      <c r="L95" s="140">
        <v>0</v>
      </c>
      <c r="M95" s="140">
        <v>0</v>
      </c>
      <c r="N95" s="140">
        <v>0</v>
      </c>
      <c r="O95" s="140">
        <v>0</v>
      </c>
      <c r="P95" s="140">
        <v>13861.03</v>
      </c>
      <c r="Q95" s="140">
        <v>0</v>
      </c>
      <c r="R95" s="140">
        <v>2800</v>
      </c>
      <c r="S95" s="140">
        <v>0</v>
      </c>
      <c r="T95" s="140">
        <v>0</v>
      </c>
      <c r="U95" s="140">
        <v>174537</v>
      </c>
      <c r="V95" s="140">
        <v>5123684</v>
      </c>
      <c r="W95" s="140">
        <v>5128.8900000000003</v>
      </c>
      <c r="X95" s="140">
        <v>0</v>
      </c>
      <c r="Y95" s="140">
        <v>212776.68</v>
      </c>
      <c r="Z95" s="140">
        <v>21395.49</v>
      </c>
      <c r="AA95" s="140">
        <v>5457</v>
      </c>
      <c r="AB95" s="140">
        <v>0</v>
      </c>
      <c r="AC95" s="140">
        <v>0</v>
      </c>
      <c r="AD95" s="140">
        <v>79008.150000000009</v>
      </c>
      <c r="AE95" s="140">
        <v>274162.48</v>
      </c>
      <c r="AF95" s="140">
        <v>0</v>
      </c>
      <c r="AG95" s="140">
        <v>0</v>
      </c>
      <c r="AH95" s="140">
        <v>0</v>
      </c>
      <c r="AI95" s="140">
        <v>0</v>
      </c>
      <c r="AJ95" s="140">
        <v>0</v>
      </c>
      <c r="AK95" s="140">
        <v>0</v>
      </c>
      <c r="AL95" s="140">
        <v>0</v>
      </c>
      <c r="AM95" s="140">
        <v>16371</v>
      </c>
      <c r="AN95" s="140">
        <v>103110.92</v>
      </c>
      <c r="AO95" s="140">
        <v>0</v>
      </c>
      <c r="AP95" s="140">
        <v>2689.9700000000003</v>
      </c>
      <c r="AQ95" s="140">
        <v>1905332.99</v>
      </c>
      <c r="AR95" s="140">
        <v>2071325.2</v>
      </c>
      <c r="AS95" s="140">
        <v>306399.88</v>
      </c>
      <c r="AT95" s="140">
        <v>182918.36000000002</v>
      </c>
      <c r="AU95" s="140">
        <v>198063.85</v>
      </c>
      <c r="AV95" s="140">
        <v>46224.22</v>
      </c>
      <c r="AW95" s="140">
        <v>228615.43</v>
      </c>
      <c r="AX95" s="140">
        <v>342974.06</v>
      </c>
      <c r="AY95" s="140">
        <v>317825.43</v>
      </c>
      <c r="AZ95" s="140">
        <v>419263.55</v>
      </c>
      <c r="BA95" s="140">
        <v>2532790.9900000002</v>
      </c>
      <c r="BB95" s="140">
        <v>437240.12</v>
      </c>
      <c r="BC95" s="140">
        <v>93484.24</v>
      </c>
      <c r="BD95" s="140">
        <v>0</v>
      </c>
      <c r="BE95" s="140">
        <v>481041</v>
      </c>
      <c r="BF95" s="140">
        <v>988357.37</v>
      </c>
      <c r="BG95" s="140">
        <v>600916.89</v>
      </c>
      <c r="BH95" s="140">
        <v>92.08</v>
      </c>
      <c r="BI95" s="140">
        <v>0</v>
      </c>
      <c r="BJ95" s="140">
        <v>10135</v>
      </c>
      <c r="BK95" s="140">
        <v>167510.82</v>
      </c>
      <c r="BL95" s="140">
        <v>0</v>
      </c>
      <c r="BM95" s="140">
        <v>0</v>
      </c>
      <c r="BN95" s="140">
        <v>0</v>
      </c>
      <c r="BO95" s="140">
        <v>0</v>
      </c>
      <c r="BP95" s="140">
        <v>250000</v>
      </c>
      <c r="BQ95" s="140">
        <v>3163781.21</v>
      </c>
      <c r="BR95" s="140">
        <v>2925401.5</v>
      </c>
      <c r="BS95" s="140">
        <v>3331292.03</v>
      </c>
      <c r="BT95" s="140">
        <v>3185536.5</v>
      </c>
      <c r="BU95" s="140">
        <v>61578.21</v>
      </c>
      <c r="BV95" s="140">
        <v>121754.2</v>
      </c>
      <c r="BW95" s="140">
        <v>2169127.5299999998</v>
      </c>
      <c r="BX95" s="140">
        <v>1538569.8800000001</v>
      </c>
      <c r="BY95" s="140">
        <v>479413.75</v>
      </c>
      <c r="BZ95" s="140">
        <v>90967.91</v>
      </c>
      <c r="CA95" s="140">
        <v>125004.79000000001</v>
      </c>
      <c r="CB95" s="140">
        <v>116382.15000000001</v>
      </c>
      <c r="CC95" s="140">
        <v>176536.43</v>
      </c>
      <c r="CD95" s="140">
        <v>71428.570000000007</v>
      </c>
      <c r="CE95" s="140">
        <v>0</v>
      </c>
      <c r="CF95" s="140">
        <v>0</v>
      </c>
      <c r="CG95" s="140">
        <v>0</v>
      </c>
      <c r="CH95" s="140">
        <v>113730.5</v>
      </c>
      <c r="CI95" s="140">
        <v>0</v>
      </c>
      <c r="CJ95" s="140">
        <v>1530714.3</v>
      </c>
      <c r="CK95" s="140">
        <v>0</v>
      </c>
      <c r="CL95" s="140">
        <v>0</v>
      </c>
      <c r="CM95" s="140">
        <v>0</v>
      </c>
      <c r="CN95" s="140">
        <v>0</v>
      </c>
      <c r="CO95" s="140">
        <v>0</v>
      </c>
      <c r="CP95" s="140">
        <v>0</v>
      </c>
      <c r="CQ95" s="140">
        <v>0</v>
      </c>
      <c r="CR95" s="140">
        <v>40753.19</v>
      </c>
      <c r="CS95" s="140">
        <v>5102.25</v>
      </c>
      <c r="CT95" s="140">
        <v>427057.71</v>
      </c>
      <c r="CU95" s="140">
        <v>462708.65</v>
      </c>
      <c r="CV95" s="140">
        <v>0</v>
      </c>
      <c r="CW95" s="140">
        <v>18333.189999999999</v>
      </c>
      <c r="CX95" s="140">
        <v>17259.86</v>
      </c>
      <c r="CY95" s="140">
        <v>29933.8</v>
      </c>
      <c r="CZ95" s="140">
        <v>0</v>
      </c>
      <c r="DA95" s="140">
        <v>31007.13</v>
      </c>
      <c r="DB95" s="140">
        <v>0</v>
      </c>
      <c r="DC95" s="140">
        <v>0</v>
      </c>
      <c r="DD95" s="140">
        <v>0</v>
      </c>
      <c r="DE95" s="140">
        <v>55565.279999999999</v>
      </c>
      <c r="DF95" s="140">
        <v>52137.279999999999</v>
      </c>
      <c r="DG95" s="140">
        <v>0</v>
      </c>
      <c r="DH95" s="140">
        <v>3428</v>
      </c>
    </row>
    <row r="96" spans="1:112" x14ac:dyDescent="0.2">
      <c r="A96" s="140">
        <v>1540</v>
      </c>
      <c r="B96" s="140" t="s">
        <v>381</v>
      </c>
      <c r="C96" s="140">
        <v>0</v>
      </c>
      <c r="D96" s="140">
        <v>12559268.470000001</v>
      </c>
      <c r="E96" s="140">
        <v>24874.82</v>
      </c>
      <c r="F96" s="140">
        <v>5696.62</v>
      </c>
      <c r="G96" s="140">
        <v>48578.520000000004</v>
      </c>
      <c r="H96" s="140">
        <v>19603.52</v>
      </c>
      <c r="I96" s="140">
        <v>139937.48000000001</v>
      </c>
      <c r="J96" s="140">
        <v>12227.39</v>
      </c>
      <c r="K96" s="140">
        <v>441725</v>
      </c>
      <c r="L96" s="140">
        <v>0</v>
      </c>
      <c r="M96" s="140">
        <v>0</v>
      </c>
      <c r="N96" s="140">
        <v>0</v>
      </c>
      <c r="O96" s="140">
        <v>0</v>
      </c>
      <c r="P96" s="140">
        <v>3646.54</v>
      </c>
      <c r="Q96" s="140">
        <v>0</v>
      </c>
      <c r="R96" s="140">
        <v>0</v>
      </c>
      <c r="S96" s="140">
        <v>0</v>
      </c>
      <c r="T96" s="140">
        <v>0</v>
      </c>
      <c r="U96" s="140">
        <v>191526.5</v>
      </c>
      <c r="V96" s="140">
        <v>3489091</v>
      </c>
      <c r="W96" s="140">
        <v>0</v>
      </c>
      <c r="X96" s="140">
        <v>0</v>
      </c>
      <c r="Y96" s="140">
        <v>0</v>
      </c>
      <c r="Z96" s="140">
        <v>82657.58</v>
      </c>
      <c r="AA96" s="140">
        <v>5193</v>
      </c>
      <c r="AB96" s="140">
        <v>0</v>
      </c>
      <c r="AC96" s="140">
        <v>0</v>
      </c>
      <c r="AD96" s="140">
        <v>35463.18</v>
      </c>
      <c r="AE96" s="140">
        <v>122795.48</v>
      </c>
      <c r="AF96" s="140">
        <v>0</v>
      </c>
      <c r="AG96" s="140">
        <v>0</v>
      </c>
      <c r="AH96" s="140">
        <v>128634.52</v>
      </c>
      <c r="AI96" s="140">
        <v>0</v>
      </c>
      <c r="AJ96" s="140">
        <v>0</v>
      </c>
      <c r="AK96" s="140">
        <v>0</v>
      </c>
      <c r="AL96" s="140">
        <v>0</v>
      </c>
      <c r="AM96" s="140">
        <v>46393.99</v>
      </c>
      <c r="AN96" s="140">
        <v>24497.670000000002</v>
      </c>
      <c r="AO96" s="140">
        <v>0</v>
      </c>
      <c r="AP96" s="140">
        <v>6222.82</v>
      </c>
      <c r="AQ96" s="140">
        <v>3169972.87</v>
      </c>
      <c r="AR96" s="140">
        <v>3747040.59</v>
      </c>
      <c r="AS96" s="140">
        <v>633775.73</v>
      </c>
      <c r="AT96" s="140">
        <v>467292.32</v>
      </c>
      <c r="AU96" s="140">
        <v>390928.46</v>
      </c>
      <c r="AV96" s="140">
        <v>91956.78</v>
      </c>
      <c r="AW96" s="140">
        <v>443453.68</v>
      </c>
      <c r="AX96" s="140">
        <v>559738.26</v>
      </c>
      <c r="AY96" s="140">
        <v>402070.61</v>
      </c>
      <c r="AZ96" s="140">
        <v>868518.19000000006</v>
      </c>
      <c r="BA96" s="140">
        <v>2847521.3</v>
      </c>
      <c r="BB96" s="140">
        <v>626138.13</v>
      </c>
      <c r="BC96" s="140">
        <v>159682.57</v>
      </c>
      <c r="BD96" s="140">
        <v>25373.33</v>
      </c>
      <c r="BE96" s="140">
        <v>667333.36</v>
      </c>
      <c r="BF96" s="140">
        <v>963121.97</v>
      </c>
      <c r="BG96" s="140">
        <v>953434.8</v>
      </c>
      <c r="BH96" s="140">
        <v>1250.53</v>
      </c>
      <c r="BI96" s="140">
        <v>35898.22</v>
      </c>
      <c r="BJ96" s="140">
        <v>4548.54</v>
      </c>
      <c r="BK96" s="140">
        <v>0</v>
      </c>
      <c r="BL96" s="140">
        <v>0</v>
      </c>
      <c r="BM96" s="140">
        <v>0</v>
      </c>
      <c r="BN96" s="140">
        <v>0</v>
      </c>
      <c r="BO96" s="140">
        <v>0</v>
      </c>
      <c r="BP96" s="140">
        <v>130000</v>
      </c>
      <c r="BQ96" s="140">
        <v>2722248.77</v>
      </c>
      <c r="BR96" s="140">
        <v>2993029.07</v>
      </c>
      <c r="BS96" s="140">
        <v>2758146.99</v>
      </c>
      <c r="BT96" s="140">
        <v>3127577.61</v>
      </c>
      <c r="BU96" s="140">
        <v>8520.0400000000009</v>
      </c>
      <c r="BV96" s="140">
        <v>8163.49</v>
      </c>
      <c r="BW96" s="140">
        <v>1675903.27</v>
      </c>
      <c r="BX96" s="140">
        <v>1023821.18</v>
      </c>
      <c r="BY96" s="140">
        <v>432061.65</v>
      </c>
      <c r="BZ96" s="140">
        <v>220376.99</v>
      </c>
      <c r="CA96" s="140">
        <v>228830.24</v>
      </c>
      <c r="CB96" s="140">
        <v>640455.49000000011</v>
      </c>
      <c r="CC96" s="140">
        <v>1647832.4900000002</v>
      </c>
      <c r="CD96" s="140">
        <v>1104662.5</v>
      </c>
      <c r="CE96" s="140">
        <v>1663</v>
      </c>
      <c r="CF96" s="140">
        <v>0</v>
      </c>
      <c r="CG96" s="140">
        <v>0</v>
      </c>
      <c r="CH96" s="140">
        <v>129881.74</v>
      </c>
      <c r="CI96" s="140">
        <v>0</v>
      </c>
      <c r="CJ96" s="140">
        <v>5140073.7300000004</v>
      </c>
      <c r="CK96" s="140">
        <v>0</v>
      </c>
      <c r="CL96" s="140">
        <v>0</v>
      </c>
      <c r="CM96" s="140">
        <v>0</v>
      </c>
      <c r="CN96" s="140">
        <v>0</v>
      </c>
      <c r="CO96" s="140">
        <v>0</v>
      </c>
      <c r="CP96" s="140">
        <v>0</v>
      </c>
      <c r="CQ96" s="140">
        <v>0</v>
      </c>
      <c r="CR96" s="140">
        <v>205589.07</v>
      </c>
      <c r="CS96" s="140">
        <v>144932.09</v>
      </c>
      <c r="CT96" s="140">
        <v>670293.65</v>
      </c>
      <c r="CU96" s="140">
        <v>730950.63</v>
      </c>
      <c r="CV96" s="140">
        <v>0</v>
      </c>
      <c r="CW96" s="140">
        <v>30681.15</v>
      </c>
      <c r="CX96" s="140">
        <v>27867.97</v>
      </c>
      <c r="CY96" s="140">
        <v>97439.35</v>
      </c>
      <c r="CZ96" s="140">
        <v>18035</v>
      </c>
      <c r="DA96" s="140">
        <v>82217.53</v>
      </c>
      <c r="DB96" s="140">
        <v>0</v>
      </c>
      <c r="DC96" s="140">
        <v>0</v>
      </c>
      <c r="DD96" s="140">
        <v>0</v>
      </c>
      <c r="DE96" s="140">
        <v>0</v>
      </c>
      <c r="DF96" s="140">
        <v>0</v>
      </c>
      <c r="DG96" s="140">
        <v>0</v>
      </c>
      <c r="DH96" s="140">
        <v>0</v>
      </c>
    </row>
    <row r="97" spans="1:112" x14ac:dyDescent="0.2">
      <c r="A97" s="140">
        <v>1554</v>
      </c>
      <c r="B97" s="140" t="s">
        <v>382</v>
      </c>
      <c r="C97" s="140">
        <v>0</v>
      </c>
      <c r="D97" s="140">
        <v>48368100.119999997</v>
      </c>
      <c r="E97" s="140">
        <v>0</v>
      </c>
      <c r="F97" s="140">
        <v>12312.7</v>
      </c>
      <c r="G97" s="140">
        <v>408078.47000000003</v>
      </c>
      <c r="H97" s="140">
        <v>23732.49</v>
      </c>
      <c r="I97" s="140">
        <v>361652.9</v>
      </c>
      <c r="J97" s="140">
        <v>0</v>
      </c>
      <c r="K97" s="140">
        <v>1330467</v>
      </c>
      <c r="L97" s="140">
        <v>0</v>
      </c>
      <c r="M97" s="140">
        <v>14280.94</v>
      </c>
      <c r="N97" s="140">
        <v>0</v>
      </c>
      <c r="O97" s="140">
        <v>0</v>
      </c>
      <c r="P97" s="140">
        <v>13961.32</v>
      </c>
      <c r="Q97" s="140">
        <v>0</v>
      </c>
      <c r="R97" s="140">
        <v>0</v>
      </c>
      <c r="S97" s="140">
        <v>0</v>
      </c>
      <c r="T97" s="140">
        <v>48615.520000000004</v>
      </c>
      <c r="U97" s="140">
        <v>1311556.42</v>
      </c>
      <c r="V97" s="140">
        <v>55360844</v>
      </c>
      <c r="W97" s="140">
        <v>25975.97</v>
      </c>
      <c r="X97" s="140">
        <v>70713</v>
      </c>
      <c r="Y97" s="140">
        <v>1544676.87</v>
      </c>
      <c r="Z97" s="140">
        <v>23098.09</v>
      </c>
      <c r="AA97" s="140">
        <v>429937</v>
      </c>
      <c r="AB97" s="140">
        <v>87126.85</v>
      </c>
      <c r="AC97" s="140">
        <v>0</v>
      </c>
      <c r="AD97" s="140">
        <v>873667.45000000007</v>
      </c>
      <c r="AE97" s="140">
        <v>2037988.89</v>
      </c>
      <c r="AF97" s="140">
        <v>0</v>
      </c>
      <c r="AG97" s="140">
        <v>0</v>
      </c>
      <c r="AH97" s="140">
        <v>0</v>
      </c>
      <c r="AI97" s="140">
        <v>112873.71</v>
      </c>
      <c r="AJ97" s="140">
        <v>0</v>
      </c>
      <c r="AK97" s="140">
        <v>23477.510000000002</v>
      </c>
      <c r="AL97" s="140">
        <v>0</v>
      </c>
      <c r="AM97" s="140">
        <v>43819.43</v>
      </c>
      <c r="AN97" s="140">
        <v>565270.36</v>
      </c>
      <c r="AO97" s="140">
        <v>0</v>
      </c>
      <c r="AP97" s="140">
        <v>269510.67</v>
      </c>
      <c r="AQ97" s="140">
        <v>27654419.93</v>
      </c>
      <c r="AR97" s="140">
        <v>20875512.219999999</v>
      </c>
      <c r="AS97" s="140">
        <v>2781776.48</v>
      </c>
      <c r="AT97" s="140">
        <v>3401095.76</v>
      </c>
      <c r="AU97" s="140">
        <v>1136932.8400000001</v>
      </c>
      <c r="AV97" s="140">
        <v>2530564.2200000002</v>
      </c>
      <c r="AW97" s="140">
        <v>2864491.68</v>
      </c>
      <c r="AX97" s="140">
        <v>5346981.21</v>
      </c>
      <c r="AY97" s="140">
        <v>748100.19000000006</v>
      </c>
      <c r="AZ97" s="140">
        <v>6178099.1500000004</v>
      </c>
      <c r="BA97" s="140">
        <v>18852481.899999999</v>
      </c>
      <c r="BB97" s="140">
        <v>7245174.2699999996</v>
      </c>
      <c r="BC97" s="140">
        <v>867505.89</v>
      </c>
      <c r="BD97" s="140">
        <v>17666.5</v>
      </c>
      <c r="BE97" s="140">
        <v>27270.100000000002</v>
      </c>
      <c r="BF97" s="140">
        <v>11132028.57</v>
      </c>
      <c r="BG97" s="140">
        <v>3917955.44</v>
      </c>
      <c r="BH97" s="140">
        <v>37724.11</v>
      </c>
      <c r="BI97" s="140">
        <v>270622.59000000003</v>
      </c>
      <c r="BJ97" s="140">
        <v>347164.79</v>
      </c>
      <c r="BK97" s="140">
        <v>0</v>
      </c>
      <c r="BL97" s="140">
        <v>0</v>
      </c>
      <c r="BM97" s="140">
        <v>0</v>
      </c>
      <c r="BN97" s="140">
        <v>0</v>
      </c>
      <c r="BO97" s="140">
        <v>0</v>
      </c>
      <c r="BP97" s="140">
        <v>0</v>
      </c>
      <c r="BQ97" s="140">
        <v>27470920.640000001</v>
      </c>
      <c r="BR97" s="140">
        <v>25140335.66</v>
      </c>
      <c r="BS97" s="140">
        <v>27741543.23</v>
      </c>
      <c r="BT97" s="140">
        <v>25487500.449999999</v>
      </c>
      <c r="BU97" s="140">
        <v>543484.61</v>
      </c>
      <c r="BV97" s="140">
        <v>529624.96</v>
      </c>
      <c r="BW97" s="140">
        <v>21165612.75</v>
      </c>
      <c r="BX97" s="140">
        <v>16143080.189999999</v>
      </c>
      <c r="BY97" s="140">
        <v>4680122.24</v>
      </c>
      <c r="BZ97" s="140">
        <v>356269.97000000003</v>
      </c>
      <c r="CA97" s="140">
        <v>2917482.54</v>
      </c>
      <c r="CB97" s="140">
        <v>3109906.95</v>
      </c>
      <c r="CC97" s="140">
        <v>5709642.75</v>
      </c>
      <c r="CD97" s="140">
        <v>5517218.3399999999</v>
      </c>
      <c r="CE97" s="140">
        <v>0</v>
      </c>
      <c r="CF97" s="140">
        <v>0</v>
      </c>
      <c r="CG97" s="140">
        <v>0</v>
      </c>
      <c r="CH97" s="140">
        <v>0</v>
      </c>
      <c r="CI97" s="140">
        <v>0</v>
      </c>
      <c r="CJ97" s="140">
        <v>58945000</v>
      </c>
      <c r="CK97" s="140">
        <v>29874942.43</v>
      </c>
      <c r="CL97" s="140">
        <v>6625566.4400000004</v>
      </c>
      <c r="CM97" s="140">
        <v>2996787.54</v>
      </c>
      <c r="CN97" s="140">
        <v>0</v>
      </c>
      <c r="CO97" s="140">
        <v>26246163.530000001</v>
      </c>
      <c r="CP97" s="140">
        <v>0</v>
      </c>
      <c r="CQ97" s="140">
        <v>0</v>
      </c>
      <c r="CR97" s="140">
        <v>1829115.48</v>
      </c>
      <c r="CS97" s="140">
        <v>1414151.01</v>
      </c>
      <c r="CT97" s="140">
        <v>4834284.68</v>
      </c>
      <c r="CU97" s="140">
        <v>5249249.1500000004</v>
      </c>
      <c r="CV97" s="140">
        <v>0</v>
      </c>
      <c r="CW97" s="140">
        <v>475052.05</v>
      </c>
      <c r="CX97" s="140">
        <v>389032.37</v>
      </c>
      <c r="CY97" s="140">
        <v>2589354.44</v>
      </c>
      <c r="CZ97" s="140">
        <v>929121.61</v>
      </c>
      <c r="DA97" s="140">
        <v>1746252.51</v>
      </c>
      <c r="DB97" s="140">
        <v>0</v>
      </c>
      <c r="DC97" s="140">
        <v>0</v>
      </c>
      <c r="DD97" s="140">
        <v>0</v>
      </c>
      <c r="DE97" s="140">
        <v>0</v>
      </c>
      <c r="DF97" s="140">
        <v>0</v>
      </c>
      <c r="DG97" s="140">
        <v>0</v>
      </c>
      <c r="DH97" s="140">
        <v>0</v>
      </c>
    </row>
    <row r="98" spans="1:112" x14ac:dyDescent="0.2">
      <c r="A98" s="140">
        <v>1561</v>
      </c>
      <c r="B98" s="140" t="s">
        <v>383</v>
      </c>
      <c r="C98" s="140">
        <v>0</v>
      </c>
      <c r="D98" s="140">
        <v>1506027.73</v>
      </c>
      <c r="E98" s="140">
        <v>2482.85</v>
      </c>
      <c r="F98" s="140">
        <v>1989.32</v>
      </c>
      <c r="G98" s="140">
        <v>28224.15</v>
      </c>
      <c r="H98" s="140">
        <v>2924.78</v>
      </c>
      <c r="I98" s="140">
        <v>25779</v>
      </c>
      <c r="J98" s="140">
        <v>0</v>
      </c>
      <c r="K98" s="140">
        <v>334311</v>
      </c>
      <c r="L98" s="140">
        <v>0</v>
      </c>
      <c r="M98" s="140">
        <v>0</v>
      </c>
      <c r="N98" s="140">
        <v>0</v>
      </c>
      <c r="O98" s="140">
        <v>0</v>
      </c>
      <c r="P98" s="140">
        <v>9605.92</v>
      </c>
      <c r="Q98" s="140">
        <v>15460.19</v>
      </c>
      <c r="R98" s="140">
        <v>0</v>
      </c>
      <c r="S98" s="140">
        <v>0</v>
      </c>
      <c r="T98" s="140">
        <v>26750</v>
      </c>
      <c r="U98" s="140">
        <v>79338</v>
      </c>
      <c r="V98" s="140">
        <v>4877577</v>
      </c>
      <c r="W98" s="140">
        <v>0</v>
      </c>
      <c r="X98" s="140">
        <v>0</v>
      </c>
      <c r="Y98" s="140">
        <v>122755.78</v>
      </c>
      <c r="Z98" s="140">
        <v>0</v>
      </c>
      <c r="AA98" s="140">
        <v>172636</v>
      </c>
      <c r="AB98" s="140">
        <v>0</v>
      </c>
      <c r="AC98" s="140">
        <v>0</v>
      </c>
      <c r="AD98" s="140">
        <v>15252.33</v>
      </c>
      <c r="AE98" s="140">
        <v>117766.21</v>
      </c>
      <c r="AF98" s="140">
        <v>0</v>
      </c>
      <c r="AG98" s="140">
        <v>0</v>
      </c>
      <c r="AH98" s="140">
        <v>0</v>
      </c>
      <c r="AI98" s="140">
        <v>0</v>
      </c>
      <c r="AJ98" s="140">
        <v>0</v>
      </c>
      <c r="AK98" s="140">
        <v>8050</v>
      </c>
      <c r="AL98" s="140">
        <v>0</v>
      </c>
      <c r="AM98" s="140">
        <v>8538</v>
      </c>
      <c r="AN98" s="140">
        <v>14197</v>
      </c>
      <c r="AO98" s="140">
        <v>0</v>
      </c>
      <c r="AP98" s="140">
        <v>36193.120000000003</v>
      </c>
      <c r="AQ98" s="140">
        <v>1259166.1399999999</v>
      </c>
      <c r="AR98" s="140">
        <v>1630435.52</v>
      </c>
      <c r="AS98" s="140">
        <v>446069.72000000003</v>
      </c>
      <c r="AT98" s="140">
        <v>204901.36000000002</v>
      </c>
      <c r="AU98" s="140">
        <v>232897.46</v>
      </c>
      <c r="AV98" s="140">
        <v>676.28</v>
      </c>
      <c r="AW98" s="140">
        <v>325863.55</v>
      </c>
      <c r="AX98" s="140">
        <v>245315.37</v>
      </c>
      <c r="AY98" s="140">
        <v>260588.79</v>
      </c>
      <c r="AZ98" s="140">
        <v>324860.93</v>
      </c>
      <c r="BA98" s="140">
        <v>1147110.07</v>
      </c>
      <c r="BB98" s="140">
        <v>93258.89</v>
      </c>
      <c r="BC98" s="140">
        <v>82038.45</v>
      </c>
      <c r="BD98" s="140">
        <v>20838.89</v>
      </c>
      <c r="BE98" s="140">
        <v>222985.44</v>
      </c>
      <c r="BF98" s="140">
        <v>626209.82000000007</v>
      </c>
      <c r="BG98" s="140">
        <v>271787.05</v>
      </c>
      <c r="BH98" s="140">
        <v>0</v>
      </c>
      <c r="BI98" s="140">
        <v>0</v>
      </c>
      <c r="BJ98" s="140">
        <v>0</v>
      </c>
      <c r="BK98" s="140">
        <v>0</v>
      </c>
      <c r="BL98" s="140">
        <v>0</v>
      </c>
      <c r="BM98" s="140">
        <v>0</v>
      </c>
      <c r="BN98" s="140">
        <v>0</v>
      </c>
      <c r="BO98" s="140">
        <v>0</v>
      </c>
      <c r="BP98" s="140">
        <v>0</v>
      </c>
      <c r="BQ98" s="140">
        <v>310386.36</v>
      </c>
      <c r="BR98" s="140">
        <v>321241.01</v>
      </c>
      <c r="BS98" s="140">
        <v>310386.36</v>
      </c>
      <c r="BT98" s="140">
        <v>321241.01</v>
      </c>
      <c r="BU98" s="140">
        <v>49659.26</v>
      </c>
      <c r="BV98" s="140">
        <v>57859.71</v>
      </c>
      <c r="BW98" s="140">
        <v>1131786.42</v>
      </c>
      <c r="BX98" s="140">
        <v>22974.53</v>
      </c>
      <c r="BY98" s="140">
        <v>168913.73</v>
      </c>
      <c r="BZ98" s="140">
        <v>931697.71</v>
      </c>
      <c r="CA98" s="140">
        <v>331865.94000000006</v>
      </c>
      <c r="CB98" s="140">
        <v>357110.65</v>
      </c>
      <c r="CC98" s="140">
        <v>777053.28</v>
      </c>
      <c r="CD98" s="140">
        <v>724703.8</v>
      </c>
      <c r="CE98" s="140">
        <v>0</v>
      </c>
      <c r="CF98" s="140">
        <v>0</v>
      </c>
      <c r="CG98" s="140">
        <v>0</v>
      </c>
      <c r="CH98" s="140">
        <v>27104.77</v>
      </c>
      <c r="CI98" s="140">
        <v>0</v>
      </c>
      <c r="CJ98" s="140">
        <v>7883273.5999999996</v>
      </c>
      <c r="CK98" s="140">
        <v>0</v>
      </c>
      <c r="CL98" s="140">
        <v>0</v>
      </c>
      <c r="CM98" s="140">
        <v>0</v>
      </c>
      <c r="CN98" s="140">
        <v>0</v>
      </c>
      <c r="CO98" s="140">
        <v>0</v>
      </c>
      <c r="CP98" s="140">
        <v>0</v>
      </c>
      <c r="CQ98" s="140">
        <v>0</v>
      </c>
      <c r="CR98" s="140">
        <v>11757.9</v>
      </c>
      <c r="CS98" s="140">
        <v>18959.21</v>
      </c>
      <c r="CT98" s="140">
        <v>299707.72000000003</v>
      </c>
      <c r="CU98" s="140">
        <v>292506.41000000003</v>
      </c>
      <c r="CV98" s="140">
        <v>0</v>
      </c>
      <c r="CW98" s="140">
        <v>0</v>
      </c>
      <c r="CX98" s="140">
        <v>0</v>
      </c>
      <c r="CY98" s="140">
        <v>0</v>
      </c>
      <c r="CZ98" s="140">
        <v>0</v>
      </c>
      <c r="DA98" s="140">
        <v>0</v>
      </c>
      <c r="DB98" s="140">
        <v>0</v>
      </c>
      <c r="DC98" s="140">
        <v>0</v>
      </c>
      <c r="DD98" s="140">
        <v>0</v>
      </c>
      <c r="DE98" s="140">
        <v>0</v>
      </c>
      <c r="DF98" s="140">
        <v>0</v>
      </c>
      <c r="DG98" s="140">
        <v>0</v>
      </c>
      <c r="DH98" s="140">
        <v>0</v>
      </c>
    </row>
    <row r="99" spans="1:112" x14ac:dyDescent="0.2">
      <c r="A99" s="140">
        <v>1568</v>
      </c>
      <c r="B99" s="140" t="s">
        <v>384</v>
      </c>
      <c r="C99" s="140">
        <v>0</v>
      </c>
      <c r="D99" s="140">
        <v>8077867.9000000004</v>
      </c>
      <c r="E99" s="140">
        <v>4878.08</v>
      </c>
      <c r="F99" s="140">
        <v>0</v>
      </c>
      <c r="G99" s="140">
        <v>44591.24</v>
      </c>
      <c r="H99" s="140">
        <v>4575.07</v>
      </c>
      <c r="I99" s="140">
        <v>92716.31</v>
      </c>
      <c r="J99" s="140">
        <v>6435.93</v>
      </c>
      <c r="K99" s="140">
        <v>267569.93</v>
      </c>
      <c r="L99" s="140">
        <v>0</v>
      </c>
      <c r="M99" s="140">
        <v>0</v>
      </c>
      <c r="N99" s="140">
        <v>0</v>
      </c>
      <c r="O99" s="140">
        <v>0</v>
      </c>
      <c r="P99" s="140">
        <v>2783.34</v>
      </c>
      <c r="Q99" s="140">
        <v>0</v>
      </c>
      <c r="R99" s="140">
        <v>0</v>
      </c>
      <c r="S99" s="140">
        <v>0</v>
      </c>
      <c r="T99" s="140">
        <v>0</v>
      </c>
      <c r="U99" s="140">
        <v>179182.33000000002</v>
      </c>
      <c r="V99" s="140">
        <v>8696523</v>
      </c>
      <c r="W99" s="140">
        <v>0</v>
      </c>
      <c r="X99" s="140">
        <v>0</v>
      </c>
      <c r="Y99" s="140">
        <v>0</v>
      </c>
      <c r="Z99" s="140">
        <v>0</v>
      </c>
      <c r="AA99" s="140">
        <v>7175</v>
      </c>
      <c r="AB99" s="140">
        <v>0</v>
      </c>
      <c r="AC99" s="140">
        <v>0</v>
      </c>
      <c r="AD99" s="140">
        <v>105135.46</v>
      </c>
      <c r="AE99" s="140">
        <v>209629.52000000002</v>
      </c>
      <c r="AF99" s="140">
        <v>0</v>
      </c>
      <c r="AG99" s="140">
        <v>0</v>
      </c>
      <c r="AH99" s="140">
        <v>0</v>
      </c>
      <c r="AI99" s="140">
        <v>0</v>
      </c>
      <c r="AJ99" s="140">
        <v>0</v>
      </c>
      <c r="AK99" s="140">
        <v>0</v>
      </c>
      <c r="AL99" s="140">
        <v>0</v>
      </c>
      <c r="AM99" s="140">
        <v>0</v>
      </c>
      <c r="AN99" s="140">
        <v>43699.55</v>
      </c>
      <c r="AO99" s="140">
        <v>0</v>
      </c>
      <c r="AP99" s="140">
        <v>34900.239999999998</v>
      </c>
      <c r="AQ99" s="140">
        <v>2811724.15</v>
      </c>
      <c r="AR99" s="140">
        <v>3175130.29</v>
      </c>
      <c r="AS99" s="140">
        <v>714055.24</v>
      </c>
      <c r="AT99" s="140">
        <v>447545.32</v>
      </c>
      <c r="AU99" s="140">
        <v>363653.52</v>
      </c>
      <c r="AV99" s="140">
        <v>12292.79</v>
      </c>
      <c r="AW99" s="140">
        <v>464788.77</v>
      </c>
      <c r="AX99" s="140">
        <v>734262.14</v>
      </c>
      <c r="AY99" s="140">
        <v>459474.39</v>
      </c>
      <c r="AZ99" s="140">
        <v>1137880.22</v>
      </c>
      <c r="BA99" s="140">
        <v>2969544.41</v>
      </c>
      <c r="BB99" s="140">
        <v>330268.44</v>
      </c>
      <c r="BC99" s="140">
        <v>173070.21</v>
      </c>
      <c r="BD99" s="140">
        <v>16460.3</v>
      </c>
      <c r="BE99" s="140">
        <v>616224.38</v>
      </c>
      <c r="BF99" s="140">
        <v>2348787.27</v>
      </c>
      <c r="BG99" s="140">
        <v>564633.37</v>
      </c>
      <c r="BH99" s="140">
        <v>2310.42</v>
      </c>
      <c r="BI99" s="140">
        <v>21632</v>
      </c>
      <c r="BJ99" s="140">
        <v>18836.580000000002</v>
      </c>
      <c r="BK99" s="140">
        <v>0</v>
      </c>
      <c r="BL99" s="140">
        <v>0</v>
      </c>
      <c r="BM99" s="140">
        <v>0</v>
      </c>
      <c r="BN99" s="140">
        <v>0</v>
      </c>
      <c r="BO99" s="140">
        <v>0</v>
      </c>
      <c r="BP99" s="140">
        <v>0</v>
      </c>
      <c r="BQ99" s="140">
        <v>3135946.86</v>
      </c>
      <c r="BR99" s="140">
        <v>3574299.55</v>
      </c>
      <c r="BS99" s="140">
        <v>3157578.86</v>
      </c>
      <c r="BT99" s="140">
        <v>3593136.13</v>
      </c>
      <c r="BU99" s="140">
        <v>8187.75</v>
      </c>
      <c r="BV99" s="140">
        <v>54005.68</v>
      </c>
      <c r="BW99" s="140">
        <v>4246500.38</v>
      </c>
      <c r="BX99" s="140">
        <v>2921256.0100000002</v>
      </c>
      <c r="BY99" s="140">
        <v>1163014.8600000001</v>
      </c>
      <c r="BZ99" s="140">
        <v>116411.58</v>
      </c>
      <c r="CA99" s="140">
        <v>380949.48</v>
      </c>
      <c r="CB99" s="140">
        <v>508477.4</v>
      </c>
      <c r="CC99" s="140">
        <v>7559189.75</v>
      </c>
      <c r="CD99" s="140">
        <v>1621951.5</v>
      </c>
      <c r="CE99" s="140">
        <v>5620000</v>
      </c>
      <c r="CF99" s="140">
        <v>0</v>
      </c>
      <c r="CG99" s="140">
        <v>0</v>
      </c>
      <c r="CH99" s="140">
        <v>189710.33000000002</v>
      </c>
      <c r="CI99" s="140">
        <v>0</v>
      </c>
      <c r="CJ99" s="140">
        <v>13475992.51</v>
      </c>
      <c r="CK99" s="140">
        <v>0</v>
      </c>
      <c r="CL99" s="140">
        <v>5088617.33</v>
      </c>
      <c r="CM99" s="140">
        <v>6325183.6900000004</v>
      </c>
      <c r="CN99" s="140">
        <v>174577.80000000002</v>
      </c>
      <c r="CO99" s="140">
        <v>1061988.56</v>
      </c>
      <c r="CP99" s="140">
        <v>0</v>
      </c>
      <c r="CQ99" s="140">
        <v>0</v>
      </c>
      <c r="CR99" s="140">
        <v>165152.63</v>
      </c>
      <c r="CS99" s="140">
        <v>180402.76</v>
      </c>
      <c r="CT99" s="140">
        <v>476253.98</v>
      </c>
      <c r="CU99" s="140">
        <v>461003.85000000003</v>
      </c>
      <c r="CV99" s="140">
        <v>0</v>
      </c>
      <c r="CW99" s="140">
        <v>571433.31000000006</v>
      </c>
      <c r="CX99" s="140">
        <v>600166.06000000006</v>
      </c>
      <c r="CY99" s="140">
        <v>225063.05000000002</v>
      </c>
      <c r="CZ99" s="140">
        <v>100757.8</v>
      </c>
      <c r="DA99" s="140">
        <v>95572.5</v>
      </c>
      <c r="DB99" s="140">
        <v>0</v>
      </c>
      <c r="DC99" s="140">
        <v>0</v>
      </c>
      <c r="DD99" s="140">
        <v>0</v>
      </c>
      <c r="DE99" s="140">
        <v>33251.89</v>
      </c>
      <c r="DF99" s="140">
        <v>31588.89</v>
      </c>
      <c r="DG99" s="140">
        <v>1663</v>
      </c>
      <c r="DH99" s="140">
        <v>0</v>
      </c>
    </row>
    <row r="100" spans="1:112" x14ac:dyDescent="0.2">
      <c r="A100" s="140">
        <v>1582</v>
      </c>
      <c r="B100" s="140" t="s">
        <v>385</v>
      </c>
      <c r="C100" s="140">
        <v>0</v>
      </c>
      <c r="D100" s="140">
        <v>3674276</v>
      </c>
      <c r="E100" s="140">
        <v>391</v>
      </c>
      <c r="F100" s="140">
        <v>4345.82</v>
      </c>
      <c r="G100" s="140">
        <v>11084.44</v>
      </c>
      <c r="H100" s="140">
        <v>7518.4400000000005</v>
      </c>
      <c r="I100" s="140">
        <v>3549.7200000000003</v>
      </c>
      <c r="J100" s="140">
        <v>0</v>
      </c>
      <c r="K100" s="140">
        <v>155417</v>
      </c>
      <c r="L100" s="140">
        <v>0</v>
      </c>
      <c r="M100" s="140">
        <v>0</v>
      </c>
      <c r="N100" s="140">
        <v>0</v>
      </c>
      <c r="O100" s="140">
        <v>0</v>
      </c>
      <c r="P100" s="140">
        <v>3137.5</v>
      </c>
      <c r="Q100" s="140">
        <v>0</v>
      </c>
      <c r="R100" s="140">
        <v>0</v>
      </c>
      <c r="S100" s="140">
        <v>0</v>
      </c>
      <c r="T100" s="140">
        <v>0</v>
      </c>
      <c r="U100" s="140">
        <v>67169</v>
      </c>
      <c r="V100" s="140">
        <v>69126</v>
      </c>
      <c r="W100" s="140">
        <v>12889.36</v>
      </c>
      <c r="X100" s="140">
        <v>0</v>
      </c>
      <c r="Y100" s="140">
        <v>120709.85</v>
      </c>
      <c r="Z100" s="140">
        <v>6467.84</v>
      </c>
      <c r="AA100" s="140">
        <v>94277</v>
      </c>
      <c r="AB100" s="140">
        <v>0</v>
      </c>
      <c r="AC100" s="140">
        <v>0</v>
      </c>
      <c r="AD100" s="140">
        <v>109752.1</v>
      </c>
      <c r="AE100" s="140">
        <v>89327.55</v>
      </c>
      <c r="AF100" s="140">
        <v>0</v>
      </c>
      <c r="AG100" s="140">
        <v>0</v>
      </c>
      <c r="AH100" s="140">
        <v>0</v>
      </c>
      <c r="AI100" s="140">
        <v>19112.150000000001</v>
      </c>
      <c r="AJ100" s="140">
        <v>0</v>
      </c>
      <c r="AK100" s="140">
        <v>0</v>
      </c>
      <c r="AL100" s="140">
        <v>0</v>
      </c>
      <c r="AM100" s="140">
        <v>1995.14</v>
      </c>
      <c r="AN100" s="140">
        <v>36786.21</v>
      </c>
      <c r="AO100" s="140">
        <v>0</v>
      </c>
      <c r="AP100" s="140">
        <v>0</v>
      </c>
      <c r="AQ100" s="140">
        <v>783706.94000000006</v>
      </c>
      <c r="AR100" s="140">
        <v>1126151.02</v>
      </c>
      <c r="AS100" s="140">
        <v>91970.59</v>
      </c>
      <c r="AT100" s="140">
        <v>106759.13</v>
      </c>
      <c r="AU100" s="140">
        <v>93454.77</v>
      </c>
      <c r="AV100" s="140">
        <v>0</v>
      </c>
      <c r="AW100" s="140">
        <v>190406.38</v>
      </c>
      <c r="AX100" s="140">
        <v>105885.65000000001</v>
      </c>
      <c r="AY100" s="140">
        <v>182031.93</v>
      </c>
      <c r="AZ100" s="140">
        <v>209907.61000000002</v>
      </c>
      <c r="BA100" s="140">
        <v>918593.68</v>
      </c>
      <c r="BB100" s="140">
        <v>188748.57</v>
      </c>
      <c r="BC100" s="140">
        <v>54155</v>
      </c>
      <c r="BD100" s="140">
        <v>19723.810000000001</v>
      </c>
      <c r="BE100" s="140">
        <v>53372.55</v>
      </c>
      <c r="BF100" s="140">
        <v>366698.5</v>
      </c>
      <c r="BG100" s="140">
        <v>187022.45</v>
      </c>
      <c r="BH100" s="140">
        <v>0</v>
      </c>
      <c r="BI100" s="140">
        <v>0</v>
      </c>
      <c r="BJ100" s="140">
        <v>0</v>
      </c>
      <c r="BK100" s="140">
        <v>0</v>
      </c>
      <c r="BL100" s="140">
        <v>0</v>
      </c>
      <c r="BM100" s="140">
        <v>0</v>
      </c>
      <c r="BN100" s="140">
        <v>0</v>
      </c>
      <c r="BO100" s="140">
        <v>0</v>
      </c>
      <c r="BP100" s="140">
        <v>0</v>
      </c>
      <c r="BQ100" s="140">
        <v>1906573.11</v>
      </c>
      <c r="BR100" s="140">
        <v>1715316.65</v>
      </c>
      <c r="BS100" s="140">
        <v>1906573.11</v>
      </c>
      <c r="BT100" s="140">
        <v>1715316.65</v>
      </c>
      <c r="BU100" s="140">
        <v>3271.84</v>
      </c>
      <c r="BV100" s="140">
        <v>3472.19</v>
      </c>
      <c r="BW100" s="140">
        <v>607719.25</v>
      </c>
      <c r="BX100" s="140">
        <v>364911.74</v>
      </c>
      <c r="BY100" s="140">
        <v>195664.16</v>
      </c>
      <c r="BZ100" s="140">
        <v>46943</v>
      </c>
      <c r="CA100" s="140">
        <v>38410.620000000003</v>
      </c>
      <c r="CB100" s="140">
        <v>37336.65</v>
      </c>
      <c r="CC100" s="140">
        <v>337676.03</v>
      </c>
      <c r="CD100" s="140">
        <v>338750</v>
      </c>
      <c r="CE100" s="140">
        <v>0</v>
      </c>
      <c r="CF100" s="140">
        <v>0</v>
      </c>
      <c r="CG100" s="140">
        <v>0</v>
      </c>
      <c r="CH100" s="140">
        <v>0</v>
      </c>
      <c r="CI100" s="140">
        <v>0</v>
      </c>
      <c r="CJ100" s="140">
        <v>1223346</v>
      </c>
      <c r="CK100" s="140">
        <v>0</v>
      </c>
      <c r="CL100" s="140">
        <v>0</v>
      </c>
      <c r="CM100" s="140">
        <v>0</v>
      </c>
      <c r="CN100" s="140">
        <v>0</v>
      </c>
      <c r="CO100" s="140">
        <v>0</v>
      </c>
      <c r="CP100" s="140">
        <v>0</v>
      </c>
      <c r="CQ100" s="140">
        <v>0</v>
      </c>
      <c r="CR100" s="140">
        <v>0</v>
      </c>
      <c r="CS100" s="140">
        <v>0</v>
      </c>
      <c r="CT100" s="140">
        <v>295535.38</v>
      </c>
      <c r="CU100" s="140">
        <v>295535.38</v>
      </c>
      <c r="CV100" s="140">
        <v>0</v>
      </c>
      <c r="CW100" s="140">
        <v>-68959.12</v>
      </c>
      <c r="CX100" s="140">
        <v>-57330.73</v>
      </c>
      <c r="CY100" s="140">
        <v>223496.11000000002</v>
      </c>
      <c r="CZ100" s="140">
        <v>0</v>
      </c>
      <c r="DA100" s="140">
        <v>211867.72</v>
      </c>
      <c r="DB100" s="140">
        <v>0</v>
      </c>
      <c r="DC100" s="140">
        <v>0</v>
      </c>
      <c r="DD100" s="140">
        <v>0</v>
      </c>
      <c r="DE100" s="140">
        <v>0</v>
      </c>
      <c r="DF100" s="140">
        <v>0</v>
      </c>
      <c r="DG100" s="140">
        <v>0</v>
      </c>
      <c r="DH100" s="140">
        <v>0</v>
      </c>
    </row>
    <row r="101" spans="1:112" x14ac:dyDescent="0.2">
      <c r="A101" s="140">
        <v>1600</v>
      </c>
      <c r="B101" s="140" t="s">
        <v>386</v>
      </c>
      <c r="C101" s="140">
        <v>0</v>
      </c>
      <c r="D101" s="140">
        <v>1711165.72</v>
      </c>
      <c r="E101" s="140">
        <v>2604.0500000000002</v>
      </c>
      <c r="F101" s="140">
        <v>336.99</v>
      </c>
      <c r="G101" s="140">
        <v>34604.480000000003</v>
      </c>
      <c r="H101" s="140">
        <v>563.81000000000006</v>
      </c>
      <c r="I101" s="140">
        <v>6750</v>
      </c>
      <c r="J101" s="140">
        <v>1200</v>
      </c>
      <c r="K101" s="140">
        <v>226102</v>
      </c>
      <c r="L101" s="140">
        <v>0</v>
      </c>
      <c r="M101" s="140">
        <v>0</v>
      </c>
      <c r="N101" s="140">
        <v>0</v>
      </c>
      <c r="O101" s="140">
        <v>0</v>
      </c>
      <c r="P101" s="140">
        <v>48504.35</v>
      </c>
      <c r="Q101" s="140">
        <v>0</v>
      </c>
      <c r="R101" s="140">
        <v>7071.6900000000005</v>
      </c>
      <c r="S101" s="140">
        <v>0</v>
      </c>
      <c r="T101" s="140">
        <v>0</v>
      </c>
      <c r="U101" s="140">
        <v>70367.5</v>
      </c>
      <c r="V101" s="140">
        <v>3809143</v>
      </c>
      <c r="W101" s="140">
        <v>2389.75</v>
      </c>
      <c r="X101" s="140">
        <v>0</v>
      </c>
      <c r="Y101" s="140">
        <v>143215.07</v>
      </c>
      <c r="Z101" s="140">
        <v>4521.78</v>
      </c>
      <c r="AA101" s="140">
        <v>148071</v>
      </c>
      <c r="AB101" s="140">
        <v>0</v>
      </c>
      <c r="AC101" s="140">
        <v>0</v>
      </c>
      <c r="AD101" s="140">
        <v>3315.48</v>
      </c>
      <c r="AE101" s="140">
        <v>116394.63</v>
      </c>
      <c r="AF101" s="140">
        <v>0</v>
      </c>
      <c r="AG101" s="140">
        <v>0</v>
      </c>
      <c r="AH101" s="140">
        <v>0</v>
      </c>
      <c r="AI101" s="140">
        <v>0</v>
      </c>
      <c r="AJ101" s="140">
        <v>0</v>
      </c>
      <c r="AK101" s="140">
        <v>300</v>
      </c>
      <c r="AL101" s="140">
        <v>354507.81</v>
      </c>
      <c r="AM101" s="140">
        <v>0</v>
      </c>
      <c r="AN101" s="140">
        <v>22325.98</v>
      </c>
      <c r="AO101" s="140">
        <v>0</v>
      </c>
      <c r="AP101" s="140">
        <v>0</v>
      </c>
      <c r="AQ101" s="140">
        <v>1462099.24</v>
      </c>
      <c r="AR101" s="140">
        <v>1036964.34</v>
      </c>
      <c r="AS101" s="140">
        <v>247242.82</v>
      </c>
      <c r="AT101" s="140">
        <v>115804.14</v>
      </c>
      <c r="AU101" s="140">
        <v>183566.65</v>
      </c>
      <c r="AV101" s="140">
        <v>39188.230000000003</v>
      </c>
      <c r="AW101" s="140">
        <v>144669.13</v>
      </c>
      <c r="AX101" s="140">
        <v>225776.19</v>
      </c>
      <c r="AY101" s="140">
        <v>255278.05000000002</v>
      </c>
      <c r="AZ101" s="140">
        <v>421547.52000000002</v>
      </c>
      <c r="BA101" s="140">
        <v>1422085.52</v>
      </c>
      <c r="BB101" s="140">
        <v>584380.86</v>
      </c>
      <c r="BC101" s="140">
        <v>84255.98</v>
      </c>
      <c r="BD101" s="140">
        <v>159127.61000000002</v>
      </c>
      <c r="BE101" s="140">
        <v>117971.25</v>
      </c>
      <c r="BF101" s="140">
        <v>429868.41000000003</v>
      </c>
      <c r="BG101" s="140">
        <v>254752.81</v>
      </c>
      <c r="BH101" s="140">
        <v>905.53</v>
      </c>
      <c r="BI101" s="140">
        <v>0</v>
      </c>
      <c r="BJ101" s="140">
        <v>0</v>
      </c>
      <c r="BK101" s="140">
        <v>0</v>
      </c>
      <c r="BL101" s="140">
        <v>0</v>
      </c>
      <c r="BM101" s="140">
        <v>0</v>
      </c>
      <c r="BN101" s="140">
        <v>0</v>
      </c>
      <c r="BO101" s="140">
        <v>0</v>
      </c>
      <c r="BP101" s="140">
        <v>0</v>
      </c>
      <c r="BQ101" s="140">
        <v>1200717.3799999999</v>
      </c>
      <c r="BR101" s="140">
        <v>728688.19000000006</v>
      </c>
      <c r="BS101" s="140">
        <v>1200717.3799999999</v>
      </c>
      <c r="BT101" s="140">
        <v>728688.19000000006</v>
      </c>
      <c r="BU101" s="140">
        <v>213.34</v>
      </c>
      <c r="BV101" s="140">
        <v>213.34</v>
      </c>
      <c r="BW101" s="140">
        <v>706649.55</v>
      </c>
      <c r="BX101" s="140">
        <v>511832.75</v>
      </c>
      <c r="BY101" s="140">
        <v>179177.80000000002</v>
      </c>
      <c r="BZ101" s="140">
        <v>15639</v>
      </c>
      <c r="CA101" s="140">
        <v>98896.43</v>
      </c>
      <c r="CB101" s="140">
        <v>86035.37000000001</v>
      </c>
      <c r="CC101" s="140">
        <v>808115.89</v>
      </c>
      <c r="CD101" s="140">
        <v>693759.95000000007</v>
      </c>
      <c r="CE101" s="140">
        <v>0</v>
      </c>
      <c r="CF101" s="140">
        <v>0</v>
      </c>
      <c r="CG101" s="140">
        <v>0</v>
      </c>
      <c r="CH101" s="140">
        <v>127217</v>
      </c>
      <c r="CI101" s="140">
        <v>0</v>
      </c>
      <c r="CJ101" s="140">
        <v>3598949.66</v>
      </c>
      <c r="CK101" s="140">
        <v>0</v>
      </c>
      <c r="CL101" s="140">
        <v>0</v>
      </c>
      <c r="CM101" s="140">
        <v>0</v>
      </c>
      <c r="CN101" s="140">
        <v>0</v>
      </c>
      <c r="CO101" s="140">
        <v>0</v>
      </c>
      <c r="CP101" s="140">
        <v>0</v>
      </c>
      <c r="CQ101" s="140">
        <v>0</v>
      </c>
      <c r="CR101" s="140">
        <v>11181.48</v>
      </c>
      <c r="CS101" s="140">
        <v>0</v>
      </c>
      <c r="CT101" s="140">
        <v>335468.68</v>
      </c>
      <c r="CU101" s="140">
        <v>346650.16000000003</v>
      </c>
      <c r="CV101" s="140">
        <v>0</v>
      </c>
      <c r="CW101" s="140">
        <v>0</v>
      </c>
      <c r="CX101" s="140">
        <v>0</v>
      </c>
      <c r="CY101" s="140">
        <v>0</v>
      </c>
      <c r="CZ101" s="140">
        <v>0</v>
      </c>
      <c r="DA101" s="140">
        <v>0</v>
      </c>
      <c r="DB101" s="140">
        <v>0</v>
      </c>
      <c r="DC101" s="140">
        <v>0</v>
      </c>
      <c r="DD101" s="140">
        <v>0</v>
      </c>
      <c r="DE101" s="140">
        <v>0</v>
      </c>
      <c r="DF101" s="140">
        <v>0</v>
      </c>
      <c r="DG101" s="140">
        <v>0</v>
      </c>
      <c r="DH101" s="140">
        <v>0</v>
      </c>
    </row>
    <row r="102" spans="1:112" x14ac:dyDescent="0.2">
      <c r="A102" s="140">
        <v>1645</v>
      </c>
      <c r="B102" s="140" t="s">
        <v>387</v>
      </c>
      <c r="C102" s="140">
        <v>0</v>
      </c>
      <c r="D102" s="140">
        <v>2015656.03</v>
      </c>
      <c r="E102" s="140">
        <v>1588.5</v>
      </c>
      <c r="F102" s="140">
        <v>11947.84</v>
      </c>
      <c r="G102" s="140">
        <v>46807.76</v>
      </c>
      <c r="H102" s="140">
        <v>3068.2000000000003</v>
      </c>
      <c r="I102" s="140">
        <v>8186.14</v>
      </c>
      <c r="J102" s="140">
        <v>0</v>
      </c>
      <c r="K102" s="140">
        <v>641348</v>
      </c>
      <c r="L102" s="140">
        <v>0</v>
      </c>
      <c r="M102" s="140">
        <v>0</v>
      </c>
      <c r="N102" s="140">
        <v>0</v>
      </c>
      <c r="O102" s="140">
        <v>0</v>
      </c>
      <c r="P102" s="140">
        <v>8249</v>
      </c>
      <c r="Q102" s="140">
        <v>0</v>
      </c>
      <c r="R102" s="140">
        <v>0</v>
      </c>
      <c r="S102" s="140">
        <v>0</v>
      </c>
      <c r="T102" s="140">
        <v>0</v>
      </c>
      <c r="U102" s="140">
        <v>149110.63</v>
      </c>
      <c r="V102" s="140">
        <v>7667252</v>
      </c>
      <c r="W102" s="140">
        <v>5028.8900000000003</v>
      </c>
      <c r="X102" s="140">
        <v>0</v>
      </c>
      <c r="Y102" s="140">
        <v>0</v>
      </c>
      <c r="Z102" s="140">
        <v>7292.89</v>
      </c>
      <c r="AA102" s="140">
        <v>587</v>
      </c>
      <c r="AB102" s="140">
        <v>0</v>
      </c>
      <c r="AC102" s="140">
        <v>0</v>
      </c>
      <c r="AD102" s="140">
        <v>53888.44</v>
      </c>
      <c r="AE102" s="140">
        <v>134699.83000000002</v>
      </c>
      <c r="AF102" s="140">
        <v>0</v>
      </c>
      <c r="AG102" s="140">
        <v>0</v>
      </c>
      <c r="AH102" s="140">
        <v>0</v>
      </c>
      <c r="AI102" s="140">
        <v>0</v>
      </c>
      <c r="AJ102" s="140">
        <v>0</v>
      </c>
      <c r="AK102" s="140">
        <v>159</v>
      </c>
      <c r="AL102" s="140">
        <v>0</v>
      </c>
      <c r="AM102" s="140">
        <v>10878</v>
      </c>
      <c r="AN102" s="140">
        <v>17449.57</v>
      </c>
      <c r="AO102" s="140">
        <v>0</v>
      </c>
      <c r="AP102" s="140">
        <v>3615.44</v>
      </c>
      <c r="AQ102" s="140">
        <v>2071069.97</v>
      </c>
      <c r="AR102" s="140">
        <v>2479682.87</v>
      </c>
      <c r="AS102" s="140">
        <v>289219.34000000003</v>
      </c>
      <c r="AT102" s="140">
        <v>330618.39</v>
      </c>
      <c r="AU102" s="140">
        <v>228566.08000000002</v>
      </c>
      <c r="AV102" s="140">
        <v>128637.51000000001</v>
      </c>
      <c r="AW102" s="140">
        <v>206191.49</v>
      </c>
      <c r="AX102" s="140">
        <v>306798.78000000003</v>
      </c>
      <c r="AY102" s="140">
        <v>308656.03999999998</v>
      </c>
      <c r="AZ102" s="140">
        <v>586455.04000000004</v>
      </c>
      <c r="BA102" s="140">
        <v>1805398.57</v>
      </c>
      <c r="BB102" s="140">
        <v>346987.32</v>
      </c>
      <c r="BC102" s="140">
        <v>81166.78</v>
      </c>
      <c r="BD102" s="140">
        <v>1939</v>
      </c>
      <c r="BE102" s="140">
        <v>559424</v>
      </c>
      <c r="BF102" s="140">
        <v>765569.38</v>
      </c>
      <c r="BG102" s="140">
        <v>290157.38</v>
      </c>
      <c r="BH102" s="140">
        <v>0</v>
      </c>
      <c r="BI102" s="140">
        <v>0</v>
      </c>
      <c r="BJ102" s="140">
        <v>0</v>
      </c>
      <c r="BK102" s="140">
        <v>0</v>
      </c>
      <c r="BL102" s="140">
        <v>0</v>
      </c>
      <c r="BM102" s="140">
        <v>0</v>
      </c>
      <c r="BN102" s="140">
        <v>0</v>
      </c>
      <c r="BO102" s="140">
        <v>0</v>
      </c>
      <c r="BP102" s="140">
        <v>0</v>
      </c>
      <c r="BQ102" s="140">
        <v>2291730.9900000002</v>
      </c>
      <c r="BR102" s="140">
        <v>2292006.21</v>
      </c>
      <c r="BS102" s="140">
        <v>2291730.9900000002</v>
      </c>
      <c r="BT102" s="140">
        <v>2292006.21</v>
      </c>
      <c r="BU102" s="140">
        <v>19572.96</v>
      </c>
      <c r="BV102" s="140">
        <v>13342.4</v>
      </c>
      <c r="BW102" s="140">
        <v>1388054.4100000001</v>
      </c>
      <c r="BX102" s="140">
        <v>1042887.66</v>
      </c>
      <c r="BY102" s="140">
        <v>330574.18</v>
      </c>
      <c r="BZ102" s="140">
        <v>20823.13</v>
      </c>
      <c r="CA102" s="140">
        <v>324645.2</v>
      </c>
      <c r="CB102" s="140">
        <v>316383.69</v>
      </c>
      <c r="CC102" s="140">
        <v>1145998.49</v>
      </c>
      <c r="CD102" s="140">
        <v>1154260</v>
      </c>
      <c r="CE102" s="140">
        <v>0</v>
      </c>
      <c r="CF102" s="140">
        <v>0</v>
      </c>
      <c r="CG102" s="140">
        <v>0</v>
      </c>
      <c r="CH102" s="140">
        <v>0</v>
      </c>
      <c r="CI102" s="140">
        <v>0</v>
      </c>
      <c r="CJ102" s="140">
        <v>9185000</v>
      </c>
      <c r="CK102" s="140">
        <v>0</v>
      </c>
      <c r="CL102" s="140">
        <v>0</v>
      </c>
      <c r="CM102" s="140">
        <v>0</v>
      </c>
      <c r="CN102" s="140">
        <v>0</v>
      </c>
      <c r="CO102" s="140">
        <v>0</v>
      </c>
      <c r="CP102" s="140">
        <v>0</v>
      </c>
      <c r="CQ102" s="140">
        <v>0</v>
      </c>
      <c r="CR102" s="140">
        <v>161374.39999999999</v>
      </c>
      <c r="CS102" s="140">
        <v>204847.66</v>
      </c>
      <c r="CT102" s="140">
        <v>531263.22</v>
      </c>
      <c r="CU102" s="140">
        <v>487789.96</v>
      </c>
      <c r="CV102" s="140">
        <v>0</v>
      </c>
      <c r="CW102" s="140">
        <v>0</v>
      </c>
      <c r="CX102" s="140">
        <v>0</v>
      </c>
      <c r="CY102" s="140">
        <v>0</v>
      </c>
      <c r="CZ102" s="140">
        <v>0</v>
      </c>
      <c r="DA102" s="140">
        <v>0</v>
      </c>
      <c r="DB102" s="140">
        <v>0</v>
      </c>
      <c r="DC102" s="140">
        <v>0</v>
      </c>
      <c r="DD102" s="140">
        <v>0</v>
      </c>
      <c r="DE102" s="140">
        <v>0</v>
      </c>
      <c r="DF102" s="140">
        <v>0</v>
      </c>
      <c r="DG102" s="140">
        <v>0</v>
      </c>
      <c r="DH102" s="140">
        <v>0</v>
      </c>
    </row>
    <row r="103" spans="1:112" x14ac:dyDescent="0.2">
      <c r="A103" s="140">
        <v>1631</v>
      </c>
      <c r="B103" s="140" t="s">
        <v>388</v>
      </c>
      <c r="C103" s="140">
        <v>0</v>
      </c>
      <c r="D103" s="140">
        <v>4952459.42</v>
      </c>
      <c r="E103" s="140">
        <v>15505.36</v>
      </c>
      <c r="F103" s="140">
        <v>294.90000000000003</v>
      </c>
      <c r="G103" s="140">
        <v>11734.87</v>
      </c>
      <c r="H103" s="140">
        <v>1102.4100000000001</v>
      </c>
      <c r="I103" s="140">
        <v>73469.53</v>
      </c>
      <c r="J103" s="140">
        <v>850.52</v>
      </c>
      <c r="K103" s="140">
        <v>293414</v>
      </c>
      <c r="L103" s="140">
        <v>0</v>
      </c>
      <c r="M103" s="140">
        <v>0</v>
      </c>
      <c r="N103" s="140">
        <v>0</v>
      </c>
      <c r="O103" s="140">
        <v>0</v>
      </c>
      <c r="P103" s="140">
        <v>0</v>
      </c>
      <c r="Q103" s="140">
        <v>0</v>
      </c>
      <c r="R103" s="140">
        <v>0</v>
      </c>
      <c r="S103" s="140">
        <v>0</v>
      </c>
      <c r="T103" s="140">
        <v>0</v>
      </c>
      <c r="U103" s="140">
        <v>55993</v>
      </c>
      <c r="V103" s="140">
        <v>666318</v>
      </c>
      <c r="W103" s="140">
        <v>0</v>
      </c>
      <c r="X103" s="140">
        <v>0</v>
      </c>
      <c r="Y103" s="140">
        <v>0</v>
      </c>
      <c r="Z103" s="140">
        <v>6747.67</v>
      </c>
      <c r="AA103" s="140">
        <v>3651</v>
      </c>
      <c r="AB103" s="140">
        <v>0</v>
      </c>
      <c r="AC103" s="140">
        <v>0</v>
      </c>
      <c r="AD103" s="140">
        <v>8708</v>
      </c>
      <c r="AE103" s="140">
        <v>21693.510000000002</v>
      </c>
      <c r="AF103" s="140">
        <v>0</v>
      </c>
      <c r="AG103" s="140">
        <v>0</v>
      </c>
      <c r="AH103" s="140">
        <v>0</v>
      </c>
      <c r="AI103" s="140">
        <v>54134.61</v>
      </c>
      <c r="AJ103" s="140">
        <v>0</v>
      </c>
      <c r="AK103" s="140">
        <v>0</v>
      </c>
      <c r="AL103" s="140">
        <v>0</v>
      </c>
      <c r="AM103" s="140">
        <v>18686.52</v>
      </c>
      <c r="AN103" s="140">
        <v>13095.94</v>
      </c>
      <c r="AO103" s="140">
        <v>0</v>
      </c>
      <c r="AP103" s="140">
        <v>1889.19</v>
      </c>
      <c r="AQ103" s="140">
        <v>1077810.73</v>
      </c>
      <c r="AR103" s="140">
        <v>940896</v>
      </c>
      <c r="AS103" s="140">
        <v>182700.46</v>
      </c>
      <c r="AT103" s="140">
        <v>121486.29000000001</v>
      </c>
      <c r="AU103" s="140">
        <v>183466.73</v>
      </c>
      <c r="AV103" s="140">
        <v>41752.35</v>
      </c>
      <c r="AW103" s="140">
        <v>81407.91</v>
      </c>
      <c r="AX103" s="140">
        <v>184391.35</v>
      </c>
      <c r="AY103" s="140">
        <v>281865.2</v>
      </c>
      <c r="AZ103" s="140">
        <v>331613.93</v>
      </c>
      <c r="BA103" s="140">
        <v>992687.38</v>
      </c>
      <c r="BB103" s="140">
        <v>204985.95</v>
      </c>
      <c r="BC103" s="140">
        <v>54887.33</v>
      </c>
      <c r="BD103" s="140">
        <v>1686.18</v>
      </c>
      <c r="BE103" s="140">
        <v>98588.680000000008</v>
      </c>
      <c r="BF103" s="140">
        <v>581170.63</v>
      </c>
      <c r="BG103" s="140">
        <v>527575.62</v>
      </c>
      <c r="BH103" s="140">
        <v>0</v>
      </c>
      <c r="BI103" s="140">
        <v>68154.81</v>
      </c>
      <c r="BJ103" s="140">
        <v>66278.98</v>
      </c>
      <c r="BK103" s="140">
        <v>0</v>
      </c>
      <c r="BL103" s="140">
        <v>0</v>
      </c>
      <c r="BM103" s="140">
        <v>0</v>
      </c>
      <c r="BN103" s="140">
        <v>0</v>
      </c>
      <c r="BO103" s="140">
        <v>110297</v>
      </c>
      <c r="BP103" s="140">
        <v>318851.8</v>
      </c>
      <c r="BQ103" s="140">
        <v>1064619.48</v>
      </c>
      <c r="BR103" s="140">
        <v>1168716.24</v>
      </c>
      <c r="BS103" s="140">
        <v>1243071.29</v>
      </c>
      <c r="BT103" s="140">
        <v>1553847.02</v>
      </c>
      <c r="BU103" s="140">
        <v>67781.05</v>
      </c>
      <c r="BV103" s="140">
        <v>42701.64</v>
      </c>
      <c r="BW103" s="140">
        <v>731360.35</v>
      </c>
      <c r="BX103" s="140">
        <v>474225.29000000004</v>
      </c>
      <c r="BY103" s="140">
        <v>275420.64</v>
      </c>
      <c r="BZ103" s="140">
        <v>6793.83</v>
      </c>
      <c r="CA103" s="140">
        <v>0</v>
      </c>
      <c r="CB103" s="140">
        <v>0</v>
      </c>
      <c r="CC103" s="140">
        <v>445162.60000000003</v>
      </c>
      <c r="CD103" s="140">
        <v>445162.60000000003</v>
      </c>
      <c r="CE103" s="140">
        <v>0</v>
      </c>
      <c r="CF103" s="140">
        <v>0</v>
      </c>
      <c r="CG103" s="140">
        <v>0</v>
      </c>
      <c r="CH103" s="140">
        <v>0</v>
      </c>
      <c r="CI103" s="140">
        <v>0</v>
      </c>
      <c r="CJ103" s="140">
        <v>247099.83000000002</v>
      </c>
      <c r="CK103" s="140">
        <v>0</v>
      </c>
      <c r="CL103" s="140">
        <v>0</v>
      </c>
      <c r="CM103" s="140">
        <v>675090.41</v>
      </c>
      <c r="CN103" s="140">
        <v>0</v>
      </c>
      <c r="CO103" s="140">
        <v>675090.41</v>
      </c>
      <c r="CP103" s="140">
        <v>0</v>
      </c>
      <c r="CQ103" s="140">
        <v>0</v>
      </c>
      <c r="CR103" s="140">
        <v>22386</v>
      </c>
      <c r="CS103" s="140">
        <v>21811.86</v>
      </c>
      <c r="CT103" s="140">
        <v>70356.84</v>
      </c>
      <c r="CU103" s="140">
        <v>70930.98</v>
      </c>
      <c r="CV103" s="140">
        <v>0</v>
      </c>
      <c r="CW103" s="140">
        <v>46897.270000000004</v>
      </c>
      <c r="CX103" s="140">
        <v>65562.81</v>
      </c>
      <c r="CY103" s="140">
        <v>94415.33</v>
      </c>
      <c r="CZ103" s="140">
        <v>0</v>
      </c>
      <c r="DA103" s="140">
        <v>75749.790000000008</v>
      </c>
      <c r="DB103" s="140">
        <v>0</v>
      </c>
      <c r="DC103" s="140">
        <v>0</v>
      </c>
      <c r="DD103" s="140">
        <v>0</v>
      </c>
      <c r="DE103" s="140">
        <v>0</v>
      </c>
      <c r="DF103" s="140">
        <v>0</v>
      </c>
      <c r="DG103" s="140">
        <v>0</v>
      </c>
      <c r="DH103" s="140">
        <v>0</v>
      </c>
    </row>
    <row r="104" spans="1:112" x14ac:dyDescent="0.2">
      <c r="A104" s="140">
        <v>1638</v>
      </c>
      <c r="B104" s="140" t="s">
        <v>389</v>
      </c>
      <c r="C104" s="140">
        <v>0</v>
      </c>
      <c r="D104" s="140">
        <v>15008584.449999999</v>
      </c>
      <c r="E104" s="140">
        <v>0</v>
      </c>
      <c r="F104" s="140">
        <v>26700.75</v>
      </c>
      <c r="G104" s="140">
        <v>54929.9</v>
      </c>
      <c r="H104" s="140">
        <v>8454.85</v>
      </c>
      <c r="I104" s="140">
        <v>108174.72</v>
      </c>
      <c r="J104" s="140">
        <v>3900</v>
      </c>
      <c r="K104" s="140">
        <v>1110677.31</v>
      </c>
      <c r="L104" s="140">
        <v>0</v>
      </c>
      <c r="M104" s="140">
        <v>11550</v>
      </c>
      <c r="N104" s="140">
        <v>0</v>
      </c>
      <c r="O104" s="140">
        <v>0</v>
      </c>
      <c r="P104" s="140">
        <v>0</v>
      </c>
      <c r="Q104" s="140">
        <v>0</v>
      </c>
      <c r="R104" s="140">
        <v>0</v>
      </c>
      <c r="S104" s="140">
        <v>0</v>
      </c>
      <c r="T104" s="140">
        <v>0</v>
      </c>
      <c r="U104" s="140">
        <v>344611.94</v>
      </c>
      <c r="V104" s="140">
        <v>13233419</v>
      </c>
      <c r="W104" s="140">
        <v>70233</v>
      </c>
      <c r="X104" s="140">
        <v>0</v>
      </c>
      <c r="Y104" s="140">
        <v>0</v>
      </c>
      <c r="Z104" s="140">
        <v>10318.710000000001</v>
      </c>
      <c r="AA104" s="140">
        <v>19937</v>
      </c>
      <c r="AB104" s="140">
        <v>0</v>
      </c>
      <c r="AC104" s="140">
        <v>0</v>
      </c>
      <c r="AD104" s="140">
        <v>99785.83</v>
      </c>
      <c r="AE104" s="140">
        <v>479723.72000000003</v>
      </c>
      <c r="AF104" s="140">
        <v>0</v>
      </c>
      <c r="AG104" s="140">
        <v>0</v>
      </c>
      <c r="AH104" s="140">
        <v>0</v>
      </c>
      <c r="AI104" s="140">
        <v>0</v>
      </c>
      <c r="AJ104" s="140">
        <v>0</v>
      </c>
      <c r="AK104" s="140">
        <v>0</v>
      </c>
      <c r="AL104" s="140">
        <v>0</v>
      </c>
      <c r="AM104" s="140">
        <v>40905</v>
      </c>
      <c r="AN104" s="140">
        <v>36992.950000000004</v>
      </c>
      <c r="AO104" s="140">
        <v>0</v>
      </c>
      <c r="AP104" s="140">
        <v>17670.28</v>
      </c>
      <c r="AQ104" s="140">
        <v>6056169.1799999997</v>
      </c>
      <c r="AR104" s="140">
        <v>8059203.7800000003</v>
      </c>
      <c r="AS104" s="140">
        <v>893384.72</v>
      </c>
      <c r="AT104" s="140">
        <v>931812.49</v>
      </c>
      <c r="AU104" s="140">
        <v>427694.33</v>
      </c>
      <c r="AV104" s="140">
        <v>450688.89</v>
      </c>
      <c r="AW104" s="140">
        <v>988099.46</v>
      </c>
      <c r="AX104" s="140">
        <v>921543.48</v>
      </c>
      <c r="AY104" s="140">
        <v>479129.19</v>
      </c>
      <c r="AZ104" s="140">
        <v>1695588.68</v>
      </c>
      <c r="BA104" s="140">
        <v>4700618.38</v>
      </c>
      <c r="BB104" s="140">
        <v>510197.02</v>
      </c>
      <c r="BC104" s="140">
        <v>267114.98</v>
      </c>
      <c r="BD104" s="140">
        <v>55509.14</v>
      </c>
      <c r="BE104" s="140">
        <v>304775.93</v>
      </c>
      <c r="BF104" s="140">
        <v>1705608.1</v>
      </c>
      <c r="BG104" s="140">
        <v>820502.25</v>
      </c>
      <c r="BH104" s="140">
        <v>29139.21</v>
      </c>
      <c r="BI104" s="140">
        <v>37779.550000000003</v>
      </c>
      <c r="BJ104" s="140">
        <v>422600.46</v>
      </c>
      <c r="BK104" s="140">
        <v>0</v>
      </c>
      <c r="BL104" s="140">
        <v>0</v>
      </c>
      <c r="BM104" s="140">
        <v>0</v>
      </c>
      <c r="BN104" s="140">
        <v>0</v>
      </c>
      <c r="BO104" s="140">
        <v>0</v>
      </c>
      <c r="BP104" s="140">
        <v>0</v>
      </c>
      <c r="BQ104" s="140">
        <v>5459630.4699999997</v>
      </c>
      <c r="BR104" s="140">
        <v>6464599.7599999998</v>
      </c>
      <c r="BS104" s="140">
        <v>5497410.0199999996</v>
      </c>
      <c r="BT104" s="140">
        <v>6887200.2199999997</v>
      </c>
      <c r="BU104" s="140">
        <v>218848.52000000002</v>
      </c>
      <c r="BV104" s="140">
        <v>221512.35</v>
      </c>
      <c r="BW104" s="140">
        <v>3240483.3200000003</v>
      </c>
      <c r="BX104" s="140">
        <v>2232280.84</v>
      </c>
      <c r="BY104" s="140">
        <v>962109.65</v>
      </c>
      <c r="BZ104" s="140">
        <v>43429</v>
      </c>
      <c r="CA104" s="140">
        <v>355385.62</v>
      </c>
      <c r="CB104" s="140">
        <v>353211.36</v>
      </c>
      <c r="CC104" s="140">
        <v>6054198.4900000002</v>
      </c>
      <c r="CD104" s="140">
        <v>3655529.7600000002</v>
      </c>
      <c r="CE104" s="140">
        <v>2400842.9900000002</v>
      </c>
      <c r="CF104" s="140">
        <v>0</v>
      </c>
      <c r="CG104" s="140">
        <v>0</v>
      </c>
      <c r="CH104" s="140">
        <v>0</v>
      </c>
      <c r="CI104" s="140">
        <v>0</v>
      </c>
      <c r="CJ104" s="140">
        <v>18547430.18</v>
      </c>
      <c r="CK104" s="140">
        <v>0</v>
      </c>
      <c r="CL104" s="140">
        <v>0</v>
      </c>
      <c r="CM104" s="140">
        <v>0</v>
      </c>
      <c r="CN104" s="140">
        <v>0</v>
      </c>
      <c r="CO104" s="140">
        <v>0</v>
      </c>
      <c r="CP104" s="140">
        <v>0</v>
      </c>
      <c r="CQ104" s="140">
        <v>0</v>
      </c>
      <c r="CR104" s="140">
        <v>500805.31</v>
      </c>
      <c r="CS104" s="140">
        <v>545171.99</v>
      </c>
      <c r="CT104" s="140">
        <v>1379492.54</v>
      </c>
      <c r="CU104" s="140">
        <v>1335125.8600000001</v>
      </c>
      <c r="CV104" s="140">
        <v>0</v>
      </c>
      <c r="CW104" s="140">
        <v>48493.020000000004</v>
      </c>
      <c r="CX104" s="140">
        <v>68195.320000000007</v>
      </c>
      <c r="CY104" s="140">
        <v>150633</v>
      </c>
      <c r="CZ104" s="140">
        <v>43056.63</v>
      </c>
      <c r="DA104" s="140">
        <v>87874.07</v>
      </c>
      <c r="DB104" s="140">
        <v>0</v>
      </c>
      <c r="DC104" s="140">
        <v>0</v>
      </c>
      <c r="DD104" s="140">
        <v>0</v>
      </c>
      <c r="DE104" s="140">
        <v>498166</v>
      </c>
      <c r="DF104" s="140">
        <v>349521.3</v>
      </c>
      <c r="DG104" s="140">
        <v>148644.70000000001</v>
      </c>
      <c r="DH104" s="140">
        <v>0</v>
      </c>
    </row>
    <row r="105" spans="1:112" x14ac:dyDescent="0.2">
      <c r="A105" s="140">
        <v>1659</v>
      </c>
      <c r="B105" s="140" t="s">
        <v>390</v>
      </c>
      <c r="C105" s="140">
        <v>0</v>
      </c>
      <c r="D105" s="140">
        <v>7459716.7699999996</v>
      </c>
      <c r="E105" s="140">
        <v>0</v>
      </c>
      <c r="F105" s="140">
        <v>0</v>
      </c>
      <c r="G105" s="140">
        <v>65523.130000000005</v>
      </c>
      <c r="H105" s="140">
        <v>1612.23</v>
      </c>
      <c r="I105" s="140">
        <v>133586.26999999999</v>
      </c>
      <c r="J105" s="140">
        <v>0</v>
      </c>
      <c r="K105" s="140">
        <v>119203</v>
      </c>
      <c r="L105" s="140">
        <v>0</v>
      </c>
      <c r="M105" s="140">
        <v>0</v>
      </c>
      <c r="N105" s="140">
        <v>0</v>
      </c>
      <c r="O105" s="140">
        <v>0</v>
      </c>
      <c r="P105" s="140">
        <v>5830.47</v>
      </c>
      <c r="Q105" s="140">
        <v>0</v>
      </c>
      <c r="R105" s="140">
        <v>0</v>
      </c>
      <c r="S105" s="140">
        <v>0</v>
      </c>
      <c r="T105" s="140">
        <v>0</v>
      </c>
      <c r="U105" s="140">
        <v>249464.5</v>
      </c>
      <c r="V105" s="140">
        <v>8942756</v>
      </c>
      <c r="W105" s="140">
        <v>14000</v>
      </c>
      <c r="X105" s="140">
        <v>0</v>
      </c>
      <c r="Y105" s="140">
        <v>104342.41</v>
      </c>
      <c r="Z105" s="140">
        <v>7005.08</v>
      </c>
      <c r="AA105" s="140">
        <v>8774</v>
      </c>
      <c r="AB105" s="140">
        <v>0</v>
      </c>
      <c r="AC105" s="140">
        <v>0</v>
      </c>
      <c r="AD105" s="140">
        <v>59674</v>
      </c>
      <c r="AE105" s="140">
        <v>142405</v>
      </c>
      <c r="AF105" s="140">
        <v>0</v>
      </c>
      <c r="AG105" s="140">
        <v>0</v>
      </c>
      <c r="AH105" s="140">
        <v>0</v>
      </c>
      <c r="AI105" s="140">
        <v>187590.39</v>
      </c>
      <c r="AJ105" s="140">
        <v>0</v>
      </c>
      <c r="AK105" s="140">
        <v>5605.5</v>
      </c>
      <c r="AL105" s="140">
        <v>0</v>
      </c>
      <c r="AM105" s="140">
        <v>0</v>
      </c>
      <c r="AN105" s="140">
        <v>0</v>
      </c>
      <c r="AO105" s="140">
        <v>0</v>
      </c>
      <c r="AP105" s="140">
        <v>3381.2200000000003</v>
      </c>
      <c r="AQ105" s="140">
        <v>3882228.72</v>
      </c>
      <c r="AR105" s="140">
        <v>3019150.48</v>
      </c>
      <c r="AS105" s="140">
        <v>565642.16</v>
      </c>
      <c r="AT105" s="140">
        <v>609094.07999999996</v>
      </c>
      <c r="AU105" s="140">
        <v>355376.64000000001</v>
      </c>
      <c r="AV105" s="140">
        <v>63</v>
      </c>
      <c r="AW105" s="140">
        <v>429187.32</v>
      </c>
      <c r="AX105" s="140">
        <v>255234.64</v>
      </c>
      <c r="AY105" s="140">
        <v>235238.44</v>
      </c>
      <c r="AZ105" s="140">
        <v>1063708.77</v>
      </c>
      <c r="BA105" s="140">
        <v>3277881.61</v>
      </c>
      <c r="BB105" s="140">
        <v>398838.52</v>
      </c>
      <c r="BC105" s="140">
        <v>160487.07</v>
      </c>
      <c r="BD105" s="140">
        <v>1405.56</v>
      </c>
      <c r="BE105" s="140">
        <v>593452.76</v>
      </c>
      <c r="BF105" s="140">
        <v>2339722.64</v>
      </c>
      <c r="BG105" s="140">
        <v>276796.57</v>
      </c>
      <c r="BH105" s="140">
        <v>308.95</v>
      </c>
      <c r="BI105" s="140">
        <v>0</v>
      </c>
      <c r="BJ105" s="140">
        <v>0</v>
      </c>
      <c r="BK105" s="140">
        <v>0</v>
      </c>
      <c r="BL105" s="140">
        <v>0</v>
      </c>
      <c r="BM105" s="140">
        <v>0</v>
      </c>
      <c r="BN105" s="140">
        <v>0</v>
      </c>
      <c r="BO105" s="140">
        <v>0</v>
      </c>
      <c r="BP105" s="140">
        <v>0</v>
      </c>
      <c r="BQ105" s="140">
        <v>3998290.46</v>
      </c>
      <c r="BR105" s="140">
        <v>4044942.5</v>
      </c>
      <c r="BS105" s="140">
        <v>3998290.46</v>
      </c>
      <c r="BT105" s="140">
        <v>4044942.5</v>
      </c>
      <c r="BU105" s="140">
        <v>0</v>
      </c>
      <c r="BV105" s="140">
        <v>0</v>
      </c>
      <c r="BW105" s="140">
        <v>2688014.95</v>
      </c>
      <c r="BX105" s="140">
        <v>2033804.6</v>
      </c>
      <c r="BY105" s="140">
        <v>637648.65</v>
      </c>
      <c r="BZ105" s="140">
        <v>16561.7</v>
      </c>
      <c r="CA105" s="140">
        <v>2610.79</v>
      </c>
      <c r="CB105" s="140">
        <v>71388.790000000008</v>
      </c>
      <c r="CC105" s="140">
        <v>1495334</v>
      </c>
      <c r="CD105" s="140">
        <v>1303858</v>
      </c>
      <c r="CE105" s="140">
        <v>1774.21</v>
      </c>
      <c r="CF105" s="140">
        <v>0</v>
      </c>
      <c r="CG105" s="140">
        <v>0</v>
      </c>
      <c r="CH105" s="140">
        <v>120923.79000000001</v>
      </c>
      <c r="CI105" s="140">
        <v>0</v>
      </c>
      <c r="CJ105" s="140">
        <v>4370000</v>
      </c>
      <c r="CK105" s="140">
        <v>0</v>
      </c>
      <c r="CL105" s="140">
        <v>0</v>
      </c>
      <c r="CM105" s="140">
        <v>0</v>
      </c>
      <c r="CN105" s="140">
        <v>0</v>
      </c>
      <c r="CO105" s="140">
        <v>0</v>
      </c>
      <c r="CP105" s="140">
        <v>0</v>
      </c>
      <c r="CQ105" s="140">
        <v>0</v>
      </c>
      <c r="CR105" s="140">
        <v>32344.02</v>
      </c>
      <c r="CS105" s="140">
        <v>31904.350000000002</v>
      </c>
      <c r="CT105" s="140">
        <v>816436.79</v>
      </c>
      <c r="CU105" s="140">
        <v>816876.46</v>
      </c>
      <c r="CV105" s="140">
        <v>0</v>
      </c>
      <c r="CW105" s="140">
        <v>11159.37</v>
      </c>
      <c r="CX105" s="140">
        <v>5475.22</v>
      </c>
      <c r="CY105" s="140">
        <v>379230.29</v>
      </c>
      <c r="CZ105" s="140">
        <v>0</v>
      </c>
      <c r="DA105" s="140">
        <v>384914.44</v>
      </c>
      <c r="DB105" s="140">
        <v>0</v>
      </c>
      <c r="DC105" s="140">
        <v>0</v>
      </c>
      <c r="DD105" s="140">
        <v>0</v>
      </c>
      <c r="DE105" s="140">
        <v>0</v>
      </c>
      <c r="DF105" s="140">
        <v>0</v>
      </c>
      <c r="DG105" s="140">
        <v>0</v>
      </c>
      <c r="DH105" s="140">
        <v>0</v>
      </c>
    </row>
    <row r="106" spans="1:112" x14ac:dyDescent="0.2">
      <c r="A106" s="140">
        <v>714</v>
      </c>
      <c r="B106" s="140" t="s">
        <v>391</v>
      </c>
      <c r="C106" s="140">
        <v>45000</v>
      </c>
      <c r="D106" s="140">
        <v>66001902.770000003</v>
      </c>
      <c r="E106" s="140">
        <v>90351</v>
      </c>
      <c r="F106" s="140">
        <v>145879.5</v>
      </c>
      <c r="G106" s="140">
        <v>502700.16000000003</v>
      </c>
      <c r="H106" s="140">
        <v>26541.54</v>
      </c>
      <c r="I106" s="140">
        <v>1246213.54</v>
      </c>
      <c r="J106" s="140">
        <v>35363.85</v>
      </c>
      <c r="K106" s="140">
        <v>3293623</v>
      </c>
      <c r="L106" s="140">
        <v>0</v>
      </c>
      <c r="M106" s="140">
        <v>0</v>
      </c>
      <c r="N106" s="140">
        <v>0</v>
      </c>
      <c r="O106" s="140">
        <v>0</v>
      </c>
      <c r="P106" s="140">
        <v>0</v>
      </c>
      <c r="Q106" s="140">
        <v>0</v>
      </c>
      <c r="R106" s="140">
        <v>0</v>
      </c>
      <c r="S106" s="140">
        <v>0</v>
      </c>
      <c r="T106" s="140">
        <v>32173.360000000001</v>
      </c>
      <c r="U106" s="140">
        <v>3603136.5</v>
      </c>
      <c r="V106" s="140">
        <v>2621111</v>
      </c>
      <c r="W106" s="140">
        <v>9055.4500000000007</v>
      </c>
      <c r="X106" s="140">
        <v>0</v>
      </c>
      <c r="Y106" s="140">
        <v>0</v>
      </c>
      <c r="Z106" s="140">
        <v>0</v>
      </c>
      <c r="AA106" s="140">
        <v>626343</v>
      </c>
      <c r="AB106" s="140">
        <v>0</v>
      </c>
      <c r="AC106" s="140">
        <v>0</v>
      </c>
      <c r="AD106" s="140">
        <v>186054.77</v>
      </c>
      <c r="AE106" s="140">
        <v>195327.24</v>
      </c>
      <c r="AF106" s="140">
        <v>0</v>
      </c>
      <c r="AG106" s="140">
        <v>0</v>
      </c>
      <c r="AH106" s="140">
        <v>0</v>
      </c>
      <c r="AI106" s="140">
        <v>0</v>
      </c>
      <c r="AJ106" s="140">
        <v>0</v>
      </c>
      <c r="AK106" s="140">
        <v>14608.48</v>
      </c>
      <c r="AL106" s="140">
        <v>423744.14</v>
      </c>
      <c r="AM106" s="140">
        <v>21788.720000000001</v>
      </c>
      <c r="AN106" s="140">
        <v>335462.33</v>
      </c>
      <c r="AO106" s="140">
        <v>0</v>
      </c>
      <c r="AP106" s="140">
        <v>52778.700000000004</v>
      </c>
      <c r="AQ106" s="140">
        <v>13246835.41</v>
      </c>
      <c r="AR106" s="140">
        <v>23632093.129999999</v>
      </c>
      <c r="AS106" s="140">
        <v>1498178.96</v>
      </c>
      <c r="AT106" s="140">
        <v>1953420.68</v>
      </c>
      <c r="AU106" s="140">
        <v>1393667.89</v>
      </c>
      <c r="AV106" s="140">
        <v>53824.92</v>
      </c>
      <c r="AW106" s="140">
        <v>3189730.12</v>
      </c>
      <c r="AX106" s="140">
        <v>3070335.27</v>
      </c>
      <c r="AY106" s="140">
        <v>1095639.23</v>
      </c>
      <c r="AZ106" s="140">
        <v>2966951.46</v>
      </c>
      <c r="BA106" s="140">
        <v>13458087.060000001</v>
      </c>
      <c r="BB106" s="140">
        <v>2145433.8199999998</v>
      </c>
      <c r="BC106" s="140">
        <v>805733.89</v>
      </c>
      <c r="BD106" s="140">
        <v>250727.56</v>
      </c>
      <c r="BE106" s="140">
        <v>280744.77</v>
      </c>
      <c r="BF106" s="140">
        <v>8171159.8099999996</v>
      </c>
      <c r="BG106" s="140">
        <v>847042.34</v>
      </c>
      <c r="BH106" s="140">
        <v>18466.29</v>
      </c>
      <c r="BI106" s="140">
        <v>3403.08</v>
      </c>
      <c r="BJ106" s="140">
        <v>4016.73</v>
      </c>
      <c r="BK106" s="140">
        <v>0</v>
      </c>
      <c r="BL106" s="140">
        <v>0</v>
      </c>
      <c r="BM106" s="140">
        <v>0</v>
      </c>
      <c r="BN106" s="140">
        <v>0</v>
      </c>
      <c r="BO106" s="140">
        <v>0</v>
      </c>
      <c r="BP106" s="140">
        <v>0</v>
      </c>
      <c r="BQ106" s="140">
        <v>27477136.84</v>
      </c>
      <c r="BR106" s="140">
        <v>28907609.629999999</v>
      </c>
      <c r="BS106" s="140">
        <v>27480539.920000002</v>
      </c>
      <c r="BT106" s="140">
        <v>28911626.359999999</v>
      </c>
      <c r="BU106" s="140">
        <v>105399.01000000001</v>
      </c>
      <c r="BV106" s="140">
        <v>159140.65</v>
      </c>
      <c r="BW106" s="140">
        <v>17089417.350000001</v>
      </c>
      <c r="BX106" s="140">
        <v>12593117.210000001</v>
      </c>
      <c r="BY106" s="140">
        <v>3440204.78</v>
      </c>
      <c r="BZ106" s="140">
        <v>1002353.72</v>
      </c>
      <c r="CA106" s="140">
        <v>1910417.76</v>
      </c>
      <c r="CB106" s="140">
        <v>1851747.68</v>
      </c>
      <c r="CC106" s="140">
        <v>5897147.46</v>
      </c>
      <c r="CD106" s="140">
        <v>5293838.54</v>
      </c>
      <c r="CE106" s="140">
        <v>0</v>
      </c>
      <c r="CF106" s="140">
        <v>0</v>
      </c>
      <c r="CG106" s="140">
        <v>0</v>
      </c>
      <c r="CH106" s="140">
        <v>661979</v>
      </c>
      <c r="CI106" s="140">
        <v>0</v>
      </c>
      <c r="CJ106" s="140">
        <v>64177824.25</v>
      </c>
      <c r="CK106" s="140">
        <v>585005.59</v>
      </c>
      <c r="CL106" s="140">
        <v>379275.58</v>
      </c>
      <c r="CM106" s="140">
        <v>144691.18</v>
      </c>
      <c r="CN106" s="140">
        <v>309.10000000000002</v>
      </c>
      <c r="CO106" s="140">
        <v>350112.09</v>
      </c>
      <c r="CP106" s="140">
        <v>0</v>
      </c>
      <c r="CQ106" s="140">
        <v>0</v>
      </c>
      <c r="CR106" s="140">
        <v>338948.05</v>
      </c>
      <c r="CS106" s="140">
        <v>298567.84000000003</v>
      </c>
      <c r="CT106" s="140">
        <v>2806385.5100000002</v>
      </c>
      <c r="CU106" s="140">
        <v>2845348.67</v>
      </c>
      <c r="CV106" s="140">
        <v>1417.05</v>
      </c>
      <c r="CW106" s="140">
        <v>0</v>
      </c>
      <c r="CX106" s="140">
        <v>29542.79</v>
      </c>
      <c r="CY106" s="140">
        <v>465716</v>
      </c>
      <c r="CZ106" s="140">
        <v>436173.21</v>
      </c>
      <c r="DA106" s="140">
        <v>0</v>
      </c>
      <c r="DB106" s="140">
        <v>0</v>
      </c>
      <c r="DC106" s="140">
        <v>0</v>
      </c>
      <c r="DD106" s="140">
        <v>0</v>
      </c>
      <c r="DE106" s="140">
        <v>0</v>
      </c>
      <c r="DF106" s="140">
        <v>0</v>
      </c>
      <c r="DG106" s="140">
        <v>0</v>
      </c>
      <c r="DH106" s="140">
        <v>0</v>
      </c>
    </row>
    <row r="107" spans="1:112" x14ac:dyDescent="0.2">
      <c r="A107" s="140">
        <v>1666</v>
      </c>
      <c r="B107" s="140" t="s">
        <v>392</v>
      </c>
      <c r="C107" s="140">
        <v>0</v>
      </c>
      <c r="D107" s="140">
        <v>1722425</v>
      </c>
      <c r="E107" s="140">
        <v>0</v>
      </c>
      <c r="F107" s="140">
        <v>569.43000000000006</v>
      </c>
      <c r="G107" s="140">
        <v>18395.8</v>
      </c>
      <c r="H107" s="140">
        <v>1269.96</v>
      </c>
      <c r="I107" s="140">
        <v>10053.09</v>
      </c>
      <c r="J107" s="140">
        <v>0</v>
      </c>
      <c r="K107" s="140">
        <v>219328.61000000002</v>
      </c>
      <c r="L107" s="140">
        <v>0</v>
      </c>
      <c r="M107" s="140">
        <v>0</v>
      </c>
      <c r="N107" s="140">
        <v>0</v>
      </c>
      <c r="O107" s="140">
        <v>0</v>
      </c>
      <c r="P107" s="140">
        <v>2218</v>
      </c>
      <c r="Q107" s="140">
        <v>0</v>
      </c>
      <c r="R107" s="140">
        <v>0</v>
      </c>
      <c r="S107" s="140">
        <v>0</v>
      </c>
      <c r="T107" s="140">
        <v>0</v>
      </c>
      <c r="U107" s="140">
        <v>41156.5</v>
      </c>
      <c r="V107" s="140">
        <v>2401792</v>
      </c>
      <c r="W107" s="140">
        <v>0</v>
      </c>
      <c r="X107" s="140">
        <v>0</v>
      </c>
      <c r="Y107" s="140">
        <v>104342.41</v>
      </c>
      <c r="Z107" s="140">
        <v>22.400000000000002</v>
      </c>
      <c r="AA107" s="140">
        <v>82029</v>
      </c>
      <c r="AB107" s="140">
        <v>0</v>
      </c>
      <c r="AC107" s="140">
        <v>0</v>
      </c>
      <c r="AD107" s="140">
        <v>17664</v>
      </c>
      <c r="AE107" s="140">
        <v>80582.559999999998</v>
      </c>
      <c r="AF107" s="140">
        <v>0</v>
      </c>
      <c r="AG107" s="140">
        <v>0</v>
      </c>
      <c r="AH107" s="140">
        <v>0</v>
      </c>
      <c r="AI107" s="140">
        <v>25092.9</v>
      </c>
      <c r="AJ107" s="140">
        <v>0</v>
      </c>
      <c r="AK107" s="140">
        <v>24950</v>
      </c>
      <c r="AL107" s="140">
        <v>0</v>
      </c>
      <c r="AM107" s="140">
        <v>0</v>
      </c>
      <c r="AN107" s="140">
        <v>19660.510000000002</v>
      </c>
      <c r="AO107" s="140">
        <v>0</v>
      </c>
      <c r="AP107" s="140">
        <v>5101.74</v>
      </c>
      <c r="AQ107" s="140">
        <v>1104494.33</v>
      </c>
      <c r="AR107" s="140">
        <v>571938.66</v>
      </c>
      <c r="AS107" s="140">
        <v>285730.47000000003</v>
      </c>
      <c r="AT107" s="140">
        <v>85742.73</v>
      </c>
      <c r="AU107" s="140">
        <v>150342.74</v>
      </c>
      <c r="AV107" s="140">
        <v>50</v>
      </c>
      <c r="AW107" s="140">
        <v>75331.900000000009</v>
      </c>
      <c r="AX107" s="140">
        <v>71686.06</v>
      </c>
      <c r="AY107" s="140">
        <v>225566.05000000002</v>
      </c>
      <c r="AZ107" s="140">
        <v>218102.5</v>
      </c>
      <c r="BA107" s="140">
        <v>774886.97</v>
      </c>
      <c r="BB107" s="140">
        <v>53656.28</v>
      </c>
      <c r="BC107" s="140">
        <v>202380.15</v>
      </c>
      <c r="BD107" s="140">
        <v>25</v>
      </c>
      <c r="BE107" s="140">
        <v>0</v>
      </c>
      <c r="BF107" s="140">
        <v>287126.52</v>
      </c>
      <c r="BG107" s="140">
        <v>152037.32</v>
      </c>
      <c r="BH107" s="140">
        <v>3472.13</v>
      </c>
      <c r="BI107" s="140">
        <v>0</v>
      </c>
      <c r="BJ107" s="140">
        <v>0</v>
      </c>
      <c r="BK107" s="140">
        <v>0</v>
      </c>
      <c r="BL107" s="140">
        <v>0</v>
      </c>
      <c r="BM107" s="140">
        <v>0</v>
      </c>
      <c r="BN107" s="140">
        <v>0</v>
      </c>
      <c r="BO107" s="140">
        <v>289594.64</v>
      </c>
      <c r="BP107" s="140">
        <v>482500</v>
      </c>
      <c r="BQ107" s="140">
        <v>1063234.94</v>
      </c>
      <c r="BR107" s="140">
        <v>1384413.68</v>
      </c>
      <c r="BS107" s="140">
        <v>1352829.58</v>
      </c>
      <c r="BT107" s="140">
        <v>1866913.68</v>
      </c>
      <c r="BU107" s="140">
        <v>0</v>
      </c>
      <c r="BV107" s="140">
        <v>0</v>
      </c>
      <c r="BW107" s="140">
        <v>447286.27</v>
      </c>
      <c r="BX107" s="140">
        <v>287861.10000000003</v>
      </c>
      <c r="BY107" s="140">
        <v>78118.61</v>
      </c>
      <c r="BZ107" s="140">
        <v>81306.559999999998</v>
      </c>
      <c r="CA107" s="140">
        <v>70863.02</v>
      </c>
      <c r="CB107" s="140">
        <v>54032.97</v>
      </c>
      <c r="CC107" s="140">
        <v>274779.95</v>
      </c>
      <c r="CD107" s="140">
        <v>291610</v>
      </c>
      <c r="CE107" s="140">
        <v>0</v>
      </c>
      <c r="CF107" s="140">
        <v>0</v>
      </c>
      <c r="CG107" s="140">
        <v>0</v>
      </c>
      <c r="CH107" s="140">
        <v>0</v>
      </c>
      <c r="CI107" s="140">
        <v>0</v>
      </c>
      <c r="CJ107" s="140">
        <v>540000</v>
      </c>
      <c r="CK107" s="140">
        <v>0</v>
      </c>
      <c r="CL107" s="140">
        <v>0</v>
      </c>
      <c r="CM107" s="140">
        <v>0</v>
      </c>
      <c r="CN107" s="140">
        <v>0</v>
      </c>
      <c r="CO107" s="140">
        <v>0</v>
      </c>
      <c r="CP107" s="140">
        <v>0</v>
      </c>
      <c r="CQ107" s="140">
        <v>0</v>
      </c>
      <c r="CR107" s="140">
        <v>0</v>
      </c>
      <c r="CS107" s="140">
        <v>0</v>
      </c>
      <c r="CT107" s="140">
        <v>174154.99</v>
      </c>
      <c r="CU107" s="140">
        <v>174154.99</v>
      </c>
      <c r="CV107" s="140">
        <v>0</v>
      </c>
      <c r="CW107" s="140">
        <v>0</v>
      </c>
      <c r="CX107" s="140">
        <v>25000</v>
      </c>
      <c r="CY107" s="140">
        <v>25000</v>
      </c>
      <c r="CZ107" s="140">
        <v>0</v>
      </c>
      <c r="DA107" s="140">
        <v>0</v>
      </c>
      <c r="DB107" s="140">
        <v>0</v>
      </c>
      <c r="DC107" s="140">
        <v>0</v>
      </c>
      <c r="DD107" s="140">
        <v>0</v>
      </c>
      <c r="DE107" s="140">
        <v>0</v>
      </c>
      <c r="DF107" s="140">
        <v>0</v>
      </c>
      <c r="DG107" s="140">
        <v>0</v>
      </c>
      <c r="DH107" s="140">
        <v>0</v>
      </c>
    </row>
    <row r="108" spans="1:112" x14ac:dyDescent="0.2">
      <c r="A108" s="140">
        <v>1687</v>
      </c>
      <c r="B108" s="140" t="s">
        <v>393</v>
      </c>
      <c r="C108" s="140">
        <v>0</v>
      </c>
      <c r="D108" s="140">
        <v>2031029</v>
      </c>
      <c r="E108" s="140">
        <v>0</v>
      </c>
      <c r="F108" s="140">
        <v>0</v>
      </c>
      <c r="G108" s="140">
        <v>1499.34</v>
      </c>
      <c r="H108" s="140">
        <v>3793.8</v>
      </c>
      <c r="I108" s="140">
        <v>32892.58</v>
      </c>
      <c r="J108" s="140">
        <v>0</v>
      </c>
      <c r="K108" s="140">
        <v>680660</v>
      </c>
      <c r="L108" s="140">
        <v>0</v>
      </c>
      <c r="M108" s="140">
        <v>0</v>
      </c>
      <c r="N108" s="140">
        <v>0</v>
      </c>
      <c r="O108" s="140">
        <v>0</v>
      </c>
      <c r="P108" s="140">
        <v>0</v>
      </c>
      <c r="Q108" s="140">
        <v>0</v>
      </c>
      <c r="R108" s="140">
        <v>0</v>
      </c>
      <c r="S108" s="140">
        <v>0</v>
      </c>
      <c r="T108" s="140">
        <v>0</v>
      </c>
      <c r="U108" s="140">
        <v>30207</v>
      </c>
      <c r="V108" s="140">
        <v>540911</v>
      </c>
      <c r="W108" s="140">
        <v>1000</v>
      </c>
      <c r="X108" s="140">
        <v>0</v>
      </c>
      <c r="Y108" s="140">
        <v>0</v>
      </c>
      <c r="Z108" s="140">
        <v>6965.7300000000005</v>
      </c>
      <c r="AA108" s="140">
        <v>385</v>
      </c>
      <c r="AB108" s="140">
        <v>0</v>
      </c>
      <c r="AC108" s="140">
        <v>0</v>
      </c>
      <c r="AD108" s="140">
        <v>10433</v>
      </c>
      <c r="AE108" s="140">
        <v>0</v>
      </c>
      <c r="AF108" s="140">
        <v>0</v>
      </c>
      <c r="AG108" s="140">
        <v>0</v>
      </c>
      <c r="AH108" s="140">
        <v>0</v>
      </c>
      <c r="AI108" s="140">
        <v>30391</v>
      </c>
      <c r="AJ108" s="140">
        <v>0</v>
      </c>
      <c r="AK108" s="140">
        <v>0</v>
      </c>
      <c r="AL108" s="140">
        <v>0</v>
      </c>
      <c r="AM108" s="140">
        <v>0</v>
      </c>
      <c r="AN108" s="140">
        <v>0</v>
      </c>
      <c r="AO108" s="140">
        <v>0</v>
      </c>
      <c r="AP108" s="140">
        <v>224</v>
      </c>
      <c r="AQ108" s="140">
        <v>1080411.1100000001</v>
      </c>
      <c r="AR108" s="140">
        <v>604130.95000000007</v>
      </c>
      <c r="AS108" s="140">
        <v>0</v>
      </c>
      <c r="AT108" s="140">
        <v>94029.51</v>
      </c>
      <c r="AU108" s="140">
        <v>27756.190000000002</v>
      </c>
      <c r="AV108" s="140">
        <v>0</v>
      </c>
      <c r="AW108" s="140">
        <v>0</v>
      </c>
      <c r="AX108" s="140">
        <v>163845.69</v>
      </c>
      <c r="AY108" s="140">
        <v>26009.760000000002</v>
      </c>
      <c r="AZ108" s="140">
        <v>311520.94</v>
      </c>
      <c r="BA108" s="140">
        <v>447010.25</v>
      </c>
      <c r="BB108" s="140">
        <v>72781.040000000008</v>
      </c>
      <c r="BC108" s="140">
        <v>31392.420000000002</v>
      </c>
      <c r="BD108" s="140">
        <v>0</v>
      </c>
      <c r="BE108" s="140">
        <v>0</v>
      </c>
      <c r="BF108" s="140">
        <v>255409.69</v>
      </c>
      <c r="BG108" s="140">
        <v>163256</v>
      </c>
      <c r="BH108" s="140">
        <v>23.69</v>
      </c>
      <c r="BI108" s="140">
        <v>0</v>
      </c>
      <c r="BJ108" s="140">
        <v>0</v>
      </c>
      <c r="BK108" s="140">
        <v>0</v>
      </c>
      <c r="BL108" s="140">
        <v>0</v>
      </c>
      <c r="BM108" s="140">
        <v>0</v>
      </c>
      <c r="BN108" s="140">
        <v>0</v>
      </c>
      <c r="BO108" s="140">
        <v>0</v>
      </c>
      <c r="BP108" s="140">
        <v>0</v>
      </c>
      <c r="BQ108" s="140">
        <v>1317205.79</v>
      </c>
      <c r="BR108" s="140">
        <v>1410020</v>
      </c>
      <c r="BS108" s="140">
        <v>1317205.79</v>
      </c>
      <c r="BT108" s="140">
        <v>1410020</v>
      </c>
      <c r="BU108" s="140">
        <v>1968.97</v>
      </c>
      <c r="BV108" s="140">
        <v>2358.31</v>
      </c>
      <c r="BW108" s="140">
        <v>446938.49</v>
      </c>
      <c r="BX108" s="140">
        <v>342272.44</v>
      </c>
      <c r="BY108" s="140">
        <v>104276.71</v>
      </c>
      <c r="BZ108" s="140">
        <v>0</v>
      </c>
      <c r="CA108" s="140">
        <v>0</v>
      </c>
      <c r="CB108" s="140">
        <v>0</v>
      </c>
      <c r="CC108" s="140">
        <v>0</v>
      </c>
      <c r="CD108" s="140">
        <v>0</v>
      </c>
      <c r="CE108" s="140">
        <v>0</v>
      </c>
      <c r="CF108" s="140">
        <v>0</v>
      </c>
      <c r="CG108" s="140">
        <v>0</v>
      </c>
      <c r="CH108" s="140">
        <v>0</v>
      </c>
      <c r="CI108" s="140">
        <v>0</v>
      </c>
      <c r="CJ108" s="140">
        <v>0</v>
      </c>
      <c r="CK108" s="140">
        <v>0</v>
      </c>
      <c r="CL108" s="140">
        <v>0</v>
      </c>
      <c r="CM108" s="140">
        <v>0</v>
      </c>
      <c r="CN108" s="140">
        <v>0</v>
      </c>
      <c r="CO108" s="140">
        <v>0</v>
      </c>
      <c r="CP108" s="140">
        <v>0</v>
      </c>
      <c r="CQ108" s="140">
        <v>0</v>
      </c>
      <c r="CR108" s="140">
        <v>5226.59</v>
      </c>
      <c r="CS108" s="140">
        <v>881.23</v>
      </c>
      <c r="CT108" s="140">
        <v>79074.03</v>
      </c>
      <c r="CU108" s="140">
        <v>83419.39</v>
      </c>
      <c r="CV108" s="140">
        <v>0</v>
      </c>
      <c r="CW108" s="140">
        <v>1282.92</v>
      </c>
      <c r="CX108" s="140">
        <v>3481.2200000000003</v>
      </c>
      <c r="CY108" s="140">
        <v>33436.19</v>
      </c>
      <c r="CZ108" s="140">
        <v>8410.3700000000008</v>
      </c>
      <c r="DA108" s="140">
        <v>22827.52</v>
      </c>
      <c r="DB108" s="140">
        <v>0</v>
      </c>
      <c r="DC108" s="140">
        <v>0</v>
      </c>
      <c r="DD108" s="140">
        <v>0</v>
      </c>
      <c r="DE108" s="140">
        <v>0</v>
      </c>
      <c r="DF108" s="140">
        <v>0</v>
      </c>
      <c r="DG108" s="140">
        <v>0</v>
      </c>
      <c r="DH108" s="140">
        <v>0</v>
      </c>
    </row>
    <row r="109" spans="1:112" x14ac:dyDescent="0.2">
      <c r="A109" s="140">
        <v>1694</v>
      </c>
      <c r="B109" s="140" t="s">
        <v>394</v>
      </c>
      <c r="C109" s="140">
        <v>0</v>
      </c>
      <c r="D109" s="140">
        <v>5125299.8899999997</v>
      </c>
      <c r="E109" s="140">
        <v>0</v>
      </c>
      <c r="F109" s="140">
        <v>0</v>
      </c>
      <c r="G109" s="140">
        <v>35231.950000000004</v>
      </c>
      <c r="H109" s="140">
        <v>15812.99</v>
      </c>
      <c r="I109" s="140">
        <v>134601.09</v>
      </c>
      <c r="J109" s="140">
        <v>8546</v>
      </c>
      <c r="K109" s="140">
        <v>268604</v>
      </c>
      <c r="L109" s="140">
        <v>0</v>
      </c>
      <c r="M109" s="140">
        <v>0</v>
      </c>
      <c r="N109" s="140">
        <v>0</v>
      </c>
      <c r="O109" s="140">
        <v>0</v>
      </c>
      <c r="P109" s="140">
        <v>993.74</v>
      </c>
      <c r="Q109" s="140">
        <v>0</v>
      </c>
      <c r="R109" s="140">
        <v>0</v>
      </c>
      <c r="S109" s="140">
        <v>0</v>
      </c>
      <c r="T109" s="140">
        <v>0</v>
      </c>
      <c r="U109" s="140">
        <v>187977</v>
      </c>
      <c r="V109" s="140">
        <v>11937386</v>
      </c>
      <c r="W109" s="140">
        <v>7618.89</v>
      </c>
      <c r="X109" s="140">
        <v>0</v>
      </c>
      <c r="Y109" s="140">
        <v>294613.87</v>
      </c>
      <c r="Z109" s="140">
        <v>8092.71</v>
      </c>
      <c r="AA109" s="140">
        <v>12921</v>
      </c>
      <c r="AB109" s="140">
        <v>0</v>
      </c>
      <c r="AC109" s="140">
        <v>0</v>
      </c>
      <c r="AD109" s="140">
        <v>29368.7</v>
      </c>
      <c r="AE109" s="140">
        <v>139772</v>
      </c>
      <c r="AF109" s="140">
        <v>0</v>
      </c>
      <c r="AG109" s="140">
        <v>0</v>
      </c>
      <c r="AH109" s="140">
        <v>0</v>
      </c>
      <c r="AI109" s="140">
        <v>0</v>
      </c>
      <c r="AJ109" s="140">
        <v>0</v>
      </c>
      <c r="AK109" s="140">
        <v>0</v>
      </c>
      <c r="AL109" s="140">
        <v>0</v>
      </c>
      <c r="AM109" s="140">
        <v>19176.12</v>
      </c>
      <c r="AN109" s="140">
        <v>42089.04</v>
      </c>
      <c r="AO109" s="140">
        <v>0</v>
      </c>
      <c r="AP109" s="140">
        <v>6321.21</v>
      </c>
      <c r="AQ109" s="140">
        <v>167656.78</v>
      </c>
      <c r="AR109" s="140">
        <v>7504630.9100000001</v>
      </c>
      <c r="AS109" s="140">
        <v>722828.69000000006</v>
      </c>
      <c r="AT109" s="140">
        <v>650989.06000000006</v>
      </c>
      <c r="AU109" s="140">
        <v>266153.78999999998</v>
      </c>
      <c r="AV109" s="140">
        <v>177932.17</v>
      </c>
      <c r="AW109" s="140">
        <v>411993.87</v>
      </c>
      <c r="AX109" s="140">
        <v>584921.28</v>
      </c>
      <c r="AY109" s="140">
        <v>561213.45000000007</v>
      </c>
      <c r="AZ109" s="140">
        <v>795605.55</v>
      </c>
      <c r="BA109" s="140">
        <v>2538823.29</v>
      </c>
      <c r="BB109" s="140">
        <v>465293.78</v>
      </c>
      <c r="BC109" s="140">
        <v>135343.07</v>
      </c>
      <c r="BD109" s="140">
        <v>69290.210000000006</v>
      </c>
      <c r="BE109" s="140">
        <v>378116.49</v>
      </c>
      <c r="BF109" s="140">
        <v>1950185.78</v>
      </c>
      <c r="BG109" s="140">
        <v>548313.82999999996</v>
      </c>
      <c r="BH109" s="140">
        <v>199.92000000000002</v>
      </c>
      <c r="BI109" s="140">
        <v>32563.82</v>
      </c>
      <c r="BJ109" s="140">
        <v>32563.82</v>
      </c>
      <c r="BK109" s="140">
        <v>0</v>
      </c>
      <c r="BL109" s="140">
        <v>0</v>
      </c>
      <c r="BM109" s="140">
        <v>0</v>
      </c>
      <c r="BN109" s="140">
        <v>0</v>
      </c>
      <c r="BO109" s="140">
        <v>0</v>
      </c>
      <c r="BP109" s="140">
        <v>0</v>
      </c>
      <c r="BQ109" s="140">
        <v>2130428.48</v>
      </c>
      <c r="BR109" s="140">
        <v>2475362.7600000002</v>
      </c>
      <c r="BS109" s="140">
        <v>2162992.2999999998</v>
      </c>
      <c r="BT109" s="140">
        <v>2507926.58</v>
      </c>
      <c r="BU109" s="140">
        <v>20811.8</v>
      </c>
      <c r="BV109" s="140">
        <v>26459.89</v>
      </c>
      <c r="BW109" s="140">
        <v>3400838.06</v>
      </c>
      <c r="BX109" s="140">
        <v>2538045.5100000002</v>
      </c>
      <c r="BY109" s="140">
        <v>776814.35</v>
      </c>
      <c r="BZ109" s="140">
        <v>80330.11</v>
      </c>
      <c r="CA109" s="140">
        <v>512718.83</v>
      </c>
      <c r="CB109" s="140">
        <v>474213.32</v>
      </c>
      <c r="CC109" s="140">
        <v>2817517.03</v>
      </c>
      <c r="CD109" s="140">
        <v>2727322.52</v>
      </c>
      <c r="CE109" s="140">
        <v>0</v>
      </c>
      <c r="CF109" s="140">
        <v>0</v>
      </c>
      <c r="CG109" s="140">
        <v>0</v>
      </c>
      <c r="CH109" s="140">
        <v>128700.02</v>
      </c>
      <c r="CI109" s="140">
        <v>0</v>
      </c>
      <c r="CJ109" s="140">
        <v>20307750.120000001</v>
      </c>
      <c r="CK109" s="140">
        <v>500</v>
      </c>
      <c r="CL109" s="140">
        <v>0</v>
      </c>
      <c r="CM109" s="140">
        <v>0</v>
      </c>
      <c r="CN109" s="140">
        <v>0</v>
      </c>
      <c r="CO109" s="140">
        <v>500</v>
      </c>
      <c r="CP109" s="140">
        <v>0</v>
      </c>
      <c r="CQ109" s="140">
        <v>0</v>
      </c>
      <c r="CR109" s="140">
        <v>98780.03</v>
      </c>
      <c r="CS109" s="140">
        <v>78713.009999999995</v>
      </c>
      <c r="CT109" s="140">
        <v>693480.39</v>
      </c>
      <c r="CU109" s="140">
        <v>713547.41</v>
      </c>
      <c r="CV109" s="140">
        <v>0</v>
      </c>
      <c r="CW109" s="140">
        <v>0</v>
      </c>
      <c r="CX109" s="140">
        <v>0</v>
      </c>
      <c r="CY109" s="140">
        <v>0</v>
      </c>
      <c r="CZ109" s="140">
        <v>0</v>
      </c>
      <c r="DA109" s="140">
        <v>0</v>
      </c>
      <c r="DB109" s="140">
        <v>0</v>
      </c>
      <c r="DC109" s="140">
        <v>0</v>
      </c>
      <c r="DD109" s="140">
        <v>0</v>
      </c>
      <c r="DE109" s="140">
        <v>5854.8</v>
      </c>
      <c r="DF109" s="140">
        <v>0</v>
      </c>
      <c r="DG109" s="140">
        <v>5854.8</v>
      </c>
      <c r="DH109" s="140">
        <v>0</v>
      </c>
    </row>
    <row r="110" spans="1:112" x14ac:dyDescent="0.2">
      <c r="A110" s="140">
        <v>1729</v>
      </c>
      <c r="B110" s="140" t="s">
        <v>395</v>
      </c>
      <c r="C110" s="140">
        <v>0</v>
      </c>
      <c r="D110" s="140">
        <v>2144207.35</v>
      </c>
      <c r="E110" s="140">
        <v>9061.94</v>
      </c>
      <c r="F110" s="140">
        <v>3866</v>
      </c>
      <c r="G110" s="140">
        <v>34453.040000000001</v>
      </c>
      <c r="H110" s="140">
        <v>3443.84</v>
      </c>
      <c r="I110" s="140">
        <v>7850</v>
      </c>
      <c r="J110" s="140">
        <v>0</v>
      </c>
      <c r="K110" s="140">
        <v>577433.46</v>
      </c>
      <c r="L110" s="140">
        <v>0</v>
      </c>
      <c r="M110" s="140">
        <v>0</v>
      </c>
      <c r="N110" s="140">
        <v>0</v>
      </c>
      <c r="O110" s="140">
        <v>0</v>
      </c>
      <c r="P110" s="140">
        <v>27669</v>
      </c>
      <c r="Q110" s="140">
        <v>0</v>
      </c>
      <c r="R110" s="140">
        <v>0</v>
      </c>
      <c r="S110" s="140">
        <v>0</v>
      </c>
      <c r="T110" s="140">
        <v>2720</v>
      </c>
      <c r="U110" s="140">
        <v>91136.5</v>
      </c>
      <c r="V110" s="140">
        <v>5643735</v>
      </c>
      <c r="W110" s="140">
        <v>7378.89</v>
      </c>
      <c r="X110" s="140">
        <v>0</v>
      </c>
      <c r="Y110" s="140">
        <v>0</v>
      </c>
      <c r="Z110" s="140">
        <v>0</v>
      </c>
      <c r="AA110" s="140">
        <v>603</v>
      </c>
      <c r="AB110" s="140">
        <v>0</v>
      </c>
      <c r="AC110" s="140">
        <v>0</v>
      </c>
      <c r="AD110" s="140">
        <v>0</v>
      </c>
      <c r="AE110" s="140">
        <v>98475</v>
      </c>
      <c r="AF110" s="140">
        <v>0</v>
      </c>
      <c r="AG110" s="140">
        <v>0</v>
      </c>
      <c r="AH110" s="140">
        <v>0</v>
      </c>
      <c r="AI110" s="140">
        <v>0</v>
      </c>
      <c r="AJ110" s="140">
        <v>0</v>
      </c>
      <c r="AK110" s="140">
        <v>0</v>
      </c>
      <c r="AL110" s="140">
        <v>0</v>
      </c>
      <c r="AM110" s="140">
        <v>23406.74</v>
      </c>
      <c r="AN110" s="140">
        <v>21177.57</v>
      </c>
      <c r="AO110" s="140">
        <v>0</v>
      </c>
      <c r="AP110" s="140">
        <v>3837.05</v>
      </c>
      <c r="AQ110" s="140">
        <v>1848747.37</v>
      </c>
      <c r="AR110" s="140">
        <v>1878348.81</v>
      </c>
      <c r="AS110" s="140">
        <v>383751.49</v>
      </c>
      <c r="AT110" s="140">
        <v>238753.42</v>
      </c>
      <c r="AU110" s="140">
        <v>226340.1</v>
      </c>
      <c r="AV110" s="140">
        <v>35101.03</v>
      </c>
      <c r="AW110" s="140">
        <v>173808.48</v>
      </c>
      <c r="AX110" s="140">
        <v>241405.09</v>
      </c>
      <c r="AY110" s="140">
        <v>234271.61000000002</v>
      </c>
      <c r="AZ110" s="140">
        <v>513918.85000000003</v>
      </c>
      <c r="BA110" s="140">
        <v>1383844.18</v>
      </c>
      <c r="BB110" s="140">
        <v>316957.2</v>
      </c>
      <c r="BC110" s="140">
        <v>91653.07</v>
      </c>
      <c r="BD110" s="140">
        <v>6888.89</v>
      </c>
      <c r="BE110" s="140">
        <v>370147.67</v>
      </c>
      <c r="BF110" s="140">
        <v>361197.3</v>
      </c>
      <c r="BG110" s="140">
        <v>363485.23</v>
      </c>
      <c r="BH110" s="140">
        <v>358</v>
      </c>
      <c r="BI110" s="140">
        <v>0</v>
      </c>
      <c r="BJ110" s="140">
        <v>0</v>
      </c>
      <c r="BK110" s="140">
        <v>0</v>
      </c>
      <c r="BL110" s="140">
        <v>0</v>
      </c>
      <c r="BM110" s="140">
        <v>0</v>
      </c>
      <c r="BN110" s="140">
        <v>0</v>
      </c>
      <c r="BO110" s="140">
        <v>0</v>
      </c>
      <c r="BP110" s="140">
        <v>0</v>
      </c>
      <c r="BQ110" s="140">
        <v>1095359.33</v>
      </c>
      <c r="BR110" s="140">
        <v>1126835.92</v>
      </c>
      <c r="BS110" s="140">
        <v>1095359.33</v>
      </c>
      <c r="BT110" s="140">
        <v>1126835.92</v>
      </c>
      <c r="BU110" s="140">
        <v>0</v>
      </c>
      <c r="BV110" s="140">
        <v>24010.170000000002</v>
      </c>
      <c r="BW110" s="140">
        <v>812725.81</v>
      </c>
      <c r="BX110" s="140">
        <v>569003.18000000005</v>
      </c>
      <c r="BY110" s="140">
        <v>145305.97</v>
      </c>
      <c r="BZ110" s="140">
        <v>74406.490000000005</v>
      </c>
      <c r="CA110" s="140">
        <v>46245.79</v>
      </c>
      <c r="CB110" s="140">
        <v>109343.33</v>
      </c>
      <c r="CC110" s="140">
        <v>497621.94</v>
      </c>
      <c r="CD110" s="140">
        <v>336901.9</v>
      </c>
      <c r="CE110" s="140">
        <v>0</v>
      </c>
      <c r="CF110" s="140">
        <v>0</v>
      </c>
      <c r="CG110" s="140">
        <v>0</v>
      </c>
      <c r="CH110" s="140">
        <v>97622.5</v>
      </c>
      <c r="CI110" s="140">
        <v>0</v>
      </c>
      <c r="CJ110" s="140">
        <v>5555000</v>
      </c>
      <c r="CK110" s="140">
        <v>0</v>
      </c>
      <c r="CL110" s="140">
        <v>3497284.69</v>
      </c>
      <c r="CM110" s="140">
        <v>5258859.43</v>
      </c>
      <c r="CN110" s="140">
        <v>0</v>
      </c>
      <c r="CO110" s="140">
        <v>1761389.02</v>
      </c>
      <c r="CP110" s="140">
        <v>0</v>
      </c>
      <c r="CQ110" s="140">
        <v>185.72</v>
      </c>
      <c r="CR110" s="140">
        <v>0</v>
      </c>
      <c r="CS110" s="140">
        <v>6217.2300000000005</v>
      </c>
      <c r="CT110" s="140">
        <v>341969.13</v>
      </c>
      <c r="CU110" s="140">
        <v>335751.9</v>
      </c>
      <c r="CV110" s="140">
        <v>0</v>
      </c>
      <c r="CW110" s="140">
        <v>3697.33</v>
      </c>
      <c r="CX110" s="140">
        <v>7486.2300000000005</v>
      </c>
      <c r="CY110" s="140">
        <v>5723.6</v>
      </c>
      <c r="CZ110" s="140">
        <v>0</v>
      </c>
      <c r="DA110" s="140">
        <v>1934.7</v>
      </c>
      <c r="DB110" s="140">
        <v>0</v>
      </c>
      <c r="DC110" s="140">
        <v>0</v>
      </c>
      <c r="DD110" s="140">
        <v>0</v>
      </c>
      <c r="DE110" s="140">
        <v>0</v>
      </c>
      <c r="DF110" s="140">
        <v>0</v>
      </c>
      <c r="DG110" s="140">
        <v>0</v>
      </c>
      <c r="DH110" s="140">
        <v>0</v>
      </c>
    </row>
    <row r="111" spans="1:112" x14ac:dyDescent="0.2">
      <c r="A111" s="140">
        <v>1736</v>
      </c>
      <c r="B111" s="140" t="s">
        <v>396</v>
      </c>
      <c r="C111" s="140">
        <v>0</v>
      </c>
      <c r="D111" s="140">
        <v>1610898.19</v>
      </c>
      <c r="E111" s="140">
        <v>0</v>
      </c>
      <c r="F111" s="140">
        <v>12714.18</v>
      </c>
      <c r="G111" s="140">
        <v>21524.75</v>
      </c>
      <c r="H111" s="140">
        <v>633.74</v>
      </c>
      <c r="I111" s="140">
        <v>21272.18</v>
      </c>
      <c r="J111" s="140">
        <v>0</v>
      </c>
      <c r="K111" s="140">
        <v>165080</v>
      </c>
      <c r="L111" s="140">
        <v>0</v>
      </c>
      <c r="M111" s="140">
        <v>0</v>
      </c>
      <c r="N111" s="140">
        <v>0</v>
      </c>
      <c r="O111" s="140">
        <v>0</v>
      </c>
      <c r="P111" s="140">
        <v>3076.81</v>
      </c>
      <c r="Q111" s="140">
        <v>0</v>
      </c>
      <c r="R111" s="140">
        <v>0</v>
      </c>
      <c r="S111" s="140">
        <v>0</v>
      </c>
      <c r="T111" s="140">
        <v>0</v>
      </c>
      <c r="U111" s="140">
        <v>48526.5</v>
      </c>
      <c r="V111" s="140">
        <v>3432830</v>
      </c>
      <c r="W111" s="140">
        <v>5742.07</v>
      </c>
      <c r="X111" s="140">
        <v>0</v>
      </c>
      <c r="Y111" s="140">
        <v>0</v>
      </c>
      <c r="Z111" s="140">
        <v>1317.98</v>
      </c>
      <c r="AA111" s="140">
        <v>1451</v>
      </c>
      <c r="AB111" s="140">
        <v>0</v>
      </c>
      <c r="AC111" s="140">
        <v>0</v>
      </c>
      <c r="AD111" s="140">
        <v>12366</v>
      </c>
      <c r="AE111" s="140">
        <v>118155.61</v>
      </c>
      <c r="AF111" s="140">
        <v>0</v>
      </c>
      <c r="AG111" s="140">
        <v>0</v>
      </c>
      <c r="AH111" s="140">
        <v>0</v>
      </c>
      <c r="AI111" s="140">
        <v>47670</v>
      </c>
      <c r="AJ111" s="140">
        <v>0</v>
      </c>
      <c r="AK111" s="140">
        <v>0</v>
      </c>
      <c r="AL111" s="140">
        <v>0</v>
      </c>
      <c r="AM111" s="140">
        <v>20200</v>
      </c>
      <c r="AN111" s="140">
        <v>239781.75</v>
      </c>
      <c r="AO111" s="140">
        <v>0</v>
      </c>
      <c r="AP111" s="140">
        <v>7547.84</v>
      </c>
      <c r="AQ111" s="140">
        <v>1041830.41</v>
      </c>
      <c r="AR111" s="140">
        <v>1196180.24</v>
      </c>
      <c r="AS111" s="140">
        <v>205269.23</v>
      </c>
      <c r="AT111" s="140">
        <v>155603.49</v>
      </c>
      <c r="AU111" s="140">
        <v>137598.08000000002</v>
      </c>
      <c r="AV111" s="140">
        <v>119756.88</v>
      </c>
      <c r="AW111" s="140">
        <v>92846.91</v>
      </c>
      <c r="AX111" s="140">
        <v>266024.61</v>
      </c>
      <c r="AY111" s="140">
        <v>145926.57</v>
      </c>
      <c r="AZ111" s="140">
        <v>224246.84</v>
      </c>
      <c r="BA111" s="140">
        <v>818284.95000000007</v>
      </c>
      <c r="BB111" s="140">
        <v>11928.34</v>
      </c>
      <c r="BC111" s="140">
        <v>58021.020000000004</v>
      </c>
      <c r="BD111" s="140">
        <v>2173.8200000000002</v>
      </c>
      <c r="BE111" s="140">
        <v>337.93</v>
      </c>
      <c r="BF111" s="140">
        <v>524308.21</v>
      </c>
      <c r="BG111" s="140">
        <v>381957.25</v>
      </c>
      <c r="BH111" s="140">
        <v>57.46</v>
      </c>
      <c r="BI111" s="140">
        <v>0</v>
      </c>
      <c r="BJ111" s="140">
        <v>0</v>
      </c>
      <c r="BK111" s="140">
        <v>0</v>
      </c>
      <c r="BL111" s="140">
        <v>0</v>
      </c>
      <c r="BM111" s="140">
        <v>0</v>
      </c>
      <c r="BN111" s="140">
        <v>0</v>
      </c>
      <c r="BO111" s="140">
        <v>0</v>
      </c>
      <c r="BP111" s="140">
        <v>0</v>
      </c>
      <c r="BQ111" s="140">
        <v>747764.28</v>
      </c>
      <c r="BR111" s="140">
        <v>1136200.6399999999</v>
      </c>
      <c r="BS111" s="140">
        <v>747764.28</v>
      </c>
      <c r="BT111" s="140">
        <v>1136200.6399999999</v>
      </c>
      <c r="BU111" s="140">
        <v>162738.72</v>
      </c>
      <c r="BV111" s="140">
        <v>166775.85</v>
      </c>
      <c r="BW111" s="140">
        <v>839803.6</v>
      </c>
      <c r="BX111" s="140">
        <v>554397.21</v>
      </c>
      <c r="BY111" s="140">
        <v>144079.26</v>
      </c>
      <c r="BZ111" s="140">
        <v>137290</v>
      </c>
      <c r="CA111" s="140">
        <v>180.82</v>
      </c>
      <c r="CB111" s="140">
        <v>45496.26</v>
      </c>
      <c r="CC111" s="140">
        <v>487005.44</v>
      </c>
      <c r="CD111" s="140">
        <v>441690</v>
      </c>
      <c r="CE111" s="140">
        <v>0</v>
      </c>
      <c r="CF111" s="140">
        <v>0</v>
      </c>
      <c r="CG111" s="140">
        <v>0</v>
      </c>
      <c r="CH111" s="140">
        <v>0</v>
      </c>
      <c r="CI111" s="140">
        <v>0</v>
      </c>
      <c r="CJ111" s="140">
        <v>2040000</v>
      </c>
      <c r="CK111" s="140">
        <v>0</v>
      </c>
      <c r="CL111" s="140">
        <v>201952.01</v>
      </c>
      <c r="CM111" s="140">
        <v>2456653.67</v>
      </c>
      <c r="CN111" s="140">
        <v>0</v>
      </c>
      <c r="CO111" s="140">
        <v>2034669.97</v>
      </c>
      <c r="CP111" s="140">
        <v>0</v>
      </c>
      <c r="CQ111" s="140">
        <v>220031.69</v>
      </c>
      <c r="CR111" s="140">
        <v>0</v>
      </c>
      <c r="CS111" s="140">
        <v>0</v>
      </c>
      <c r="CT111" s="140">
        <v>239897.34</v>
      </c>
      <c r="CU111" s="140">
        <v>239897.34</v>
      </c>
      <c r="CV111" s="140">
        <v>0</v>
      </c>
      <c r="CW111" s="140">
        <v>15501.16</v>
      </c>
      <c r="CX111" s="140">
        <v>10121.24</v>
      </c>
      <c r="CY111" s="140">
        <v>81957.22</v>
      </c>
      <c r="CZ111" s="140">
        <v>0</v>
      </c>
      <c r="DA111" s="140">
        <v>87337.14</v>
      </c>
      <c r="DB111" s="140">
        <v>0</v>
      </c>
      <c r="DC111" s="140">
        <v>0</v>
      </c>
      <c r="DD111" s="140">
        <v>0</v>
      </c>
      <c r="DE111" s="140">
        <v>0</v>
      </c>
      <c r="DF111" s="140">
        <v>0</v>
      </c>
      <c r="DG111" s="140">
        <v>0</v>
      </c>
      <c r="DH111" s="140">
        <v>0</v>
      </c>
    </row>
    <row r="112" spans="1:112" x14ac:dyDescent="0.2">
      <c r="A112" s="140">
        <v>1813</v>
      </c>
      <c r="B112" s="140" t="s">
        <v>397</v>
      </c>
      <c r="C112" s="140">
        <v>0</v>
      </c>
      <c r="D112" s="140">
        <v>1957444.8900000001</v>
      </c>
      <c r="E112" s="140">
        <v>0</v>
      </c>
      <c r="F112" s="140">
        <v>8229.0400000000009</v>
      </c>
      <c r="G112" s="140">
        <v>41206.85</v>
      </c>
      <c r="H112" s="140">
        <v>15457.85</v>
      </c>
      <c r="I112" s="140">
        <v>39682.58</v>
      </c>
      <c r="J112" s="140">
        <v>0</v>
      </c>
      <c r="K112" s="140">
        <v>132463</v>
      </c>
      <c r="L112" s="140">
        <v>0</v>
      </c>
      <c r="M112" s="140">
        <v>0</v>
      </c>
      <c r="N112" s="140">
        <v>0</v>
      </c>
      <c r="O112" s="140">
        <v>0</v>
      </c>
      <c r="P112" s="140">
        <v>7497.85</v>
      </c>
      <c r="Q112" s="140">
        <v>0</v>
      </c>
      <c r="R112" s="140">
        <v>0</v>
      </c>
      <c r="S112" s="140">
        <v>0</v>
      </c>
      <c r="T112" s="140">
        <v>200</v>
      </c>
      <c r="U112" s="140">
        <v>79674.5</v>
      </c>
      <c r="V112" s="140">
        <v>4877093</v>
      </c>
      <c r="W112" s="140">
        <v>1576</v>
      </c>
      <c r="X112" s="140">
        <v>0</v>
      </c>
      <c r="Y112" s="140">
        <v>233235.98</v>
      </c>
      <c r="Z112" s="140">
        <v>9802.52</v>
      </c>
      <c r="AA112" s="140">
        <v>1419</v>
      </c>
      <c r="AB112" s="140">
        <v>0</v>
      </c>
      <c r="AC112" s="140">
        <v>0</v>
      </c>
      <c r="AD112" s="140">
        <v>53724.090000000004</v>
      </c>
      <c r="AE112" s="140">
        <v>235502.4</v>
      </c>
      <c r="AF112" s="140">
        <v>0</v>
      </c>
      <c r="AG112" s="140">
        <v>0</v>
      </c>
      <c r="AH112" s="140">
        <v>8125.99</v>
      </c>
      <c r="AI112" s="140">
        <v>0</v>
      </c>
      <c r="AJ112" s="140">
        <v>0</v>
      </c>
      <c r="AK112" s="140">
        <v>0</v>
      </c>
      <c r="AL112" s="140">
        <v>0</v>
      </c>
      <c r="AM112" s="140">
        <v>5196.53</v>
      </c>
      <c r="AN112" s="140">
        <v>28809.670000000002</v>
      </c>
      <c r="AO112" s="140">
        <v>0</v>
      </c>
      <c r="AP112" s="140">
        <v>3244.84</v>
      </c>
      <c r="AQ112" s="140">
        <v>1950584.1400000001</v>
      </c>
      <c r="AR112" s="140">
        <v>1663995.9</v>
      </c>
      <c r="AS112" s="140">
        <v>289957.2</v>
      </c>
      <c r="AT112" s="140">
        <v>242722.39</v>
      </c>
      <c r="AU112" s="140">
        <v>217494.01</v>
      </c>
      <c r="AV112" s="140">
        <v>26595.100000000002</v>
      </c>
      <c r="AW112" s="140">
        <v>191862</v>
      </c>
      <c r="AX112" s="140">
        <v>478712.64</v>
      </c>
      <c r="AY112" s="140">
        <v>220075.87</v>
      </c>
      <c r="AZ112" s="140">
        <v>369894.75</v>
      </c>
      <c r="BA112" s="140">
        <v>984486.09</v>
      </c>
      <c r="BB112" s="140">
        <v>29023.97</v>
      </c>
      <c r="BC112" s="140">
        <v>89093.21</v>
      </c>
      <c r="BD112" s="140">
        <v>0</v>
      </c>
      <c r="BE112" s="140">
        <v>17907.900000000001</v>
      </c>
      <c r="BF112" s="140">
        <v>795486.26</v>
      </c>
      <c r="BG112" s="140">
        <v>118577.65000000001</v>
      </c>
      <c r="BH112" s="140">
        <v>81.430000000000007</v>
      </c>
      <c r="BI112" s="140">
        <v>0</v>
      </c>
      <c r="BJ112" s="140">
        <v>0</v>
      </c>
      <c r="BK112" s="140">
        <v>0</v>
      </c>
      <c r="BL112" s="140">
        <v>0</v>
      </c>
      <c r="BM112" s="140">
        <v>0</v>
      </c>
      <c r="BN112" s="140">
        <v>0</v>
      </c>
      <c r="BO112" s="140">
        <v>0</v>
      </c>
      <c r="BP112" s="140">
        <v>0</v>
      </c>
      <c r="BQ112" s="140">
        <v>2783127.73</v>
      </c>
      <c r="BR112" s="140">
        <v>2836163.8</v>
      </c>
      <c r="BS112" s="140">
        <v>2783127.73</v>
      </c>
      <c r="BT112" s="140">
        <v>2836163.8</v>
      </c>
      <c r="BU112" s="140">
        <v>0</v>
      </c>
      <c r="BV112" s="140">
        <v>0</v>
      </c>
      <c r="BW112" s="140">
        <v>1485329.71</v>
      </c>
      <c r="BX112" s="140">
        <v>1130063.8</v>
      </c>
      <c r="BY112" s="140">
        <v>293215.78999999998</v>
      </c>
      <c r="BZ112" s="140">
        <v>62050.12</v>
      </c>
      <c r="CA112" s="140">
        <v>0</v>
      </c>
      <c r="CB112" s="140">
        <v>0</v>
      </c>
      <c r="CC112" s="140">
        <v>30000</v>
      </c>
      <c r="CD112" s="140">
        <v>30000</v>
      </c>
      <c r="CE112" s="140">
        <v>0</v>
      </c>
      <c r="CF112" s="140">
        <v>0</v>
      </c>
      <c r="CG112" s="140">
        <v>0</v>
      </c>
      <c r="CH112" s="140">
        <v>0</v>
      </c>
      <c r="CI112" s="140">
        <v>0</v>
      </c>
      <c r="CJ112" s="140">
        <v>410000</v>
      </c>
      <c r="CK112" s="140">
        <v>0</v>
      </c>
      <c r="CL112" s="140">
        <v>0</v>
      </c>
      <c r="CM112" s="140">
        <v>0</v>
      </c>
      <c r="CN112" s="140">
        <v>0</v>
      </c>
      <c r="CO112" s="140">
        <v>0</v>
      </c>
      <c r="CP112" s="140">
        <v>0</v>
      </c>
      <c r="CQ112" s="140">
        <v>0</v>
      </c>
      <c r="CR112" s="140">
        <v>12946.11</v>
      </c>
      <c r="CS112" s="140">
        <v>9265.44</v>
      </c>
      <c r="CT112" s="140">
        <v>430285.46</v>
      </c>
      <c r="CU112" s="140">
        <v>433966.13</v>
      </c>
      <c r="CV112" s="140">
        <v>0</v>
      </c>
      <c r="CW112" s="140">
        <v>0</v>
      </c>
      <c r="CX112" s="140">
        <v>0</v>
      </c>
      <c r="CY112" s="140">
        <v>0</v>
      </c>
      <c r="CZ112" s="140">
        <v>0</v>
      </c>
      <c r="DA112" s="140">
        <v>0</v>
      </c>
      <c r="DB112" s="140">
        <v>0</v>
      </c>
      <c r="DC112" s="140">
        <v>0</v>
      </c>
      <c r="DD112" s="140">
        <v>0</v>
      </c>
      <c r="DE112" s="140">
        <v>0</v>
      </c>
      <c r="DF112" s="140">
        <v>0</v>
      </c>
      <c r="DG112" s="140">
        <v>0</v>
      </c>
      <c r="DH112" s="140">
        <v>0</v>
      </c>
    </row>
    <row r="113" spans="1:112" x14ac:dyDescent="0.2">
      <c r="A113" s="140">
        <v>5757</v>
      </c>
      <c r="B113" s="140" t="s">
        <v>398</v>
      </c>
      <c r="C113" s="140">
        <v>0</v>
      </c>
      <c r="D113" s="140">
        <v>2544948.25</v>
      </c>
      <c r="E113" s="140">
        <v>0</v>
      </c>
      <c r="F113" s="140">
        <v>3087.34</v>
      </c>
      <c r="G113" s="140">
        <v>8037</v>
      </c>
      <c r="H113" s="140">
        <v>1855.48</v>
      </c>
      <c r="I113" s="140">
        <v>11084.53</v>
      </c>
      <c r="J113" s="140">
        <v>0</v>
      </c>
      <c r="K113" s="140">
        <v>376902</v>
      </c>
      <c r="L113" s="140">
        <v>0</v>
      </c>
      <c r="M113" s="140">
        <v>0</v>
      </c>
      <c r="N113" s="140">
        <v>0</v>
      </c>
      <c r="O113" s="140">
        <v>0</v>
      </c>
      <c r="P113" s="140">
        <v>8362.93</v>
      </c>
      <c r="Q113" s="140">
        <v>0</v>
      </c>
      <c r="R113" s="140">
        <v>88418</v>
      </c>
      <c r="S113" s="140">
        <v>0</v>
      </c>
      <c r="T113" s="140">
        <v>96.89</v>
      </c>
      <c r="U113" s="140">
        <v>135142</v>
      </c>
      <c r="V113" s="140">
        <v>4082151</v>
      </c>
      <c r="W113" s="140">
        <v>19688.89</v>
      </c>
      <c r="X113" s="140">
        <v>0</v>
      </c>
      <c r="Y113" s="140">
        <v>0</v>
      </c>
      <c r="Z113" s="140">
        <v>2104.3200000000002</v>
      </c>
      <c r="AA113" s="140">
        <v>159146</v>
      </c>
      <c r="AB113" s="140">
        <v>0</v>
      </c>
      <c r="AC113" s="140">
        <v>0</v>
      </c>
      <c r="AD113" s="140">
        <v>69360.899999999994</v>
      </c>
      <c r="AE113" s="140">
        <v>240272.02000000002</v>
      </c>
      <c r="AF113" s="140">
        <v>0</v>
      </c>
      <c r="AG113" s="140">
        <v>0</v>
      </c>
      <c r="AH113" s="140">
        <v>0</v>
      </c>
      <c r="AI113" s="140">
        <v>0</v>
      </c>
      <c r="AJ113" s="140">
        <v>0</v>
      </c>
      <c r="AK113" s="140">
        <v>6279.99</v>
      </c>
      <c r="AL113" s="140">
        <v>0</v>
      </c>
      <c r="AM113" s="140">
        <v>8782</v>
      </c>
      <c r="AN113" s="140">
        <v>36531</v>
      </c>
      <c r="AO113" s="140">
        <v>0</v>
      </c>
      <c r="AP113" s="140">
        <v>6297.45</v>
      </c>
      <c r="AQ113" s="140">
        <v>1389168.25</v>
      </c>
      <c r="AR113" s="140">
        <v>1433712.83</v>
      </c>
      <c r="AS113" s="140">
        <v>267593.95</v>
      </c>
      <c r="AT113" s="140">
        <v>165865.57</v>
      </c>
      <c r="AU113" s="140">
        <v>139157.25</v>
      </c>
      <c r="AV113" s="140">
        <v>0</v>
      </c>
      <c r="AW113" s="140">
        <v>501922.86</v>
      </c>
      <c r="AX113" s="140">
        <v>237847.9</v>
      </c>
      <c r="AY113" s="140">
        <v>315522.53000000003</v>
      </c>
      <c r="AZ113" s="140">
        <v>1326.4</v>
      </c>
      <c r="BA113" s="140">
        <v>1508919.41</v>
      </c>
      <c r="BB113" s="140">
        <v>246445.85</v>
      </c>
      <c r="BC113" s="140">
        <v>128423.67</v>
      </c>
      <c r="BD113" s="140">
        <v>0</v>
      </c>
      <c r="BE113" s="140">
        <v>321198.32</v>
      </c>
      <c r="BF113" s="140">
        <v>696102.13</v>
      </c>
      <c r="BG113" s="140">
        <v>376022.3</v>
      </c>
      <c r="BH113" s="140">
        <v>540.65</v>
      </c>
      <c r="BI113" s="140">
        <v>0</v>
      </c>
      <c r="BJ113" s="140">
        <v>0</v>
      </c>
      <c r="BK113" s="140">
        <v>0</v>
      </c>
      <c r="BL113" s="140">
        <v>0</v>
      </c>
      <c r="BM113" s="140">
        <v>0</v>
      </c>
      <c r="BN113" s="140">
        <v>0</v>
      </c>
      <c r="BO113" s="140">
        <v>0</v>
      </c>
      <c r="BP113" s="140">
        <v>0</v>
      </c>
      <c r="BQ113" s="140">
        <v>2308107.7999999998</v>
      </c>
      <c r="BR113" s="140">
        <v>2386885.92</v>
      </c>
      <c r="BS113" s="140">
        <v>2308107.7999999998</v>
      </c>
      <c r="BT113" s="140">
        <v>2386885.92</v>
      </c>
      <c r="BU113" s="140">
        <v>0</v>
      </c>
      <c r="BV113" s="140">
        <v>0</v>
      </c>
      <c r="BW113" s="140">
        <v>1477130.83</v>
      </c>
      <c r="BX113" s="140">
        <v>710488.88</v>
      </c>
      <c r="BY113" s="140">
        <v>168804.2</v>
      </c>
      <c r="BZ113" s="140">
        <v>597837.75</v>
      </c>
      <c r="CA113" s="140">
        <v>59147.35</v>
      </c>
      <c r="CB113" s="140">
        <v>35827.599999999999</v>
      </c>
      <c r="CC113" s="140">
        <v>766532.34</v>
      </c>
      <c r="CD113" s="140">
        <v>789852.09</v>
      </c>
      <c r="CE113" s="140">
        <v>0</v>
      </c>
      <c r="CF113" s="140">
        <v>0</v>
      </c>
      <c r="CG113" s="140">
        <v>0</v>
      </c>
      <c r="CH113" s="140">
        <v>0</v>
      </c>
      <c r="CI113" s="140">
        <v>0</v>
      </c>
      <c r="CJ113" s="140">
        <v>2511402.3199999998</v>
      </c>
      <c r="CK113" s="140">
        <v>0</v>
      </c>
      <c r="CL113" s="140">
        <v>0</v>
      </c>
      <c r="CM113" s="140">
        <v>0</v>
      </c>
      <c r="CN113" s="140">
        <v>0</v>
      </c>
      <c r="CO113" s="140">
        <v>0</v>
      </c>
      <c r="CP113" s="140">
        <v>0</v>
      </c>
      <c r="CQ113" s="140">
        <v>0</v>
      </c>
      <c r="CR113" s="140">
        <v>0</v>
      </c>
      <c r="CS113" s="140">
        <v>0</v>
      </c>
      <c r="CT113" s="140">
        <v>430482.52</v>
      </c>
      <c r="CU113" s="140">
        <v>430482.52</v>
      </c>
      <c r="CV113" s="140">
        <v>0</v>
      </c>
      <c r="CW113" s="140">
        <v>46066.879999999997</v>
      </c>
      <c r="CX113" s="140">
        <v>35225.72</v>
      </c>
      <c r="CY113" s="140">
        <v>48885</v>
      </c>
      <c r="CZ113" s="140">
        <v>36273.160000000003</v>
      </c>
      <c r="DA113" s="140">
        <v>23453</v>
      </c>
      <c r="DB113" s="140">
        <v>0</v>
      </c>
      <c r="DC113" s="140">
        <v>0</v>
      </c>
      <c r="DD113" s="140">
        <v>0</v>
      </c>
      <c r="DE113" s="140">
        <v>0</v>
      </c>
      <c r="DF113" s="140">
        <v>0</v>
      </c>
      <c r="DG113" s="140">
        <v>0</v>
      </c>
      <c r="DH113" s="140">
        <v>0</v>
      </c>
    </row>
    <row r="114" spans="1:112" x14ac:dyDescent="0.2">
      <c r="A114" s="140">
        <v>1855</v>
      </c>
      <c r="B114" s="140" t="s">
        <v>399</v>
      </c>
      <c r="C114" s="140">
        <v>0</v>
      </c>
      <c r="D114" s="140">
        <v>4647765</v>
      </c>
      <c r="E114" s="140">
        <v>0</v>
      </c>
      <c r="F114" s="140">
        <v>2428.23</v>
      </c>
      <c r="G114" s="140">
        <v>14201.460000000001</v>
      </c>
      <c r="H114" s="140">
        <v>23730.14</v>
      </c>
      <c r="I114" s="140">
        <v>139413.04</v>
      </c>
      <c r="J114" s="140">
        <v>0</v>
      </c>
      <c r="K114" s="140">
        <v>30343</v>
      </c>
      <c r="L114" s="140">
        <v>0</v>
      </c>
      <c r="M114" s="140">
        <v>0</v>
      </c>
      <c r="N114" s="140">
        <v>0</v>
      </c>
      <c r="O114" s="140">
        <v>0</v>
      </c>
      <c r="P114" s="140">
        <v>0</v>
      </c>
      <c r="Q114" s="140">
        <v>0</v>
      </c>
      <c r="R114" s="140">
        <v>0</v>
      </c>
      <c r="S114" s="140">
        <v>0</v>
      </c>
      <c r="T114" s="140">
        <v>0</v>
      </c>
      <c r="U114" s="140">
        <v>57737</v>
      </c>
      <c r="V114" s="140">
        <v>891727</v>
      </c>
      <c r="W114" s="140">
        <v>6019.67</v>
      </c>
      <c r="X114" s="140">
        <v>0</v>
      </c>
      <c r="Y114" s="140">
        <v>118663.92</v>
      </c>
      <c r="Z114" s="140">
        <v>226321.27000000002</v>
      </c>
      <c r="AA114" s="140">
        <v>125835</v>
      </c>
      <c r="AB114" s="140">
        <v>0</v>
      </c>
      <c r="AC114" s="140">
        <v>98987</v>
      </c>
      <c r="AD114" s="140">
        <v>54170.21</v>
      </c>
      <c r="AE114" s="140">
        <v>115036.52</v>
      </c>
      <c r="AF114" s="140">
        <v>0</v>
      </c>
      <c r="AG114" s="140">
        <v>0</v>
      </c>
      <c r="AH114" s="140">
        <v>0</v>
      </c>
      <c r="AI114" s="140">
        <v>14441.61</v>
      </c>
      <c r="AJ114" s="140">
        <v>0</v>
      </c>
      <c r="AK114" s="140">
        <v>0</v>
      </c>
      <c r="AL114" s="140">
        <v>0</v>
      </c>
      <c r="AM114" s="140">
        <v>0.72</v>
      </c>
      <c r="AN114" s="140">
        <v>18269.41</v>
      </c>
      <c r="AO114" s="140">
        <v>0</v>
      </c>
      <c r="AP114" s="140">
        <v>6436.42</v>
      </c>
      <c r="AQ114" s="140">
        <v>1365625.37</v>
      </c>
      <c r="AR114" s="140">
        <v>703833.63</v>
      </c>
      <c r="AS114" s="140">
        <v>315422.32</v>
      </c>
      <c r="AT114" s="140">
        <v>119392.24</v>
      </c>
      <c r="AU114" s="140">
        <v>133659.43</v>
      </c>
      <c r="AV114" s="140">
        <v>0</v>
      </c>
      <c r="AW114" s="140">
        <v>72101.84</v>
      </c>
      <c r="AX114" s="140">
        <v>160953.26</v>
      </c>
      <c r="AY114" s="140">
        <v>301732.53999999998</v>
      </c>
      <c r="AZ114" s="140">
        <v>244117.72</v>
      </c>
      <c r="BA114" s="140">
        <v>1205388.33</v>
      </c>
      <c r="BB114" s="140">
        <v>169499.86000000002</v>
      </c>
      <c r="BC114" s="140">
        <v>98370</v>
      </c>
      <c r="BD114" s="140">
        <v>0</v>
      </c>
      <c r="BE114" s="140">
        <v>720824.88</v>
      </c>
      <c r="BF114" s="140">
        <v>540225.38</v>
      </c>
      <c r="BG114" s="140">
        <v>528194.32999999996</v>
      </c>
      <c r="BH114" s="140">
        <v>0</v>
      </c>
      <c r="BI114" s="140">
        <v>0</v>
      </c>
      <c r="BJ114" s="140">
        <v>0</v>
      </c>
      <c r="BK114" s="140">
        <v>0</v>
      </c>
      <c r="BL114" s="140">
        <v>0</v>
      </c>
      <c r="BM114" s="140">
        <v>1226.21</v>
      </c>
      <c r="BN114" s="140">
        <v>1226.21</v>
      </c>
      <c r="BO114" s="140">
        <v>3915599.44</v>
      </c>
      <c r="BP114" s="140">
        <v>3827784.93</v>
      </c>
      <c r="BQ114" s="140">
        <v>935532.52</v>
      </c>
      <c r="BR114" s="140">
        <v>935532.52</v>
      </c>
      <c r="BS114" s="140">
        <v>4852358.17</v>
      </c>
      <c r="BT114" s="140">
        <v>4764543.66</v>
      </c>
      <c r="BU114" s="140">
        <v>7009.74</v>
      </c>
      <c r="BV114" s="140">
        <v>51871.360000000001</v>
      </c>
      <c r="BW114" s="140">
        <v>833920.11</v>
      </c>
      <c r="BX114" s="140">
        <v>555585.27</v>
      </c>
      <c r="BY114" s="140">
        <v>209729.62</v>
      </c>
      <c r="BZ114" s="140">
        <v>23743.600000000002</v>
      </c>
      <c r="CA114" s="140">
        <v>118876.07</v>
      </c>
      <c r="CB114" s="140">
        <v>118893.65000000001</v>
      </c>
      <c r="CC114" s="140">
        <v>351922.58</v>
      </c>
      <c r="CD114" s="140">
        <v>351905</v>
      </c>
      <c r="CE114" s="140">
        <v>0</v>
      </c>
      <c r="CF114" s="140">
        <v>0</v>
      </c>
      <c r="CG114" s="140">
        <v>0</v>
      </c>
      <c r="CH114" s="140">
        <v>0</v>
      </c>
      <c r="CI114" s="140">
        <v>0</v>
      </c>
      <c r="CJ114" s="140">
        <v>1305000</v>
      </c>
      <c r="CK114" s="140">
        <v>0</v>
      </c>
      <c r="CL114" s="140">
        <v>0</v>
      </c>
      <c r="CM114" s="140">
        <v>0</v>
      </c>
      <c r="CN114" s="140">
        <v>0</v>
      </c>
      <c r="CO114" s="140">
        <v>0</v>
      </c>
      <c r="CP114" s="140">
        <v>0</v>
      </c>
      <c r="CQ114" s="140">
        <v>0</v>
      </c>
      <c r="CR114" s="140">
        <v>0</v>
      </c>
      <c r="CS114" s="140">
        <v>0</v>
      </c>
      <c r="CT114" s="140">
        <v>276539.03000000003</v>
      </c>
      <c r="CU114" s="140">
        <v>276539.03000000003</v>
      </c>
      <c r="CV114" s="140">
        <v>0</v>
      </c>
      <c r="CW114" s="140">
        <v>68216.600000000006</v>
      </c>
      <c r="CX114" s="140">
        <v>72027.14</v>
      </c>
      <c r="CY114" s="140">
        <v>83871.400000000009</v>
      </c>
      <c r="CZ114" s="140">
        <v>78716.56</v>
      </c>
      <c r="DA114" s="140">
        <v>1344.3</v>
      </c>
      <c r="DB114" s="140">
        <v>0</v>
      </c>
      <c r="DC114" s="140">
        <v>0</v>
      </c>
      <c r="DD114" s="140">
        <v>0</v>
      </c>
      <c r="DE114" s="140">
        <v>0</v>
      </c>
      <c r="DF114" s="140">
        <v>0</v>
      </c>
      <c r="DG114" s="140">
        <v>0</v>
      </c>
      <c r="DH114" s="140">
        <v>0</v>
      </c>
    </row>
    <row r="115" spans="1:112" x14ac:dyDescent="0.2">
      <c r="A115" s="140">
        <v>1862</v>
      </c>
      <c r="B115" s="140" t="s">
        <v>400</v>
      </c>
      <c r="C115" s="140">
        <v>0</v>
      </c>
      <c r="D115" s="140">
        <v>25232275.760000002</v>
      </c>
      <c r="E115" s="140">
        <v>0</v>
      </c>
      <c r="F115" s="140">
        <v>5197</v>
      </c>
      <c r="G115" s="140">
        <v>41581.230000000003</v>
      </c>
      <c r="H115" s="140">
        <v>15206.35</v>
      </c>
      <c r="I115" s="140">
        <v>1140662.6299999999</v>
      </c>
      <c r="J115" s="140">
        <v>0</v>
      </c>
      <c r="K115" s="140">
        <v>1412773.8</v>
      </c>
      <c r="L115" s="140">
        <v>0</v>
      </c>
      <c r="M115" s="140">
        <v>0</v>
      </c>
      <c r="N115" s="140">
        <v>0</v>
      </c>
      <c r="O115" s="140">
        <v>0</v>
      </c>
      <c r="P115" s="140">
        <v>0</v>
      </c>
      <c r="Q115" s="140">
        <v>0</v>
      </c>
      <c r="R115" s="140">
        <v>0</v>
      </c>
      <c r="S115" s="140">
        <v>0</v>
      </c>
      <c r="T115" s="140">
        <v>0</v>
      </c>
      <c r="U115" s="140">
        <v>316045.45</v>
      </c>
      <c r="V115" s="140">
        <v>39292142</v>
      </c>
      <c r="W115" s="140">
        <v>24584.34</v>
      </c>
      <c r="X115" s="140">
        <v>100268</v>
      </c>
      <c r="Y115" s="140">
        <v>1567182.09</v>
      </c>
      <c r="Z115" s="140">
        <v>331.43</v>
      </c>
      <c r="AA115" s="140">
        <v>277129.39</v>
      </c>
      <c r="AB115" s="140">
        <v>66502</v>
      </c>
      <c r="AC115" s="140">
        <v>0</v>
      </c>
      <c r="AD115" s="140">
        <v>1054155.1200000001</v>
      </c>
      <c r="AE115" s="140">
        <v>1455070.3</v>
      </c>
      <c r="AF115" s="140">
        <v>0</v>
      </c>
      <c r="AG115" s="140">
        <v>0</v>
      </c>
      <c r="AH115" s="140">
        <v>1070791.6299999999</v>
      </c>
      <c r="AI115" s="140">
        <v>623318.38</v>
      </c>
      <c r="AJ115" s="140">
        <v>0</v>
      </c>
      <c r="AK115" s="140">
        <v>0</v>
      </c>
      <c r="AL115" s="140">
        <v>0</v>
      </c>
      <c r="AM115" s="140">
        <v>66738</v>
      </c>
      <c r="AN115" s="140">
        <v>34390.85</v>
      </c>
      <c r="AO115" s="140">
        <v>39103.01</v>
      </c>
      <c r="AP115" s="140">
        <v>4326</v>
      </c>
      <c r="AQ115" s="140">
        <v>18625279.690000001</v>
      </c>
      <c r="AR115" s="140">
        <v>13747252.01</v>
      </c>
      <c r="AS115" s="140">
        <v>1842863.85</v>
      </c>
      <c r="AT115" s="140">
        <v>2245954.7999999998</v>
      </c>
      <c r="AU115" s="140">
        <v>740493.75</v>
      </c>
      <c r="AV115" s="140">
        <v>1248766.1200000001</v>
      </c>
      <c r="AW115" s="140">
        <v>2554304.96</v>
      </c>
      <c r="AX115" s="140">
        <v>4417032.82</v>
      </c>
      <c r="AY115" s="140">
        <v>426397.44</v>
      </c>
      <c r="AZ115" s="140">
        <v>3860619.44</v>
      </c>
      <c r="BA115" s="140">
        <v>9397504.9600000009</v>
      </c>
      <c r="BB115" s="140">
        <v>3176259.7</v>
      </c>
      <c r="BC115" s="140">
        <v>427544.43</v>
      </c>
      <c r="BD115" s="140">
        <v>150736.45000000001</v>
      </c>
      <c r="BE115" s="140">
        <v>0</v>
      </c>
      <c r="BF115" s="140">
        <v>8662139.2899999991</v>
      </c>
      <c r="BG115" s="140">
        <v>2045913.51</v>
      </c>
      <c r="BH115" s="140">
        <v>2180.44</v>
      </c>
      <c r="BI115" s="140">
        <v>282504.10000000003</v>
      </c>
      <c r="BJ115" s="140">
        <v>261610.23</v>
      </c>
      <c r="BK115" s="140">
        <v>0</v>
      </c>
      <c r="BL115" s="140">
        <v>0</v>
      </c>
      <c r="BM115" s="140">
        <v>0</v>
      </c>
      <c r="BN115" s="140">
        <v>0</v>
      </c>
      <c r="BO115" s="140">
        <v>0</v>
      </c>
      <c r="BP115" s="140">
        <v>0</v>
      </c>
      <c r="BQ115" s="140">
        <v>10965006.300000001</v>
      </c>
      <c r="BR115" s="140">
        <v>11254431.27</v>
      </c>
      <c r="BS115" s="140">
        <v>11247510.4</v>
      </c>
      <c r="BT115" s="140">
        <v>11516041.5</v>
      </c>
      <c r="BU115" s="140">
        <v>470018.31</v>
      </c>
      <c r="BV115" s="140">
        <v>527918</v>
      </c>
      <c r="BW115" s="140">
        <v>14272865.310000001</v>
      </c>
      <c r="BX115" s="140">
        <v>11064753.99</v>
      </c>
      <c r="BY115" s="140">
        <v>2954574.7600000002</v>
      </c>
      <c r="BZ115" s="140">
        <v>195636.87</v>
      </c>
      <c r="CA115" s="140">
        <v>960697.01</v>
      </c>
      <c r="CB115" s="140">
        <v>647467.5</v>
      </c>
      <c r="CC115" s="140">
        <v>25948992.52</v>
      </c>
      <c r="CD115" s="140">
        <v>5802997.0099999998</v>
      </c>
      <c r="CE115" s="140">
        <v>19872960.02</v>
      </c>
      <c r="CF115" s="140">
        <v>0</v>
      </c>
      <c r="CG115" s="140">
        <v>0</v>
      </c>
      <c r="CH115" s="140">
        <v>586265</v>
      </c>
      <c r="CI115" s="140">
        <v>0</v>
      </c>
      <c r="CJ115" s="140">
        <v>36732694.609999999</v>
      </c>
      <c r="CK115" s="140">
        <v>493845.32</v>
      </c>
      <c r="CL115" s="140">
        <v>0</v>
      </c>
      <c r="CM115" s="140">
        <v>4724.96</v>
      </c>
      <c r="CN115" s="140">
        <v>0</v>
      </c>
      <c r="CO115" s="140">
        <v>498570.28</v>
      </c>
      <c r="CP115" s="140">
        <v>0</v>
      </c>
      <c r="CQ115" s="140">
        <v>0</v>
      </c>
      <c r="CR115" s="140">
        <v>0</v>
      </c>
      <c r="CS115" s="140">
        <v>0</v>
      </c>
      <c r="CT115" s="140">
        <v>3331549.05</v>
      </c>
      <c r="CU115" s="140">
        <v>3331549.05</v>
      </c>
      <c r="CV115" s="140">
        <v>0</v>
      </c>
      <c r="CW115" s="140">
        <v>316442.43</v>
      </c>
      <c r="CX115" s="140">
        <v>420979.09</v>
      </c>
      <c r="CY115" s="140">
        <v>1944335.08</v>
      </c>
      <c r="CZ115" s="140">
        <v>666195.44000000006</v>
      </c>
      <c r="DA115" s="140">
        <v>1173602.98</v>
      </c>
      <c r="DB115" s="140">
        <v>0</v>
      </c>
      <c r="DC115" s="140">
        <v>0</v>
      </c>
      <c r="DD115" s="140">
        <v>0</v>
      </c>
      <c r="DE115" s="140">
        <v>0</v>
      </c>
      <c r="DF115" s="140">
        <v>0</v>
      </c>
      <c r="DG115" s="140">
        <v>0</v>
      </c>
      <c r="DH115" s="140">
        <v>0</v>
      </c>
    </row>
    <row r="116" spans="1:112" x14ac:dyDescent="0.2">
      <c r="A116" s="140">
        <v>1870</v>
      </c>
      <c r="B116" s="140" t="s">
        <v>401</v>
      </c>
      <c r="C116" s="140">
        <v>0</v>
      </c>
      <c r="D116" s="140">
        <v>2692034</v>
      </c>
      <c r="E116" s="140">
        <v>0</v>
      </c>
      <c r="F116" s="140">
        <v>0</v>
      </c>
      <c r="G116" s="140">
        <v>1288.43</v>
      </c>
      <c r="H116" s="140">
        <v>8912.8000000000011</v>
      </c>
      <c r="I116" s="140">
        <v>10966.75</v>
      </c>
      <c r="J116" s="140">
        <v>1431.73</v>
      </c>
      <c r="K116" s="140">
        <v>451829.5</v>
      </c>
      <c r="L116" s="140">
        <v>0</v>
      </c>
      <c r="M116" s="140">
        <v>0</v>
      </c>
      <c r="N116" s="140">
        <v>0</v>
      </c>
      <c r="O116" s="140">
        <v>0</v>
      </c>
      <c r="P116" s="140">
        <v>212.51</v>
      </c>
      <c r="Q116" s="140">
        <v>0</v>
      </c>
      <c r="R116" s="140">
        <v>0</v>
      </c>
      <c r="S116" s="140">
        <v>0</v>
      </c>
      <c r="T116" s="140">
        <v>0</v>
      </c>
      <c r="U116" s="140">
        <v>25213.5</v>
      </c>
      <c r="V116" s="140">
        <v>12730</v>
      </c>
      <c r="W116" s="140">
        <v>4782.07</v>
      </c>
      <c r="X116" s="140">
        <v>0</v>
      </c>
      <c r="Y116" s="140">
        <v>51148.24</v>
      </c>
      <c r="Z116" s="140">
        <v>0</v>
      </c>
      <c r="AA116" s="140">
        <v>488</v>
      </c>
      <c r="AB116" s="140">
        <v>0</v>
      </c>
      <c r="AC116" s="140">
        <v>0</v>
      </c>
      <c r="AD116" s="140">
        <v>0</v>
      </c>
      <c r="AE116" s="140">
        <v>26126.2</v>
      </c>
      <c r="AF116" s="140">
        <v>0</v>
      </c>
      <c r="AG116" s="140">
        <v>0</v>
      </c>
      <c r="AH116" s="140">
        <v>0</v>
      </c>
      <c r="AI116" s="140">
        <v>23589.15</v>
      </c>
      <c r="AJ116" s="140">
        <v>0</v>
      </c>
      <c r="AK116" s="140">
        <v>0</v>
      </c>
      <c r="AL116" s="140">
        <v>0</v>
      </c>
      <c r="AM116" s="140">
        <v>1765</v>
      </c>
      <c r="AN116" s="140">
        <v>2200.8000000000002</v>
      </c>
      <c r="AO116" s="140">
        <v>0</v>
      </c>
      <c r="AP116" s="140">
        <v>13395.2</v>
      </c>
      <c r="AQ116" s="140">
        <v>1384649.09</v>
      </c>
      <c r="AR116" s="140">
        <v>267031.44</v>
      </c>
      <c r="AS116" s="140">
        <v>0</v>
      </c>
      <c r="AT116" s="140">
        <v>80790.820000000007</v>
      </c>
      <c r="AU116" s="140">
        <v>13944.5</v>
      </c>
      <c r="AV116" s="140">
        <v>0</v>
      </c>
      <c r="AW116" s="140">
        <v>41747.620000000003</v>
      </c>
      <c r="AX116" s="140">
        <v>57683.270000000004</v>
      </c>
      <c r="AY116" s="140">
        <v>439526.25</v>
      </c>
      <c r="AZ116" s="140">
        <v>0</v>
      </c>
      <c r="BA116" s="140">
        <v>468459.79000000004</v>
      </c>
      <c r="BB116" s="140">
        <v>21492.57</v>
      </c>
      <c r="BC116" s="140">
        <v>29793.02</v>
      </c>
      <c r="BD116" s="140">
        <v>1460.95</v>
      </c>
      <c r="BE116" s="140">
        <v>34971.919999999998</v>
      </c>
      <c r="BF116" s="140">
        <v>125461.15000000001</v>
      </c>
      <c r="BG116" s="140">
        <v>298552</v>
      </c>
      <c r="BH116" s="140">
        <v>0</v>
      </c>
      <c r="BI116" s="140">
        <v>0</v>
      </c>
      <c r="BJ116" s="140">
        <v>0</v>
      </c>
      <c r="BK116" s="140">
        <v>0</v>
      </c>
      <c r="BL116" s="140">
        <v>0</v>
      </c>
      <c r="BM116" s="140">
        <v>0</v>
      </c>
      <c r="BN116" s="140">
        <v>0</v>
      </c>
      <c r="BO116" s="140">
        <v>0</v>
      </c>
      <c r="BP116" s="140">
        <v>0</v>
      </c>
      <c r="BQ116" s="140">
        <v>1275963.05</v>
      </c>
      <c r="BR116" s="140">
        <v>1338512.54</v>
      </c>
      <c r="BS116" s="140">
        <v>1275963.05</v>
      </c>
      <c r="BT116" s="140">
        <v>1338512.54</v>
      </c>
      <c r="BU116" s="140">
        <v>1000</v>
      </c>
      <c r="BV116" s="140">
        <v>50508.639999999999</v>
      </c>
      <c r="BW116" s="140">
        <v>263571.79000000004</v>
      </c>
      <c r="BX116" s="140">
        <v>177697.12</v>
      </c>
      <c r="BY116" s="140">
        <v>33088.770000000004</v>
      </c>
      <c r="BZ116" s="140">
        <v>3277.26</v>
      </c>
      <c r="CA116" s="140">
        <v>323313.75</v>
      </c>
      <c r="CB116" s="140">
        <v>348115.21</v>
      </c>
      <c r="CC116" s="140">
        <v>1875100.73</v>
      </c>
      <c r="CD116" s="140">
        <v>323311.25</v>
      </c>
      <c r="CE116" s="140">
        <v>1519717.22</v>
      </c>
      <c r="CF116" s="140">
        <v>0</v>
      </c>
      <c r="CG116" s="140">
        <v>0</v>
      </c>
      <c r="CH116" s="140">
        <v>7270.8</v>
      </c>
      <c r="CI116" s="140">
        <v>0</v>
      </c>
      <c r="CJ116" s="140">
        <v>1500000</v>
      </c>
      <c r="CK116" s="140">
        <v>0</v>
      </c>
      <c r="CL116" s="140">
        <v>0</v>
      </c>
      <c r="CM116" s="140">
        <v>0</v>
      </c>
      <c r="CN116" s="140">
        <v>0</v>
      </c>
      <c r="CO116" s="140">
        <v>0</v>
      </c>
      <c r="CP116" s="140">
        <v>0</v>
      </c>
      <c r="CQ116" s="140">
        <v>0</v>
      </c>
      <c r="CR116" s="140">
        <v>248.63</v>
      </c>
      <c r="CS116" s="140">
        <v>0</v>
      </c>
      <c r="CT116" s="140">
        <v>97903.82</v>
      </c>
      <c r="CU116" s="140">
        <v>98152.45</v>
      </c>
      <c r="CV116" s="140">
        <v>0</v>
      </c>
      <c r="CW116" s="140">
        <v>4095.44</v>
      </c>
      <c r="CX116" s="140">
        <v>-1243.78</v>
      </c>
      <c r="CY116" s="140">
        <v>16960</v>
      </c>
      <c r="CZ116" s="140">
        <v>0</v>
      </c>
      <c r="DA116" s="140">
        <v>22299.22</v>
      </c>
      <c r="DB116" s="140">
        <v>0</v>
      </c>
      <c r="DC116" s="140">
        <v>0</v>
      </c>
      <c r="DD116" s="140">
        <v>0</v>
      </c>
      <c r="DE116" s="140">
        <v>0</v>
      </c>
      <c r="DF116" s="140">
        <v>0</v>
      </c>
      <c r="DG116" s="140">
        <v>0</v>
      </c>
      <c r="DH116" s="140">
        <v>0</v>
      </c>
    </row>
    <row r="117" spans="1:112" x14ac:dyDescent="0.2">
      <c r="A117" s="140">
        <v>1883</v>
      </c>
      <c r="B117" s="140" t="s">
        <v>402</v>
      </c>
      <c r="C117" s="140">
        <v>193.96</v>
      </c>
      <c r="D117" s="140">
        <v>11937335</v>
      </c>
      <c r="E117" s="140">
        <v>2667</v>
      </c>
      <c r="F117" s="140">
        <v>16042.33</v>
      </c>
      <c r="G117" s="140">
        <v>74795</v>
      </c>
      <c r="H117" s="140">
        <v>13496.33</v>
      </c>
      <c r="I117" s="140">
        <v>138507.06</v>
      </c>
      <c r="J117" s="140">
        <v>0</v>
      </c>
      <c r="K117" s="140">
        <v>1063750.6000000001</v>
      </c>
      <c r="L117" s="140">
        <v>0</v>
      </c>
      <c r="M117" s="140">
        <v>0</v>
      </c>
      <c r="N117" s="140">
        <v>0</v>
      </c>
      <c r="O117" s="140">
        <v>0</v>
      </c>
      <c r="P117" s="140">
        <v>0</v>
      </c>
      <c r="Q117" s="140">
        <v>0</v>
      </c>
      <c r="R117" s="140">
        <v>0</v>
      </c>
      <c r="S117" s="140">
        <v>0</v>
      </c>
      <c r="T117" s="140">
        <v>0</v>
      </c>
      <c r="U117" s="140">
        <v>258352.5</v>
      </c>
      <c r="V117" s="140">
        <v>15413563</v>
      </c>
      <c r="W117" s="140">
        <v>8433.01</v>
      </c>
      <c r="X117" s="140">
        <v>0</v>
      </c>
      <c r="Y117" s="140">
        <v>0</v>
      </c>
      <c r="Z117" s="140">
        <v>4671.45</v>
      </c>
      <c r="AA117" s="140">
        <v>58740</v>
      </c>
      <c r="AB117" s="140">
        <v>0</v>
      </c>
      <c r="AC117" s="140">
        <v>0</v>
      </c>
      <c r="AD117" s="140">
        <v>191826.72</v>
      </c>
      <c r="AE117" s="140">
        <v>385650.25</v>
      </c>
      <c r="AF117" s="140">
        <v>0</v>
      </c>
      <c r="AG117" s="140">
        <v>0</v>
      </c>
      <c r="AH117" s="140">
        <v>0</v>
      </c>
      <c r="AI117" s="140">
        <v>0</v>
      </c>
      <c r="AJ117" s="140">
        <v>0</v>
      </c>
      <c r="AK117" s="140">
        <v>24809.99</v>
      </c>
      <c r="AL117" s="140">
        <v>0</v>
      </c>
      <c r="AM117" s="140">
        <v>0</v>
      </c>
      <c r="AN117" s="140">
        <v>31326</v>
      </c>
      <c r="AO117" s="140">
        <v>0</v>
      </c>
      <c r="AP117" s="140">
        <v>15397.25</v>
      </c>
      <c r="AQ117" s="140">
        <v>4404906.71</v>
      </c>
      <c r="AR117" s="140">
        <v>7880930.2300000004</v>
      </c>
      <c r="AS117" s="140">
        <v>1022494.92</v>
      </c>
      <c r="AT117" s="140">
        <v>967151.68</v>
      </c>
      <c r="AU117" s="140">
        <v>313898.92</v>
      </c>
      <c r="AV117" s="140">
        <v>438587.34</v>
      </c>
      <c r="AW117" s="140">
        <v>758081.57000000007</v>
      </c>
      <c r="AX117" s="140">
        <v>1468137.53</v>
      </c>
      <c r="AY117" s="140">
        <v>413810.66000000003</v>
      </c>
      <c r="AZ117" s="140">
        <v>1633170.94</v>
      </c>
      <c r="BA117" s="140">
        <v>5156324.62</v>
      </c>
      <c r="BB117" s="140">
        <v>651681.18000000005</v>
      </c>
      <c r="BC117" s="140">
        <v>223159.74</v>
      </c>
      <c r="BD117" s="140">
        <v>1452</v>
      </c>
      <c r="BE117" s="140">
        <v>83078</v>
      </c>
      <c r="BF117" s="140">
        <v>2932955.29</v>
      </c>
      <c r="BG117" s="140">
        <v>979688.73</v>
      </c>
      <c r="BH117" s="140">
        <v>28801.14</v>
      </c>
      <c r="BI117" s="140">
        <v>110866.66</v>
      </c>
      <c r="BJ117" s="140">
        <v>136246.32</v>
      </c>
      <c r="BK117" s="140">
        <v>0</v>
      </c>
      <c r="BL117" s="140">
        <v>0</v>
      </c>
      <c r="BM117" s="140">
        <v>0</v>
      </c>
      <c r="BN117" s="140">
        <v>0</v>
      </c>
      <c r="BO117" s="140">
        <v>93259</v>
      </c>
      <c r="BP117" s="140">
        <v>67611</v>
      </c>
      <c r="BQ117" s="140">
        <v>8018075.46</v>
      </c>
      <c r="BR117" s="140">
        <v>8299590.0499999998</v>
      </c>
      <c r="BS117" s="140">
        <v>8222201.1200000001</v>
      </c>
      <c r="BT117" s="140">
        <v>8503447.3699999992</v>
      </c>
      <c r="BU117" s="140">
        <v>4232.57</v>
      </c>
      <c r="BV117" s="140">
        <v>136206.25</v>
      </c>
      <c r="BW117" s="140">
        <v>5637782.0699999994</v>
      </c>
      <c r="BX117" s="140">
        <v>4335153.4400000004</v>
      </c>
      <c r="BY117" s="140">
        <v>995099.96</v>
      </c>
      <c r="BZ117" s="140">
        <v>175554.99</v>
      </c>
      <c r="CA117" s="140">
        <v>810699.16</v>
      </c>
      <c r="CB117" s="140">
        <v>779171.33</v>
      </c>
      <c r="CC117" s="140">
        <v>3196579.28</v>
      </c>
      <c r="CD117" s="140">
        <v>3228107.11</v>
      </c>
      <c r="CE117" s="140">
        <v>0</v>
      </c>
      <c r="CF117" s="140">
        <v>0</v>
      </c>
      <c r="CG117" s="140">
        <v>0</v>
      </c>
      <c r="CH117" s="140">
        <v>0</v>
      </c>
      <c r="CI117" s="140">
        <v>0</v>
      </c>
      <c r="CJ117" s="140">
        <v>14880000</v>
      </c>
      <c r="CK117" s="140">
        <v>0</v>
      </c>
      <c r="CL117" s="140">
        <v>0</v>
      </c>
      <c r="CM117" s="140">
        <v>0</v>
      </c>
      <c r="CN117" s="140">
        <v>0</v>
      </c>
      <c r="CO117" s="140">
        <v>0</v>
      </c>
      <c r="CP117" s="140">
        <v>0</v>
      </c>
      <c r="CQ117" s="140">
        <v>0</v>
      </c>
      <c r="CR117" s="140">
        <v>163083.93</v>
      </c>
      <c r="CS117" s="140">
        <v>106075.3</v>
      </c>
      <c r="CT117" s="140">
        <v>1325056.57</v>
      </c>
      <c r="CU117" s="140">
        <v>1382065.2</v>
      </c>
      <c r="CV117" s="140">
        <v>0</v>
      </c>
      <c r="CW117" s="140">
        <v>14831.31</v>
      </c>
      <c r="CX117" s="140">
        <v>25943.29</v>
      </c>
      <c r="CY117" s="140">
        <v>92567.37</v>
      </c>
      <c r="CZ117" s="140">
        <v>54565.770000000004</v>
      </c>
      <c r="DA117" s="140">
        <v>26889.62</v>
      </c>
      <c r="DB117" s="140">
        <v>0</v>
      </c>
      <c r="DC117" s="140">
        <v>0</v>
      </c>
      <c r="DD117" s="140">
        <v>0</v>
      </c>
      <c r="DE117" s="140">
        <v>53971.51</v>
      </c>
      <c r="DF117" s="140">
        <v>50395.42</v>
      </c>
      <c r="DG117" s="140">
        <v>3382.13</v>
      </c>
      <c r="DH117" s="140">
        <v>193.96</v>
      </c>
    </row>
    <row r="118" spans="1:112" x14ac:dyDescent="0.2">
      <c r="A118" s="140">
        <v>1890</v>
      </c>
      <c r="B118" s="140" t="s">
        <v>403</v>
      </c>
      <c r="C118" s="140">
        <v>0</v>
      </c>
      <c r="D118" s="140">
        <v>8481536</v>
      </c>
      <c r="E118" s="140">
        <v>0</v>
      </c>
      <c r="F118" s="140">
        <v>7870.27</v>
      </c>
      <c r="G118" s="140">
        <v>0</v>
      </c>
      <c r="H118" s="140">
        <v>131.81</v>
      </c>
      <c r="I118" s="140">
        <v>406436.05</v>
      </c>
      <c r="J118" s="140">
        <v>0</v>
      </c>
      <c r="K118" s="140">
        <v>843530.13</v>
      </c>
      <c r="L118" s="140">
        <v>0</v>
      </c>
      <c r="M118" s="140">
        <v>750</v>
      </c>
      <c r="N118" s="140">
        <v>0</v>
      </c>
      <c r="O118" s="140">
        <v>0</v>
      </c>
      <c r="P118" s="140">
        <v>5960.05</v>
      </c>
      <c r="Q118" s="140">
        <v>0</v>
      </c>
      <c r="R118" s="140">
        <v>0</v>
      </c>
      <c r="S118" s="140">
        <v>0</v>
      </c>
      <c r="T118" s="140">
        <v>0</v>
      </c>
      <c r="U118" s="140">
        <v>1274456</v>
      </c>
      <c r="V118" s="140">
        <v>328653</v>
      </c>
      <c r="W118" s="140">
        <v>4200</v>
      </c>
      <c r="X118" s="140">
        <v>0</v>
      </c>
      <c r="Y118" s="140">
        <v>0</v>
      </c>
      <c r="Z118" s="140">
        <v>0</v>
      </c>
      <c r="AA118" s="140">
        <v>1467</v>
      </c>
      <c r="AB118" s="140">
        <v>0</v>
      </c>
      <c r="AC118" s="140">
        <v>0</v>
      </c>
      <c r="AD118" s="140">
        <v>16856.98</v>
      </c>
      <c r="AE118" s="140">
        <v>117631.91</v>
      </c>
      <c r="AF118" s="140">
        <v>0</v>
      </c>
      <c r="AG118" s="140">
        <v>0</v>
      </c>
      <c r="AH118" s="140">
        <v>0</v>
      </c>
      <c r="AI118" s="140">
        <v>0</v>
      </c>
      <c r="AJ118" s="140">
        <v>0</v>
      </c>
      <c r="AK118" s="140">
        <v>447028.12</v>
      </c>
      <c r="AL118" s="140">
        <v>0</v>
      </c>
      <c r="AM118" s="140">
        <v>1927.2</v>
      </c>
      <c r="AN118" s="140">
        <v>35692.28</v>
      </c>
      <c r="AO118" s="140">
        <v>0</v>
      </c>
      <c r="AP118" s="140">
        <v>1441.59</v>
      </c>
      <c r="AQ118" s="140">
        <v>2384822.85</v>
      </c>
      <c r="AR118" s="140">
        <v>3144423.82</v>
      </c>
      <c r="AS118" s="140">
        <v>0</v>
      </c>
      <c r="AT118" s="140">
        <v>290160.84000000003</v>
      </c>
      <c r="AU118" s="140">
        <v>25193.72</v>
      </c>
      <c r="AV118" s="140">
        <v>98788.34</v>
      </c>
      <c r="AW118" s="140">
        <v>274574.63</v>
      </c>
      <c r="AX118" s="140">
        <v>395761.9</v>
      </c>
      <c r="AY118" s="140">
        <v>521178.59</v>
      </c>
      <c r="AZ118" s="140">
        <v>538405.19000000006</v>
      </c>
      <c r="BA118" s="140">
        <v>3237105.56</v>
      </c>
      <c r="BB118" s="140">
        <v>290398.68</v>
      </c>
      <c r="BC118" s="140">
        <v>103462.51000000001</v>
      </c>
      <c r="BD118" s="140">
        <v>5902.77</v>
      </c>
      <c r="BE118" s="140">
        <v>455</v>
      </c>
      <c r="BF118" s="140">
        <v>858528.22</v>
      </c>
      <c r="BG118" s="140">
        <v>110591</v>
      </c>
      <c r="BH118" s="140">
        <v>626.73</v>
      </c>
      <c r="BI118" s="140">
        <v>0</v>
      </c>
      <c r="BJ118" s="140">
        <v>23687.84</v>
      </c>
      <c r="BK118" s="140">
        <v>0</v>
      </c>
      <c r="BL118" s="140">
        <v>0</v>
      </c>
      <c r="BM118" s="140">
        <v>0</v>
      </c>
      <c r="BN118" s="140">
        <v>0</v>
      </c>
      <c r="BO118" s="140">
        <v>0</v>
      </c>
      <c r="BP118" s="140">
        <v>0</v>
      </c>
      <c r="BQ118" s="140">
        <v>2597277.42</v>
      </c>
      <c r="BR118" s="140">
        <v>2268777.62</v>
      </c>
      <c r="BS118" s="140">
        <v>2597277.42</v>
      </c>
      <c r="BT118" s="140">
        <v>2292465.46</v>
      </c>
      <c r="BU118" s="140">
        <v>14911.95</v>
      </c>
      <c r="BV118" s="140">
        <v>95098.650000000009</v>
      </c>
      <c r="BW118" s="140">
        <v>1648900.73</v>
      </c>
      <c r="BX118" s="140">
        <v>1210169.8700000001</v>
      </c>
      <c r="BY118" s="140">
        <v>300625.12</v>
      </c>
      <c r="BZ118" s="140">
        <v>57919.040000000001</v>
      </c>
      <c r="CA118" s="140">
        <v>140524.51999999999</v>
      </c>
      <c r="CB118" s="140">
        <v>132675.53</v>
      </c>
      <c r="CC118" s="140">
        <v>801301.53</v>
      </c>
      <c r="CD118" s="140">
        <v>146688</v>
      </c>
      <c r="CE118" s="140">
        <v>36362.17</v>
      </c>
      <c r="CF118" s="140">
        <v>0</v>
      </c>
      <c r="CG118" s="140">
        <v>589093.76</v>
      </c>
      <c r="CH118" s="140">
        <v>37006.590000000004</v>
      </c>
      <c r="CI118" s="140">
        <v>0</v>
      </c>
      <c r="CJ118" s="140">
        <v>5840000</v>
      </c>
      <c r="CK118" s="140">
        <v>168318.82</v>
      </c>
      <c r="CL118" s="140">
        <v>166953.28</v>
      </c>
      <c r="CM118" s="140">
        <v>65.09</v>
      </c>
      <c r="CN118" s="140">
        <v>0</v>
      </c>
      <c r="CO118" s="140">
        <v>1430.63</v>
      </c>
      <c r="CP118" s="140">
        <v>0</v>
      </c>
      <c r="CQ118" s="140">
        <v>0</v>
      </c>
      <c r="CR118" s="140">
        <v>1266.6000000000001</v>
      </c>
      <c r="CS118" s="140">
        <v>0</v>
      </c>
      <c r="CT118" s="140">
        <v>80922.680000000008</v>
      </c>
      <c r="CU118" s="140">
        <v>82189.279999999999</v>
      </c>
      <c r="CV118" s="140">
        <v>0</v>
      </c>
      <c r="CW118" s="140">
        <v>0</v>
      </c>
      <c r="CX118" s="140">
        <v>0</v>
      </c>
      <c r="CY118" s="140">
        <v>37000</v>
      </c>
      <c r="CZ118" s="140">
        <v>37000</v>
      </c>
      <c r="DA118" s="140">
        <v>0</v>
      </c>
      <c r="DB118" s="140">
        <v>0</v>
      </c>
      <c r="DC118" s="140">
        <v>0</v>
      </c>
      <c r="DD118" s="140">
        <v>0</v>
      </c>
      <c r="DE118" s="140">
        <v>0</v>
      </c>
      <c r="DF118" s="140">
        <v>0</v>
      </c>
      <c r="DG118" s="140">
        <v>0</v>
      </c>
      <c r="DH118" s="140">
        <v>0</v>
      </c>
    </row>
    <row r="119" spans="1:112" x14ac:dyDescent="0.2">
      <c r="A119" s="140">
        <v>1900</v>
      </c>
      <c r="B119" s="140" t="s">
        <v>404</v>
      </c>
      <c r="C119" s="140">
        <v>0</v>
      </c>
      <c r="D119" s="140">
        <v>29337177</v>
      </c>
      <c r="E119" s="140">
        <v>6506.5</v>
      </c>
      <c r="F119" s="140">
        <v>54362.04</v>
      </c>
      <c r="G119" s="140">
        <v>183605.32</v>
      </c>
      <c r="H119" s="140">
        <v>3052.56</v>
      </c>
      <c r="I119" s="140">
        <v>478277.57</v>
      </c>
      <c r="J119" s="140">
        <v>7348.1500000000005</v>
      </c>
      <c r="K119" s="140">
        <v>2652514.79</v>
      </c>
      <c r="L119" s="140">
        <v>0</v>
      </c>
      <c r="M119" s="140">
        <v>0</v>
      </c>
      <c r="N119" s="140">
        <v>0</v>
      </c>
      <c r="O119" s="140">
        <v>0</v>
      </c>
      <c r="P119" s="140">
        <v>0</v>
      </c>
      <c r="Q119" s="140">
        <v>0</v>
      </c>
      <c r="R119" s="140">
        <v>1082.71</v>
      </c>
      <c r="S119" s="140">
        <v>0</v>
      </c>
      <c r="T119" s="140">
        <v>0</v>
      </c>
      <c r="U119" s="140">
        <v>1503164.92</v>
      </c>
      <c r="V119" s="140">
        <v>12868890</v>
      </c>
      <c r="W119" s="140">
        <v>1455</v>
      </c>
      <c r="X119" s="140">
        <v>441792</v>
      </c>
      <c r="Y119" s="140">
        <v>0</v>
      </c>
      <c r="Z119" s="140">
        <v>0</v>
      </c>
      <c r="AA119" s="140">
        <v>66803</v>
      </c>
      <c r="AB119" s="140">
        <v>0</v>
      </c>
      <c r="AC119" s="140">
        <v>0</v>
      </c>
      <c r="AD119" s="140">
        <v>81960.790000000008</v>
      </c>
      <c r="AE119" s="140">
        <v>294418.05</v>
      </c>
      <c r="AF119" s="140">
        <v>0</v>
      </c>
      <c r="AG119" s="140">
        <v>0</v>
      </c>
      <c r="AH119" s="140">
        <v>0</v>
      </c>
      <c r="AI119" s="140">
        <v>0</v>
      </c>
      <c r="AJ119" s="140">
        <v>0</v>
      </c>
      <c r="AK119" s="140">
        <v>126054</v>
      </c>
      <c r="AL119" s="140">
        <v>0</v>
      </c>
      <c r="AM119" s="140">
        <v>120.5</v>
      </c>
      <c r="AN119" s="140">
        <v>31424.07</v>
      </c>
      <c r="AO119" s="140">
        <v>0</v>
      </c>
      <c r="AP119" s="140">
        <v>31147.29</v>
      </c>
      <c r="AQ119" s="140">
        <v>12647723.630000001</v>
      </c>
      <c r="AR119" s="140">
        <v>10285691.18</v>
      </c>
      <c r="AS119" s="140">
        <v>1580964.06</v>
      </c>
      <c r="AT119" s="140">
        <v>975726.65</v>
      </c>
      <c r="AU119" s="140">
        <v>664713.41</v>
      </c>
      <c r="AV119" s="140">
        <v>93758.290000000008</v>
      </c>
      <c r="AW119" s="140">
        <v>1108919.21</v>
      </c>
      <c r="AX119" s="140">
        <v>693392.06</v>
      </c>
      <c r="AY119" s="140">
        <v>884178.27</v>
      </c>
      <c r="AZ119" s="140">
        <v>2506929.06</v>
      </c>
      <c r="BA119" s="140">
        <v>7565386.7599999998</v>
      </c>
      <c r="BB119" s="140">
        <v>938846.77</v>
      </c>
      <c r="BC119" s="140">
        <v>242123</v>
      </c>
      <c r="BD119" s="140">
        <v>0</v>
      </c>
      <c r="BE119" s="140">
        <v>1300869.6000000001</v>
      </c>
      <c r="BF119" s="140">
        <v>4556543.09</v>
      </c>
      <c r="BG119" s="140">
        <v>807194.44000000006</v>
      </c>
      <c r="BH119" s="140">
        <v>4921.43</v>
      </c>
      <c r="BI119" s="140">
        <v>1064452.02</v>
      </c>
      <c r="BJ119" s="140">
        <v>227647.52000000002</v>
      </c>
      <c r="BK119" s="140">
        <v>0</v>
      </c>
      <c r="BL119" s="140">
        <v>0</v>
      </c>
      <c r="BM119" s="140">
        <v>0</v>
      </c>
      <c r="BN119" s="140">
        <v>0</v>
      </c>
      <c r="BO119" s="140">
        <v>0</v>
      </c>
      <c r="BP119" s="140">
        <v>0</v>
      </c>
      <c r="BQ119" s="140">
        <v>16742482.08</v>
      </c>
      <c r="BR119" s="140">
        <v>18892561.93</v>
      </c>
      <c r="BS119" s="140">
        <v>17806934.100000001</v>
      </c>
      <c r="BT119" s="140">
        <v>19120209.449999999</v>
      </c>
      <c r="BU119" s="140">
        <v>218193.9</v>
      </c>
      <c r="BV119" s="140">
        <v>209030.13</v>
      </c>
      <c r="BW119" s="140">
        <v>7894350.0300000003</v>
      </c>
      <c r="BX119" s="140">
        <v>5819497.6699999999</v>
      </c>
      <c r="BY119" s="140">
        <v>1769851.46</v>
      </c>
      <c r="BZ119" s="140">
        <v>314164.67</v>
      </c>
      <c r="CA119" s="140">
        <v>1888904.11</v>
      </c>
      <c r="CB119" s="140">
        <v>2578345.11</v>
      </c>
      <c r="CC119" s="140">
        <v>12819884.199999999</v>
      </c>
      <c r="CD119" s="140">
        <v>2072558</v>
      </c>
      <c r="CE119" s="140">
        <v>10057885.199999999</v>
      </c>
      <c r="CF119" s="140">
        <v>0</v>
      </c>
      <c r="CG119" s="140">
        <v>0</v>
      </c>
      <c r="CH119" s="140">
        <v>0</v>
      </c>
      <c r="CI119" s="140">
        <v>0</v>
      </c>
      <c r="CJ119" s="140">
        <v>36275000</v>
      </c>
      <c r="CK119" s="140">
        <v>0</v>
      </c>
      <c r="CL119" s="140">
        <v>32018579.629999999</v>
      </c>
      <c r="CM119" s="140">
        <v>33010913.34</v>
      </c>
      <c r="CN119" s="140">
        <v>0</v>
      </c>
      <c r="CO119" s="140">
        <v>992333.71</v>
      </c>
      <c r="CP119" s="140">
        <v>0</v>
      </c>
      <c r="CQ119" s="140">
        <v>0</v>
      </c>
      <c r="CR119" s="140">
        <v>487945.01</v>
      </c>
      <c r="CS119" s="140">
        <v>518409.37</v>
      </c>
      <c r="CT119" s="140">
        <v>1587252.29</v>
      </c>
      <c r="CU119" s="140">
        <v>1556787.93</v>
      </c>
      <c r="CV119" s="140">
        <v>0</v>
      </c>
      <c r="CW119" s="140">
        <v>914855.74</v>
      </c>
      <c r="CX119" s="140">
        <v>1087435.96</v>
      </c>
      <c r="CY119" s="140">
        <v>1323222.04</v>
      </c>
      <c r="CZ119" s="140">
        <v>228732</v>
      </c>
      <c r="DA119" s="140">
        <v>921909.82000000007</v>
      </c>
      <c r="DB119" s="140">
        <v>0</v>
      </c>
      <c r="DC119" s="140">
        <v>0</v>
      </c>
      <c r="DD119" s="140">
        <v>0</v>
      </c>
      <c r="DE119" s="140">
        <v>0</v>
      </c>
      <c r="DF119" s="140">
        <v>0</v>
      </c>
      <c r="DG119" s="140">
        <v>0</v>
      </c>
      <c r="DH119" s="140">
        <v>0</v>
      </c>
    </row>
    <row r="120" spans="1:112" x14ac:dyDescent="0.2">
      <c r="A120" s="140">
        <v>1939</v>
      </c>
      <c r="B120" s="140" t="s">
        <v>405</v>
      </c>
      <c r="C120" s="140">
        <v>0</v>
      </c>
      <c r="D120" s="140">
        <v>2288321.39</v>
      </c>
      <c r="E120" s="140">
        <v>1042.68</v>
      </c>
      <c r="F120" s="140">
        <v>950</v>
      </c>
      <c r="G120" s="140">
        <v>20564</v>
      </c>
      <c r="H120" s="140">
        <v>229.07</v>
      </c>
      <c r="I120" s="140">
        <v>6070.35</v>
      </c>
      <c r="J120" s="140">
        <v>0</v>
      </c>
      <c r="K120" s="140">
        <v>62332.5</v>
      </c>
      <c r="L120" s="140">
        <v>0</v>
      </c>
      <c r="M120" s="140">
        <v>274.5</v>
      </c>
      <c r="N120" s="140">
        <v>0</v>
      </c>
      <c r="O120" s="140">
        <v>0</v>
      </c>
      <c r="P120" s="140">
        <v>5129</v>
      </c>
      <c r="Q120" s="140">
        <v>0</v>
      </c>
      <c r="R120" s="140">
        <v>0</v>
      </c>
      <c r="S120" s="140">
        <v>0</v>
      </c>
      <c r="T120" s="140">
        <v>2500</v>
      </c>
      <c r="U120" s="140">
        <v>62783.5</v>
      </c>
      <c r="V120" s="140">
        <v>2337793</v>
      </c>
      <c r="W120" s="140">
        <v>0</v>
      </c>
      <c r="X120" s="140">
        <v>0</v>
      </c>
      <c r="Y120" s="140">
        <v>167766.23000000001</v>
      </c>
      <c r="Z120" s="140">
        <v>60775.22</v>
      </c>
      <c r="AA120" s="140">
        <v>130020</v>
      </c>
      <c r="AB120" s="140">
        <v>0</v>
      </c>
      <c r="AC120" s="140">
        <v>0</v>
      </c>
      <c r="AD120" s="140">
        <v>30874</v>
      </c>
      <c r="AE120" s="140">
        <v>140017.07</v>
      </c>
      <c r="AF120" s="140">
        <v>0</v>
      </c>
      <c r="AG120" s="140">
        <v>0</v>
      </c>
      <c r="AH120" s="140">
        <v>0</v>
      </c>
      <c r="AI120" s="140">
        <v>45703.93</v>
      </c>
      <c r="AJ120" s="140">
        <v>0</v>
      </c>
      <c r="AK120" s="140">
        <v>2800</v>
      </c>
      <c r="AL120" s="140">
        <v>0</v>
      </c>
      <c r="AM120" s="140">
        <v>3918.65</v>
      </c>
      <c r="AN120" s="140">
        <v>84635.87</v>
      </c>
      <c r="AO120" s="140">
        <v>0</v>
      </c>
      <c r="AP120" s="140">
        <v>23596.510000000002</v>
      </c>
      <c r="AQ120" s="140">
        <v>1137539.1399999999</v>
      </c>
      <c r="AR120" s="140">
        <v>1029857.91</v>
      </c>
      <c r="AS120" s="140">
        <v>214870.01</v>
      </c>
      <c r="AT120" s="140">
        <v>146307.22</v>
      </c>
      <c r="AU120" s="140">
        <v>149840.54</v>
      </c>
      <c r="AV120" s="140">
        <v>0</v>
      </c>
      <c r="AW120" s="140">
        <v>93620.56</v>
      </c>
      <c r="AX120" s="140">
        <v>127834.73</v>
      </c>
      <c r="AY120" s="140">
        <v>220694.25</v>
      </c>
      <c r="AZ120" s="140">
        <v>354765.92</v>
      </c>
      <c r="BA120" s="140">
        <v>791146.97</v>
      </c>
      <c r="BB120" s="140">
        <v>21677.81</v>
      </c>
      <c r="BC120" s="140">
        <v>83035.460000000006</v>
      </c>
      <c r="BD120" s="140">
        <v>4363.92</v>
      </c>
      <c r="BE120" s="140">
        <v>50751.16</v>
      </c>
      <c r="BF120" s="140">
        <v>466977.43</v>
      </c>
      <c r="BG120" s="140">
        <v>425905</v>
      </c>
      <c r="BH120" s="140">
        <v>764.49</v>
      </c>
      <c r="BI120" s="140">
        <v>0</v>
      </c>
      <c r="BJ120" s="140">
        <v>0</v>
      </c>
      <c r="BK120" s="140">
        <v>0</v>
      </c>
      <c r="BL120" s="140">
        <v>0</v>
      </c>
      <c r="BM120" s="140">
        <v>0</v>
      </c>
      <c r="BN120" s="140">
        <v>0</v>
      </c>
      <c r="BO120" s="140">
        <v>0</v>
      </c>
      <c r="BP120" s="140">
        <v>0</v>
      </c>
      <c r="BQ120" s="140">
        <v>708577.42</v>
      </c>
      <c r="BR120" s="140">
        <v>866722.37</v>
      </c>
      <c r="BS120" s="140">
        <v>708577.42</v>
      </c>
      <c r="BT120" s="140">
        <v>866722.37</v>
      </c>
      <c r="BU120" s="140">
        <v>16482.88</v>
      </c>
      <c r="BV120" s="140">
        <v>17729.830000000002</v>
      </c>
      <c r="BW120" s="140">
        <v>744399.19</v>
      </c>
      <c r="BX120" s="140">
        <v>547123.77</v>
      </c>
      <c r="BY120" s="140">
        <v>164073.03</v>
      </c>
      <c r="BZ120" s="140">
        <v>31955.440000000002</v>
      </c>
      <c r="CA120" s="140">
        <v>166151.79</v>
      </c>
      <c r="CB120" s="140">
        <v>115883.26000000001</v>
      </c>
      <c r="CC120" s="140">
        <v>759143.22000000009</v>
      </c>
      <c r="CD120" s="140">
        <v>738314.1</v>
      </c>
      <c r="CE120" s="140">
        <v>0</v>
      </c>
      <c r="CF120" s="140">
        <v>0</v>
      </c>
      <c r="CG120" s="140">
        <v>0</v>
      </c>
      <c r="CH120" s="140">
        <v>71097.650000000009</v>
      </c>
      <c r="CI120" s="140">
        <v>0</v>
      </c>
      <c r="CJ120" s="140">
        <v>3616206.0500000003</v>
      </c>
      <c r="CK120" s="140">
        <v>0</v>
      </c>
      <c r="CL120" s="140">
        <v>0</v>
      </c>
      <c r="CM120" s="140">
        <v>0</v>
      </c>
      <c r="CN120" s="140">
        <v>0</v>
      </c>
      <c r="CO120" s="140">
        <v>0</v>
      </c>
      <c r="CP120" s="140">
        <v>0</v>
      </c>
      <c r="CQ120" s="140">
        <v>0</v>
      </c>
      <c r="CR120" s="140">
        <v>0</v>
      </c>
      <c r="CS120" s="140">
        <v>0</v>
      </c>
      <c r="CT120" s="140">
        <v>297075.11</v>
      </c>
      <c r="CU120" s="140">
        <v>296877.12</v>
      </c>
      <c r="CV120" s="140">
        <v>197.99</v>
      </c>
      <c r="CW120" s="140">
        <v>70170.31</v>
      </c>
      <c r="CX120" s="140">
        <v>75310.259999999995</v>
      </c>
      <c r="CY120" s="140">
        <v>35337.440000000002</v>
      </c>
      <c r="CZ120" s="140">
        <v>0</v>
      </c>
      <c r="DA120" s="140">
        <v>30197.49</v>
      </c>
      <c r="DB120" s="140">
        <v>0</v>
      </c>
      <c r="DC120" s="140">
        <v>0</v>
      </c>
      <c r="DD120" s="140">
        <v>0</v>
      </c>
      <c r="DE120" s="140">
        <v>46778.75</v>
      </c>
      <c r="DF120" s="140">
        <v>46778.75</v>
      </c>
      <c r="DG120" s="140">
        <v>0</v>
      </c>
      <c r="DH120" s="140">
        <v>0</v>
      </c>
    </row>
    <row r="121" spans="1:112" x14ac:dyDescent="0.2">
      <c r="A121" s="140">
        <v>1953</v>
      </c>
      <c r="B121" s="140" t="s">
        <v>406</v>
      </c>
      <c r="C121" s="140">
        <v>0</v>
      </c>
      <c r="D121" s="140">
        <v>5420508.4000000004</v>
      </c>
      <c r="E121" s="140">
        <v>0</v>
      </c>
      <c r="F121" s="140">
        <v>4796</v>
      </c>
      <c r="G121" s="140">
        <v>71180.25</v>
      </c>
      <c r="H121" s="140">
        <v>1753.02</v>
      </c>
      <c r="I121" s="140">
        <v>95911.56</v>
      </c>
      <c r="J121" s="140">
        <v>0</v>
      </c>
      <c r="K121" s="140">
        <v>587114.36</v>
      </c>
      <c r="L121" s="140">
        <v>0</v>
      </c>
      <c r="M121" s="140">
        <v>0</v>
      </c>
      <c r="N121" s="140">
        <v>0</v>
      </c>
      <c r="O121" s="140">
        <v>0</v>
      </c>
      <c r="P121" s="140">
        <v>0</v>
      </c>
      <c r="Q121" s="140">
        <v>0</v>
      </c>
      <c r="R121" s="140">
        <v>6527</v>
      </c>
      <c r="S121" s="140">
        <v>0</v>
      </c>
      <c r="T121" s="140">
        <v>0</v>
      </c>
      <c r="U121" s="140">
        <v>196563.5</v>
      </c>
      <c r="V121" s="140">
        <v>9321122</v>
      </c>
      <c r="W121" s="140">
        <v>1000</v>
      </c>
      <c r="X121" s="140">
        <v>0</v>
      </c>
      <c r="Y121" s="140">
        <v>0</v>
      </c>
      <c r="Z121" s="140">
        <v>0</v>
      </c>
      <c r="AA121" s="140">
        <v>2787</v>
      </c>
      <c r="AB121" s="140">
        <v>0</v>
      </c>
      <c r="AC121" s="140">
        <v>0</v>
      </c>
      <c r="AD121" s="140">
        <v>40588</v>
      </c>
      <c r="AE121" s="140">
        <v>131945.86000000002</v>
      </c>
      <c r="AF121" s="140">
        <v>0</v>
      </c>
      <c r="AG121" s="140">
        <v>0</v>
      </c>
      <c r="AH121" s="140">
        <v>0</v>
      </c>
      <c r="AI121" s="140">
        <v>92119.06</v>
      </c>
      <c r="AJ121" s="140">
        <v>0</v>
      </c>
      <c r="AK121" s="140">
        <v>0</v>
      </c>
      <c r="AL121" s="140">
        <v>0</v>
      </c>
      <c r="AM121" s="140">
        <v>27419.14</v>
      </c>
      <c r="AN121" s="140">
        <v>0</v>
      </c>
      <c r="AO121" s="140">
        <v>0</v>
      </c>
      <c r="AP121" s="140">
        <v>825</v>
      </c>
      <c r="AQ121" s="140">
        <v>2903822.19</v>
      </c>
      <c r="AR121" s="140">
        <v>3529324.28</v>
      </c>
      <c r="AS121" s="140">
        <v>700621.12</v>
      </c>
      <c r="AT121" s="140">
        <v>552569.16</v>
      </c>
      <c r="AU121" s="140">
        <v>338447.44</v>
      </c>
      <c r="AV121" s="140">
        <v>35210.629999999997</v>
      </c>
      <c r="AW121" s="140">
        <v>380093.77</v>
      </c>
      <c r="AX121" s="140">
        <v>632936.18000000005</v>
      </c>
      <c r="AY121" s="140">
        <v>221229.5</v>
      </c>
      <c r="AZ121" s="140">
        <v>778892.57000000007</v>
      </c>
      <c r="BA121" s="140">
        <v>2372163.4</v>
      </c>
      <c r="BB121" s="140">
        <v>536595.59</v>
      </c>
      <c r="BC121" s="140">
        <v>128649.61</v>
      </c>
      <c r="BD121" s="140">
        <v>24436.33</v>
      </c>
      <c r="BE121" s="140">
        <v>439694.8</v>
      </c>
      <c r="BF121" s="140">
        <v>1513891.56</v>
      </c>
      <c r="BG121" s="140">
        <v>813978.13</v>
      </c>
      <c r="BH121" s="140">
        <v>2334.4299999999998</v>
      </c>
      <c r="BI121" s="140">
        <v>0</v>
      </c>
      <c r="BJ121" s="140">
        <v>0</v>
      </c>
      <c r="BK121" s="140">
        <v>0</v>
      </c>
      <c r="BL121" s="140">
        <v>0</v>
      </c>
      <c r="BM121" s="140">
        <v>0</v>
      </c>
      <c r="BN121" s="140">
        <v>0</v>
      </c>
      <c r="BO121" s="140">
        <v>0</v>
      </c>
      <c r="BP121" s="140">
        <v>0</v>
      </c>
      <c r="BQ121" s="140">
        <v>2595519.38</v>
      </c>
      <c r="BR121" s="140">
        <v>2692788.84</v>
      </c>
      <c r="BS121" s="140">
        <v>2595519.38</v>
      </c>
      <c r="BT121" s="140">
        <v>2692788.84</v>
      </c>
      <c r="BU121" s="140">
        <v>53630.3</v>
      </c>
      <c r="BV121" s="140">
        <v>59007.11</v>
      </c>
      <c r="BW121" s="140">
        <v>2425506.77</v>
      </c>
      <c r="BX121" s="140">
        <v>1774720.99</v>
      </c>
      <c r="BY121" s="140">
        <v>561101.22</v>
      </c>
      <c r="BZ121" s="140">
        <v>84307.75</v>
      </c>
      <c r="CA121" s="140">
        <v>225829.15000000002</v>
      </c>
      <c r="CB121" s="140">
        <v>179045.78000000003</v>
      </c>
      <c r="CC121" s="140">
        <v>1339233.3500000001</v>
      </c>
      <c r="CD121" s="140">
        <v>1271350</v>
      </c>
      <c r="CE121" s="140">
        <v>0</v>
      </c>
      <c r="CF121" s="140">
        <v>0</v>
      </c>
      <c r="CG121" s="140">
        <v>0</v>
      </c>
      <c r="CH121" s="140">
        <v>114666.72</v>
      </c>
      <c r="CI121" s="140">
        <v>0</v>
      </c>
      <c r="CJ121" s="140">
        <v>5682334.3600000003</v>
      </c>
      <c r="CK121" s="140">
        <v>0</v>
      </c>
      <c r="CL121" s="140">
        <v>0</v>
      </c>
      <c r="CM121" s="140">
        <v>0</v>
      </c>
      <c r="CN121" s="140">
        <v>0</v>
      </c>
      <c r="CO121" s="140">
        <v>0</v>
      </c>
      <c r="CP121" s="140">
        <v>0</v>
      </c>
      <c r="CQ121" s="140">
        <v>0</v>
      </c>
      <c r="CR121" s="140">
        <v>212554.97</v>
      </c>
      <c r="CS121" s="140">
        <v>193034.53</v>
      </c>
      <c r="CT121" s="140">
        <v>556123.65</v>
      </c>
      <c r="CU121" s="140">
        <v>575644.09</v>
      </c>
      <c r="CV121" s="140">
        <v>0</v>
      </c>
      <c r="CW121" s="140">
        <v>73132.790000000008</v>
      </c>
      <c r="CX121" s="140">
        <v>71643.070000000007</v>
      </c>
      <c r="CY121" s="140">
        <v>20063.36</v>
      </c>
      <c r="CZ121" s="140">
        <v>21553.08</v>
      </c>
      <c r="DA121" s="140">
        <v>0</v>
      </c>
      <c r="DB121" s="140">
        <v>0</v>
      </c>
      <c r="DC121" s="140">
        <v>0</v>
      </c>
      <c r="DD121" s="140">
        <v>0</v>
      </c>
      <c r="DE121" s="140">
        <v>0</v>
      </c>
      <c r="DF121" s="140">
        <v>0</v>
      </c>
      <c r="DG121" s="140">
        <v>0</v>
      </c>
      <c r="DH121" s="140">
        <v>0</v>
      </c>
    </row>
    <row r="122" spans="1:112" x14ac:dyDescent="0.2">
      <c r="A122" s="140">
        <v>4843</v>
      </c>
      <c r="B122" s="140" t="s">
        <v>407</v>
      </c>
      <c r="C122" s="140">
        <v>0</v>
      </c>
      <c r="D122" s="140">
        <v>1758654</v>
      </c>
      <c r="E122" s="140">
        <v>0</v>
      </c>
      <c r="F122" s="140">
        <v>0</v>
      </c>
      <c r="G122" s="140">
        <v>0</v>
      </c>
      <c r="H122" s="140">
        <v>1268.3900000000001</v>
      </c>
      <c r="I122" s="140">
        <v>21429</v>
      </c>
      <c r="J122" s="140">
        <v>0</v>
      </c>
      <c r="K122" s="140">
        <v>477293.45</v>
      </c>
      <c r="L122" s="140">
        <v>0</v>
      </c>
      <c r="M122" s="140">
        <v>0</v>
      </c>
      <c r="N122" s="140">
        <v>0</v>
      </c>
      <c r="O122" s="140">
        <v>0</v>
      </c>
      <c r="P122" s="140">
        <v>0</v>
      </c>
      <c r="Q122" s="140">
        <v>0</v>
      </c>
      <c r="R122" s="140">
        <v>0</v>
      </c>
      <c r="S122" s="140">
        <v>0</v>
      </c>
      <c r="T122" s="140">
        <v>0</v>
      </c>
      <c r="U122" s="140">
        <v>19840</v>
      </c>
      <c r="V122" s="140">
        <v>312143</v>
      </c>
      <c r="W122" s="140">
        <v>0</v>
      </c>
      <c r="X122" s="140">
        <v>0</v>
      </c>
      <c r="Y122" s="140">
        <v>0</v>
      </c>
      <c r="Z122" s="140">
        <v>2008.31</v>
      </c>
      <c r="AA122" s="140">
        <v>142</v>
      </c>
      <c r="AB122" s="140">
        <v>0</v>
      </c>
      <c r="AC122" s="140">
        <v>0</v>
      </c>
      <c r="AD122" s="140">
        <v>5781.4800000000005</v>
      </c>
      <c r="AE122" s="140">
        <v>0</v>
      </c>
      <c r="AF122" s="140">
        <v>0</v>
      </c>
      <c r="AG122" s="140">
        <v>0</v>
      </c>
      <c r="AH122" s="140">
        <v>0</v>
      </c>
      <c r="AI122" s="140">
        <v>49906.3</v>
      </c>
      <c r="AJ122" s="140">
        <v>0</v>
      </c>
      <c r="AK122" s="140">
        <v>0</v>
      </c>
      <c r="AL122" s="140">
        <v>0</v>
      </c>
      <c r="AM122" s="140">
        <v>7955.54</v>
      </c>
      <c r="AN122" s="140">
        <v>1482.27</v>
      </c>
      <c r="AO122" s="140">
        <v>0</v>
      </c>
      <c r="AP122" s="140">
        <v>0</v>
      </c>
      <c r="AQ122" s="140">
        <v>1287747.04</v>
      </c>
      <c r="AR122" s="140">
        <v>135172.66</v>
      </c>
      <c r="AS122" s="140">
        <v>0</v>
      </c>
      <c r="AT122" s="140">
        <v>82273.39</v>
      </c>
      <c r="AU122" s="140">
        <v>32537.420000000002</v>
      </c>
      <c r="AV122" s="140">
        <v>57.95</v>
      </c>
      <c r="AW122" s="140">
        <v>45272.65</v>
      </c>
      <c r="AX122" s="140">
        <v>76709.78</v>
      </c>
      <c r="AY122" s="140">
        <v>170325.76000000001</v>
      </c>
      <c r="AZ122" s="140">
        <v>0</v>
      </c>
      <c r="BA122" s="140">
        <v>550264.51</v>
      </c>
      <c r="BB122" s="140">
        <v>32.9</v>
      </c>
      <c r="BC122" s="140">
        <v>28622.71</v>
      </c>
      <c r="BD122" s="140">
        <v>29329.86</v>
      </c>
      <c r="BE122" s="140">
        <v>1267</v>
      </c>
      <c r="BF122" s="140">
        <v>335862.79</v>
      </c>
      <c r="BG122" s="140">
        <v>82739</v>
      </c>
      <c r="BH122" s="140">
        <v>2880</v>
      </c>
      <c r="BI122" s="140">
        <v>0</v>
      </c>
      <c r="BJ122" s="140">
        <v>7628.82</v>
      </c>
      <c r="BK122" s="140">
        <v>0</v>
      </c>
      <c r="BL122" s="140">
        <v>0</v>
      </c>
      <c r="BM122" s="140">
        <v>0</v>
      </c>
      <c r="BN122" s="140">
        <v>0</v>
      </c>
      <c r="BO122" s="140">
        <v>39679.980000000003</v>
      </c>
      <c r="BP122" s="140">
        <v>39679.980000000003</v>
      </c>
      <c r="BQ122" s="140">
        <v>820144.56</v>
      </c>
      <c r="BR122" s="140">
        <v>609324.06000000006</v>
      </c>
      <c r="BS122" s="140">
        <v>859824.54</v>
      </c>
      <c r="BT122" s="140">
        <v>656632.86</v>
      </c>
      <c r="BU122" s="140">
        <v>0</v>
      </c>
      <c r="BV122" s="140">
        <v>0</v>
      </c>
      <c r="BW122" s="140">
        <v>495717.02</v>
      </c>
      <c r="BX122" s="140">
        <v>343706.63</v>
      </c>
      <c r="BY122" s="140">
        <v>79288.210000000006</v>
      </c>
      <c r="BZ122" s="140">
        <v>72722.180000000008</v>
      </c>
      <c r="CA122" s="140">
        <v>41416.33</v>
      </c>
      <c r="CB122" s="140">
        <v>62.39</v>
      </c>
      <c r="CC122" s="140">
        <v>211052.06</v>
      </c>
      <c r="CD122" s="140">
        <v>252406</v>
      </c>
      <c r="CE122" s="140">
        <v>0</v>
      </c>
      <c r="CF122" s="140">
        <v>0</v>
      </c>
      <c r="CG122" s="140">
        <v>0</v>
      </c>
      <c r="CH122" s="140">
        <v>0</v>
      </c>
      <c r="CI122" s="140">
        <v>0</v>
      </c>
      <c r="CJ122" s="140">
        <v>46998.8</v>
      </c>
      <c r="CK122" s="140">
        <v>0</v>
      </c>
      <c r="CL122" s="140">
        <v>0</v>
      </c>
      <c r="CM122" s="140">
        <v>0</v>
      </c>
      <c r="CN122" s="140">
        <v>0</v>
      </c>
      <c r="CO122" s="140">
        <v>0</v>
      </c>
      <c r="CP122" s="140">
        <v>0</v>
      </c>
      <c r="CQ122" s="140">
        <v>0</v>
      </c>
      <c r="CR122" s="140">
        <v>2428.94</v>
      </c>
      <c r="CS122" s="140">
        <v>1328.66</v>
      </c>
      <c r="CT122" s="140">
        <v>61782.04</v>
      </c>
      <c r="CU122" s="140">
        <v>62882.32</v>
      </c>
      <c r="CV122" s="140">
        <v>0</v>
      </c>
      <c r="CW122" s="140">
        <v>0</v>
      </c>
      <c r="CX122" s="140">
        <v>0</v>
      </c>
      <c r="CY122" s="140">
        <v>0</v>
      </c>
      <c r="CZ122" s="140">
        <v>0</v>
      </c>
      <c r="DA122" s="140">
        <v>0</v>
      </c>
      <c r="DB122" s="140">
        <v>0</v>
      </c>
      <c r="DC122" s="140">
        <v>0</v>
      </c>
      <c r="DD122" s="140">
        <v>0</v>
      </c>
      <c r="DE122" s="140">
        <v>0</v>
      </c>
      <c r="DF122" s="140">
        <v>0</v>
      </c>
      <c r="DG122" s="140">
        <v>0</v>
      </c>
      <c r="DH122" s="140">
        <v>0</v>
      </c>
    </row>
    <row r="123" spans="1:112" x14ac:dyDescent="0.2">
      <c r="A123" s="140">
        <v>2009</v>
      </c>
      <c r="B123" s="140" t="s">
        <v>408</v>
      </c>
      <c r="C123" s="140">
        <v>0</v>
      </c>
      <c r="D123" s="140">
        <v>5162623.21</v>
      </c>
      <c r="E123" s="140">
        <v>3776</v>
      </c>
      <c r="F123" s="140">
        <v>2749.15</v>
      </c>
      <c r="G123" s="140">
        <v>34086.31</v>
      </c>
      <c r="H123" s="140">
        <v>2934.11</v>
      </c>
      <c r="I123" s="140">
        <v>21748.98</v>
      </c>
      <c r="J123" s="140">
        <v>0</v>
      </c>
      <c r="K123" s="140">
        <v>182319.80000000002</v>
      </c>
      <c r="L123" s="140">
        <v>0</v>
      </c>
      <c r="M123" s="140">
        <v>72642.38</v>
      </c>
      <c r="N123" s="140">
        <v>0</v>
      </c>
      <c r="O123" s="140">
        <v>0</v>
      </c>
      <c r="P123" s="140">
        <v>5318</v>
      </c>
      <c r="Q123" s="140">
        <v>0</v>
      </c>
      <c r="R123" s="140">
        <v>0</v>
      </c>
      <c r="S123" s="140">
        <v>0</v>
      </c>
      <c r="T123" s="140">
        <v>0</v>
      </c>
      <c r="U123" s="140">
        <v>107834</v>
      </c>
      <c r="V123" s="140">
        <v>8501433</v>
      </c>
      <c r="W123" s="140">
        <v>17827.07</v>
      </c>
      <c r="X123" s="140">
        <v>0</v>
      </c>
      <c r="Y123" s="140">
        <v>165720.30000000002</v>
      </c>
      <c r="Z123" s="140">
        <v>1386.48</v>
      </c>
      <c r="AA123" s="140">
        <v>5583</v>
      </c>
      <c r="AB123" s="140">
        <v>0</v>
      </c>
      <c r="AC123" s="140">
        <v>0</v>
      </c>
      <c r="AD123" s="140">
        <v>60106</v>
      </c>
      <c r="AE123" s="140">
        <v>141467</v>
      </c>
      <c r="AF123" s="140">
        <v>0</v>
      </c>
      <c r="AG123" s="140">
        <v>0</v>
      </c>
      <c r="AH123" s="140">
        <v>0</v>
      </c>
      <c r="AI123" s="140">
        <v>0</v>
      </c>
      <c r="AJ123" s="140">
        <v>0</v>
      </c>
      <c r="AK123" s="140">
        <v>9575</v>
      </c>
      <c r="AL123" s="140">
        <v>0</v>
      </c>
      <c r="AM123" s="140">
        <v>0</v>
      </c>
      <c r="AN123" s="140">
        <v>37976.720000000001</v>
      </c>
      <c r="AO123" s="140">
        <v>0</v>
      </c>
      <c r="AP123" s="140">
        <v>14302.03</v>
      </c>
      <c r="AQ123" s="140">
        <v>2536462.9900000002</v>
      </c>
      <c r="AR123" s="140">
        <v>3083062.99</v>
      </c>
      <c r="AS123" s="140">
        <v>343837.28</v>
      </c>
      <c r="AT123" s="140">
        <v>368685.64</v>
      </c>
      <c r="AU123" s="140">
        <v>304211.46000000002</v>
      </c>
      <c r="AV123" s="140">
        <v>70910.94</v>
      </c>
      <c r="AW123" s="140">
        <v>398326.57</v>
      </c>
      <c r="AX123" s="140">
        <v>642513.74</v>
      </c>
      <c r="AY123" s="140">
        <v>319996.49</v>
      </c>
      <c r="AZ123" s="140">
        <v>656460.82000000007</v>
      </c>
      <c r="BA123" s="140">
        <v>2645411.7999999998</v>
      </c>
      <c r="BB123" s="140">
        <v>445189.82</v>
      </c>
      <c r="BC123" s="140">
        <v>173994.72</v>
      </c>
      <c r="BD123" s="140">
        <v>169467.49</v>
      </c>
      <c r="BE123" s="140">
        <v>12601</v>
      </c>
      <c r="BF123" s="140">
        <v>1759743.79</v>
      </c>
      <c r="BG123" s="140">
        <v>540477.19999999995</v>
      </c>
      <c r="BH123" s="140">
        <v>423.12</v>
      </c>
      <c r="BI123" s="140">
        <v>0</v>
      </c>
      <c r="BJ123" s="140">
        <v>0</v>
      </c>
      <c r="BK123" s="140">
        <v>0</v>
      </c>
      <c r="BL123" s="140">
        <v>0</v>
      </c>
      <c r="BM123" s="140">
        <v>0</v>
      </c>
      <c r="BN123" s="140">
        <v>0</v>
      </c>
      <c r="BO123" s="140">
        <v>301616.37</v>
      </c>
      <c r="BP123" s="140">
        <v>2870718.43</v>
      </c>
      <c r="BQ123" s="140">
        <v>2489471.38</v>
      </c>
      <c r="BR123" s="140">
        <v>0</v>
      </c>
      <c r="BS123" s="140">
        <v>2791087.75</v>
      </c>
      <c r="BT123" s="140">
        <v>2870718.43</v>
      </c>
      <c r="BU123" s="140">
        <v>4125.66</v>
      </c>
      <c r="BV123" s="140">
        <v>1630.8600000000001</v>
      </c>
      <c r="BW123" s="140">
        <v>2193549.5299999998</v>
      </c>
      <c r="BX123" s="140">
        <v>1509108.73</v>
      </c>
      <c r="BY123" s="140">
        <v>473816.23</v>
      </c>
      <c r="BZ123" s="140">
        <v>213119.37</v>
      </c>
      <c r="CA123" s="140">
        <v>390637.97000000003</v>
      </c>
      <c r="CB123" s="140">
        <v>2010825.56</v>
      </c>
      <c r="CC123" s="140">
        <v>3183688.23</v>
      </c>
      <c r="CD123" s="140">
        <v>1375636.83</v>
      </c>
      <c r="CE123" s="140">
        <v>45592.5</v>
      </c>
      <c r="CF123" s="140">
        <v>0</v>
      </c>
      <c r="CG123" s="140">
        <v>0</v>
      </c>
      <c r="CH123" s="140">
        <v>142271.31</v>
      </c>
      <c r="CI123" s="140">
        <v>0</v>
      </c>
      <c r="CJ123" s="140">
        <v>15852766.550000001</v>
      </c>
      <c r="CK123" s="140">
        <v>0</v>
      </c>
      <c r="CL123" s="140">
        <v>0</v>
      </c>
      <c r="CM123" s="140">
        <v>0</v>
      </c>
      <c r="CN123" s="140">
        <v>0</v>
      </c>
      <c r="CO123" s="140">
        <v>0</v>
      </c>
      <c r="CP123" s="140">
        <v>0</v>
      </c>
      <c r="CQ123" s="140">
        <v>0</v>
      </c>
      <c r="CR123" s="140">
        <v>59757.950000000004</v>
      </c>
      <c r="CS123" s="140">
        <v>56728.79</v>
      </c>
      <c r="CT123" s="140">
        <v>666839.38</v>
      </c>
      <c r="CU123" s="140">
        <v>669868.54</v>
      </c>
      <c r="CV123" s="140">
        <v>0</v>
      </c>
      <c r="CW123" s="140">
        <v>17256.84</v>
      </c>
      <c r="CX123" s="140">
        <v>22909.88</v>
      </c>
      <c r="CY123" s="140">
        <v>34615</v>
      </c>
      <c r="CZ123" s="140">
        <v>28961.96</v>
      </c>
      <c r="DA123" s="140">
        <v>0</v>
      </c>
      <c r="DB123" s="140">
        <v>0</v>
      </c>
      <c r="DC123" s="140">
        <v>0</v>
      </c>
      <c r="DD123" s="140">
        <v>0</v>
      </c>
      <c r="DE123" s="140">
        <v>0</v>
      </c>
      <c r="DF123" s="140">
        <v>0</v>
      </c>
      <c r="DG123" s="140">
        <v>0</v>
      </c>
      <c r="DH123" s="140">
        <v>0</v>
      </c>
    </row>
    <row r="124" spans="1:112" x14ac:dyDescent="0.2">
      <c r="A124" s="140">
        <v>2044</v>
      </c>
      <c r="B124" s="140" t="s">
        <v>409</v>
      </c>
      <c r="C124" s="140">
        <v>0</v>
      </c>
      <c r="D124" s="140">
        <v>1665766.68</v>
      </c>
      <c r="E124" s="140">
        <v>550</v>
      </c>
      <c r="F124" s="140">
        <v>105</v>
      </c>
      <c r="G124" s="140">
        <v>12576.5</v>
      </c>
      <c r="H124" s="140">
        <v>732.46</v>
      </c>
      <c r="I124" s="140">
        <v>646.23</v>
      </c>
      <c r="J124" s="140">
        <v>0</v>
      </c>
      <c r="K124" s="140">
        <v>553364</v>
      </c>
      <c r="L124" s="140">
        <v>0</v>
      </c>
      <c r="M124" s="140">
        <v>0</v>
      </c>
      <c r="N124" s="140">
        <v>0</v>
      </c>
      <c r="O124" s="140">
        <v>0</v>
      </c>
      <c r="P124" s="140">
        <v>0</v>
      </c>
      <c r="Q124" s="140">
        <v>0</v>
      </c>
      <c r="R124" s="140">
        <v>0</v>
      </c>
      <c r="S124" s="140">
        <v>0</v>
      </c>
      <c r="T124" s="140">
        <v>0</v>
      </c>
      <c r="U124" s="140">
        <v>11528.5</v>
      </c>
      <c r="V124" s="140">
        <v>0</v>
      </c>
      <c r="W124" s="140">
        <v>0</v>
      </c>
      <c r="X124" s="140">
        <v>0</v>
      </c>
      <c r="Y124" s="140">
        <v>0</v>
      </c>
      <c r="Z124" s="140">
        <v>0</v>
      </c>
      <c r="AA124" s="140">
        <v>6</v>
      </c>
      <c r="AB124" s="140">
        <v>0</v>
      </c>
      <c r="AC124" s="140">
        <v>0</v>
      </c>
      <c r="AD124" s="140">
        <v>8553</v>
      </c>
      <c r="AE124" s="140">
        <v>60974.48</v>
      </c>
      <c r="AF124" s="140">
        <v>0</v>
      </c>
      <c r="AG124" s="140">
        <v>0</v>
      </c>
      <c r="AH124" s="140">
        <v>0</v>
      </c>
      <c r="AI124" s="140">
        <v>0</v>
      </c>
      <c r="AJ124" s="140">
        <v>0</v>
      </c>
      <c r="AK124" s="140">
        <v>0</v>
      </c>
      <c r="AL124" s="140">
        <v>0</v>
      </c>
      <c r="AM124" s="140">
        <v>4409.38</v>
      </c>
      <c r="AN124" s="140">
        <v>1783.33</v>
      </c>
      <c r="AO124" s="140">
        <v>0</v>
      </c>
      <c r="AP124" s="140">
        <v>0</v>
      </c>
      <c r="AQ124" s="140">
        <v>440668.39</v>
      </c>
      <c r="AR124" s="140">
        <v>393582.47000000003</v>
      </c>
      <c r="AS124" s="140">
        <v>0</v>
      </c>
      <c r="AT124" s="140">
        <v>90769.91</v>
      </c>
      <c r="AU124" s="140">
        <v>14974.31</v>
      </c>
      <c r="AV124" s="140">
        <v>11290.83</v>
      </c>
      <c r="AW124" s="140">
        <v>66345.84</v>
      </c>
      <c r="AX124" s="140">
        <v>28994.02</v>
      </c>
      <c r="AY124" s="140">
        <v>118129.87</v>
      </c>
      <c r="AZ124" s="140">
        <v>117215.81</v>
      </c>
      <c r="BA124" s="140">
        <v>325959.59000000003</v>
      </c>
      <c r="BB124" s="140">
        <v>63018.18</v>
      </c>
      <c r="BC124" s="140">
        <v>22493.75</v>
      </c>
      <c r="BD124" s="140">
        <v>3949.9900000000002</v>
      </c>
      <c r="BE124" s="140">
        <v>123414.65000000001</v>
      </c>
      <c r="BF124" s="140">
        <v>101070.87</v>
      </c>
      <c r="BG124" s="140">
        <v>101337.67</v>
      </c>
      <c r="BH124" s="140">
        <v>21270.28</v>
      </c>
      <c r="BI124" s="140">
        <v>9160</v>
      </c>
      <c r="BJ124" s="140">
        <v>0</v>
      </c>
      <c r="BK124" s="140">
        <v>0</v>
      </c>
      <c r="BL124" s="140">
        <v>0</v>
      </c>
      <c r="BM124" s="140">
        <v>0</v>
      </c>
      <c r="BN124" s="140">
        <v>0</v>
      </c>
      <c r="BO124" s="140">
        <v>16700</v>
      </c>
      <c r="BP124" s="140">
        <v>0</v>
      </c>
      <c r="BQ124" s="140">
        <v>936790.42</v>
      </c>
      <c r="BR124" s="140">
        <v>1239159.55</v>
      </c>
      <c r="BS124" s="140">
        <v>962650.42</v>
      </c>
      <c r="BT124" s="140">
        <v>1239159.55</v>
      </c>
      <c r="BU124" s="140">
        <v>3048.07</v>
      </c>
      <c r="BV124" s="140">
        <v>3088.67</v>
      </c>
      <c r="BW124" s="140">
        <v>162704.54999999999</v>
      </c>
      <c r="BX124" s="140">
        <v>119062.03</v>
      </c>
      <c r="BY124" s="140">
        <v>2954.92</v>
      </c>
      <c r="BZ124" s="140">
        <v>40647</v>
      </c>
      <c r="CA124" s="140">
        <v>49639.98</v>
      </c>
      <c r="CB124" s="140">
        <v>56371.23</v>
      </c>
      <c r="CC124" s="140">
        <v>390816</v>
      </c>
      <c r="CD124" s="140">
        <v>187816.26</v>
      </c>
      <c r="CE124" s="140">
        <v>156268.49</v>
      </c>
      <c r="CF124" s="140">
        <v>0</v>
      </c>
      <c r="CG124" s="140">
        <v>0</v>
      </c>
      <c r="CH124" s="140">
        <v>40000</v>
      </c>
      <c r="CI124" s="140">
        <v>0</v>
      </c>
      <c r="CJ124" s="140">
        <v>1275271.95</v>
      </c>
      <c r="CK124" s="140">
        <v>0</v>
      </c>
      <c r="CL124" s="140">
        <v>0</v>
      </c>
      <c r="CM124" s="140">
        <v>0</v>
      </c>
      <c r="CN124" s="140">
        <v>0</v>
      </c>
      <c r="CO124" s="140">
        <v>0</v>
      </c>
      <c r="CP124" s="140">
        <v>0</v>
      </c>
      <c r="CQ124" s="140">
        <v>0</v>
      </c>
      <c r="CR124" s="140">
        <v>2029.92</v>
      </c>
      <c r="CS124" s="140">
        <v>3720.4300000000003</v>
      </c>
      <c r="CT124" s="140">
        <v>17150.39</v>
      </c>
      <c r="CU124" s="140">
        <v>15459.880000000001</v>
      </c>
      <c r="CV124" s="140">
        <v>0</v>
      </c>
      <c r="CW124" s="140">
        <v>14599.95</v>
      </c>
      <c r="CX124" s="140">
        <v>12511.31</v>
      </c>
      <c r="CY124" s="140">
        <v>18150.510000000002</v>
      </c>
      <c r="CZ124" s="140">
        <v>10355.120000000001</v>
      </c>
      <c r="DA124" s="140">
        <v>9884.0300000000007</v>
      </c>
      <c r="DB124" s="140">
        <v>0</v>
      </c>
      <c r="DC124" s="140">
        <v>0</v>
      </c>
      <c r="DD124" s="140">
        <v>0</v>
      </c>
      <c r="DE124" s="140">
        <v>0</v>
      </c>
      <c r="DF124" s="140">
        <v>0</v>
      </c>
      <c r="DG124" s="140">
        <v>0</v>
      </c>
      <c r="DH124" s="140">
        <v>0</v>
      </c>
    </row>
    <row r="125" spans="1:112" x14ac:dyDescent="0.2">
      <c r="A125" s="140">
        <v>2051</v>
      </c>
      <c r="B125" s="140" t="s">
        <v>410</v>
      </c>
      <c r="C125" s="140">
        <v>0</v>
      </c>
      <c r="D125" s="140">
        <v>1437994</v>
      </c>
      <c r="E125" s="140">
        <v>0</v>
      </c>
      <c r="F125" s="140">
        <v>77</v>
      </c>
      <c r="G125" s="140">
        <v>0</v>
      </c>
      <c r="H125" s="140">
        <v>2359.6</v>
      </c>
      <c r="I125" s="140">
        <v>50</v>
      </c>
      <c r="J125" s="140">
        <v>0</v>
      </c>
      <c r="K125" s="140">
        <v>68065</v>
      </c>
      <c r="L125" s="140">
        <v>0</v>
      </c>
      <c r="M125" s="140">
        <v>0</v>
      </c>
      <c r="N125" s="140">
        <v>0</v>
      </c>
      <c r="O125" s="140">
        <v>0</v>
      </c>
      <c r="P125" s="140">
        <v>0</v>
      </c>
      <c r="Q125" s="140">
        <v>0</v>
      </c>
      <c r="R125" s="140">
        <v>0</v>
      </c>
      <c r="S125" s="140">
        <v>0</v>
      </c>
      <c r="T125" s="140">
        <v>0</v>
      </c>
      <c r="U125" s="140">
        <v>60419</v>
      </c>
      <c r="V125" s="140">
        <v>4575339</v>
      </c>
      <c r="W125" s="140">
        <v>4462.07</v>
      </c>
      <c r="X125" s="140">
        <v>0</v>
      </c>
      <c r="Y125" s="140">
        <v>0</v>
      </c>
      <c r="Z125" s="140">
        <v>0</v>
      </c>
      <c r="AA125" s="140">
        <v>14888</v>
      </c>
      <c r="AB125" s="140">
        <v>0</v>
      </c>
      <c r="AC125" s="140">
        <v>0</v>
      </c>
      <c r="AD125" s="140">
        <v>15647.4</v>
      </c>
      <c r="AE125" s="140">
        <v>64863</v>
      </c>
      <c r="AF125" s="140">
        <v>0</v>
      </c>
      <c r="AG125" s="140">
        <v>0</v>
      </c>
      <c r="AH125" s="140">
        <v>0</v>
      </c>
      <c r="AI125" s="140">
        <v>55822.700000000004</v>
      </c>
      <c r="AJ125" s="140">
        <v>0</v>
      </c>
      <c r="AK125" s="140">
        <v>14184.53</v>
      </c>
      <c r="AL125" s="140">
        <v>0</v>
      </c>
      <c r="AM125" s="140">
        <v>0</v>
      </c>
      <c r="AN125" s="140">
        <v>7197.84</v>
      </c>
      <c r="AO125" s="140">
        <v>0</v>
      </c>
      <c r="AP125" s="140">
        <v>110</v>
      </c>
      <c r="AQ125" s="140">
        <v>2097735.96</v>
      </c>
      <c r="AR125" s="140">
        <v>1355355.43</v>
      </c>
      <c r="AS125" s="140">
        <v>0</v>
      </c>
      <c r="AT125" s="140">
        <v>0</v>
      </c>
      <c r="AU125" s="140">
        <v>21634.59</v>
      </c>
      <c r="AV125" s="140">
        <v>0</v>
      </c>
      <c r="AW125" s="140">
        <v>167350.15</v>
      </c>
      <c r="AX125" s="140">
        <v>212372.96</v>
      </c>
      <c r="AY125" s="140">
        <v>270492.09999999998</v>
      </c>
      <c r="AZ125" s="140">
        <v>348084.98</v>
      </c>
      <c r="BA125" s="140">
        <v>924398.07000000007</v>
      </c>
      <c r="BB125" s="140">
        <v>22959.54</v>
      </c>
      <c r="BC125" s="140">
        <v>64811.22</v>
      </c>
      <c r="BD125" s="140">
        <v>15520.17</v>
      </c>
      <c r="BE125" s="140">
        <v>156812.86000000002</v>
      </c>
      <c r="BF125" s="140">
        <v>374848.41000000003</v>
      </c>
      <c r="BG125" s="140">
        <v>407479.23</v>
      </c>
      <c r="BH125" s="140">
        <v>0</v>
      </c>
      <c r="BI125" s="140">
        <v>0</v>
      </c>
      <c r="BJ125" s="140">
        <v>0</v>
      </c>
      <c r="BK125" s="140">
        <v>0</v>
      </c>
      <c r="BL125" s="140">
        <v>5799.28</v>
      </c>
      <c r="BM125" s="140">
        <v>1348.32</v>
      </c>
      <c r="BN125" s="140">
        <v>0</v>
      </c>
      <c r="BO125" s="140">
        <v>0</v>
      </c>
      <c r="BP125" s="140">
        <v>0</v>
      </c>
      <c r="BQ125" s="140">
        <v>930438.04</v>
      </c>
      <c r="BR125" s="140">
        <v>807610.55</v>
      </c>
      <c r="BS125" s="140">
        <v>931786.36</v>
      </c>
      <c r="BT125" s="140">
        <v>813409.83000000007</v>
      </c>
      <c r="BU125" s="140">
        <v>0</v>
      </c>
      <c r="BV125" s="140">
        <v>0</v>
      </c>
      <c r="BW125" s="140">
        <v>314810.84000000003</v>
      </c>
      <c r="BX125" s="140">
        <v>175313.83000000002</v>
      </c>
      <c r="BY125" s="140">
        <v>81417.210000000006</v>
      </c>
      <c r="BZ125" s="140">
        <v>58079.8</v>
      </c>
      <c r="CA125" s="140">
        <v>248604.63</v>
      </c>
      <c r="CB125" s="140">
        <v>236236.37</v>
      </c>
      <c r="CC125" s="140">
        <v>1002183</v>
      </c>
      <c r="CD125" s="140">
        <v>1014551.26</v>
      </c>
      <c r="CE125" s="140">
        <v>0</v>
      </c>
      <c r="CF125" s="140">
        <v>0</v>
      </c>
      <c r="CG125" s="140">
        <v>0</v>
      </c>
      <c r="CH125" s="140">
        <v>0</v>
      </c>
      <c r="CI125" s="140">
        <v>0</v>
      </c>
      <c r="CJ125" s="140">
        <v>7791952.3499999996</v>
      </c>
      <c r="CK125" s="140">
        <v>8615.31</v>
      </c>
      <c r="CL125" s="140">
        <v>8622.18</v>
      </c>
      <c r="CM125" s="140">
        <v>6.87</v>
      </c>
      <c r="CN125" s="140">
        <v>0</v>
      </c>
      <c r="CO125" s="140">
        <v>0</v>
      </c>
      <c r="CP125" s="140">
        <v>0</v>
      </c>
      <c r="CQ125" s="140">
        <v>0</v>
      </c>
      <c r="CR125" s="140">
        <v>0</v>
      </c>
      <c r="CS125" s="140">
        <v>0</v>
      </c>
      <c r="CT125" s="140">
        <v>0</v>
      </c>
      <c r="CU125" s="140">
        <v>0</v>
      </c>
      <c r="CV125" s="140">
        <v>0</v>
      </c>
      <c r="CW125" s="140">
        <v>0</v>
      </c>
      <c r="CX125" s="140">
        <v>0</v>
      </c>
      <c r="CY125" s="140">
        <v>0</v>
      </c>
      <c r="CZ125" s="140">
        <v>0</v>
      </c>
      <c r="DA125" s="140">
        <v>0</v>
      </c>
      <c r="DB125" s="140">
        <v>0</v>
      </c>
      <c r="DC125" s="140">
        <v>0</v>
      </c>
      <c r="DD125" s="140">
        <v>0</v>
      </c>
      <c r="DE125" s="140">
        <v>0</v>
      </c>
      <c r="DF125" s="140">
        <v>0</v>
      </c>
      <c r="DG125" s="140">
        <v>0</v>
      </c>
      <c r="DH125" s="140">
        <v>0</v>
      </c>
    </row>
    <row r="126" spans="1:112" x14ac:dyDescent="0.2">
      <c r="A126" s="140">
        <v>2058</v>
      </c>
      <c r="B126" s="140" t="s">
        <v>411</v>
      </c>
      <c r="C126" s="140">
        <v>0</v>
      </c>
      <c r="D126" s="140">
        <v>28298506.77</v>
      </c>
      <c r="E126" s="140">
        <v>0</v>
      </c>
      <c r="F126" s="140">
        <v>31952.280000000002</v>
      </c>
      <c r="G126" s="140">
        <v>74613.16</v>
      </c>
      <c r="H126" s="140">
        <v>14302.25</v>
      </c>
      <c r="I126" s="140">
        <v>552313.47</v>
      </c>
      <c r="J126" s="140">
        <v>0</v>
      </c>
      <c r="K126" s="140">
        <v>591810.34</v>
      </c>
      <c r="L126" s="140">
        <v>0</v>
      </c>
      <c r="M126" s="140">
        <v>0</v>
      </c>
      <c r="N126" s="140">
        <v>0</v>
      </c>
      <c r="O126" s="140">
        <v>0</v>
      </c>
      <c r="P126" s="140">
        <v>20007.939999999999</v>
      </c>
      <c r="Q126" s="140">
        <v>0</v>
      </c>
      <c r="R126" s="140">
        <v>0</v>
      </c>
      <c r="S126" s="140">
        <v>0</v>
      </c>
      <c r="T126" s="140">
        <v>0</v>
      </c>
      <c r="U126" s="140">
        <v>716695</v>
      </c>
      <c r="V126" s="140">
        <v>10786608</v>
      </c>
      <c r="W126" s="140">
        <v>5292.85</v>
      </c>
      <c r="X126" s="140">
        <v>0</v>
      </c>
      <c r="Y126" s="140">
        <v>0</v>
      </c>
      <c r="Z126" s="140">
        <v>2311.54</v>
      </c>
      <c r="AA126" s="140">
        <v>233325</v>
      </c>
      <c r="AB126" s="140">
        <v>0</v>
      </c>
      <c r="AC126" s="140">
        <v>0</v>
      </c>
      <c r="AD126" s="140">
        <v>52812.3</v>
      </c>
      <c r="AE126" s="140">
        <v>129831.83</v>
      </c>
      <c r="AF126" s="140">
        <v>0</v>
      </c>
      <c r="AG126" s="140">
        <v>0</v>
      </c>
      <c r="AH126" s="140">
        <v>0</v>
      </c>
      <c r="AI126" s="140">
        <v>0</v>
      </c>
      <c r="AJ126" s="140">
        <v>0</v>
      </c>
      <c r="AK126" s="140">
        <v>26338.720000000001</v>
      </c>
      <c r="AL126" s="140">
        <v>470678.25</v>
      </c>
      <c r="AM126" s="140">
        <v>13419</v>
      </c>
      <c r="AN126" s="140">
        <v>55468.81</v>
      </c>
      <c r="AO126" s="140">
        <v>0</v>
      </c>
      <c r="AP126" s="140">
        <v>15567.960000000001</v>
      </c>
      <c r="AQ126" s="140">
        <v>6614974.6399999997</v>
      </c>
      <c r="AR126" s="140">
        <v>9535939.6300000008</v>
      </c>
      <c r="AS126" s="140">
        <v>1144206.28</v>
      </c>
      <c r="AT126" s="140">
        <v>1175662.92</v>
      </c>
      <c r="AU126" s="140">
        <v>632855.65</v>
      </c>
      <c r="AV126" s="140">
        <v>78669.87</v>
      </c>
      <c r="AW126" s="140">
        <v>1489477.39</v>
      </c>
      <c r="AX126" s="140">
        <v>1414370.79</v>
      </c>
      <c r="AY126" s="140">
        <v>467670</v>
      </c>
      <c r="AZ126" s="140">
        <v>1875734.76</v>
      </c>
      <c r="BA126" s="140">
        <v>7502544.5800000001</v>
      </c>
      <c r="BB126" s="140">
        <v>1584165.66</v>
      </c>
      <c r="BC126" s="140">
        <v>343511.8</v>
      </c>
      <c r="BD126" s="140">
        <v>203007.84</v>
      </c>
      <c r="BE126" s="140">
        <v>894823.24</v>
      </c>
      <c r="BF126" s="140">
        <v>5363636.8</v>
      </c>
      <c r="BG126" s="140">
        <v>531796.69000000006</v>
      </c>
      <c r="BH126" s="140">
        <v>1167.45</v>
      </c>
      <c r="BI126" s="140">
        <v>65862.600000000006</v>
      </c>
      <c r="BJ126" s="140">
        <v>60021.81</v>
      </c>
      <c r="BK126" s="140">
        <v>0</v>
      </c>
      <c r="BL126" s="140">
        <v>0</v>
      </c>
      <c r="BM126" s="140">
        <v>0</v>
      </c>
      <c r="BN126" s="140">
        <v>0</v>
      </c>
      <c r="BO126" s="140">
        <v>0</v>
      </c>
      <c r="BP126" s="140">
        <v>0</v>
      </c>
      <c r="BQ126" s="140">
        <v>8036797.79</v>
      </c>
      <c r="BR126" s="140">
        <v>9280278.0600000005</v>
      </c>
      <c r="BS126" s="140">
        <v>8102660.3899999997</v>
      </c>
      <c r="BT126" s="140">
        <v>9340299.8699999992</v>
      </c>
      <c r="BU126" s="140">
        <v>49261.54</v>
      </c>
      <c r="BV126" s="140">
        <v>36877.86</v>
      </c>
      <c r="BW126" s="140">
        <v>7679034.21</v>
      </c>
      <c r="BX126" s="140">
        <v>5820372.3600000003</v>
      </c>
      <c r="BY126" s="140">
        <v>1616340.19</v>
      </c>
      <c r="BZ126" s="140">
        <v>254705.34</v>
      </c>
      <c r="CA126" s="140">
        <v>50190.700000000004</v>
      </c>
      <c r="CB126" s="140">
        <v>1332.4</v>
      </c>
      <c r="CC126" s="140">
        <v>1503462.4900000002</v>
      </c>
      <c r="CD126" s="140">
        <v>965180.79</v>
      </c>
      <c r="CE126" s="140">
        <v>0</v>
      </c>
      <c r="CF126" s="140">
        <v>0</v>
      </c>
      <c r="CG126" s="140">
        <v>0</v>
      </c>
      <c r="CH126" s="140">
        <v>587140</v>
      </c>
      <c r="CI126" s="140">
        <v>0</v>
      </c>
      <c r="CJ126" s="140">
        <v>7309617.6600000001</v>
      </c>
      <c r="CK126" s="140">
        <v>808168.8600000001</v>
      </c>
      <c r="CL126" s="140">
        <v>178715.66999999998</v>
      </c>
      <c r="CM126" s="140">
        <v>425514.21</v>
      </c>
      <c r="CN126" s="140">
        <v>0</v>
      </c>
      <c r="CO126" s="140">
        <v>1054967.3999999999</v>
      </c>
      <c r="CP126" s="140">
        <v>0</v>
      </c>
      <c r="CQ126" s="140">
        <v>0</v>
      </c>
      <c r="CR126" s="140">
        <v>353521.33</v>
      </c>
      <c r="CS126" s="140">
        <v>449216.16000000003</v>
      </c>
      <c r="CT126" s="140">
        <v>1498034.56</v>
      </c>
      <c r="CU126" s="140">
        <v>1402339.73</v>
      </c>
      <c r="CV126" s="140">
        <v>0</v>
      </c>
      <c r="CW126" s="140">
        <v>84519.55</v>
      </c>
      <c r="CX126" s="140">
        <v>98129.69</v>
      </c>
      <c r="CY126" s="140">
        <v>108140</v>
      </c>
      <c r="CZ126" s="140">
        <v>52906.880000000005</v>
      </c>
      <c r="DA126" s="140">
        <v>41622.980000000003</v>
      </c>
      <c r="DB126" s="140">
        <v>0</v>
      </c>
      <c r="DC126" s="140">
        <v>0</v>
      </c>
      <c r="DD126" s="140">
        <v>0</v>
      </c>
      <c r="DE126" s="140">
        <v>0</v>
      </c>
      <c r="DF126" s="140">
        <v>0</v>
      </c>
      <c r="DG126" s="140">
        <v>0</v>
      </c>
      <c r="DH126" s="140">
        <v>0</v>
      </c>
    </row>
    <row r="127" spans="1:112" x14ac:dyDescent="0.2">
      <c r="A127" s="140">
        <v>2114</v>
      </c>
      <c r="B127" s="140" t="s">
        <v>412</v>
      </c>
      <c r="C127" s="140">
        <v>12932.77</v>
      </c>
      <c r="D127" s="140">
        <v>9148360</v>
      </c>
      <c r="E127" s="140">
        <v>0</v>
      </c>
      <c r="F127" s="140">
        <v>550</v>
      </c>
      <c r="G127" s="140">
        <v>14114.45</v>
      </c>
      <c r="H127" s="140">
        <v>2112.02</v>
      </c>
      <c r="I127" s="140">
        <v>132562.65</v>
      </c>
      <c r="J127" s="140">
        <v>0</v>
      </c>
      <c r="K127" s="140">
        <v>61048.85</v>
      </c>
      <c r="L127" s="140">
        <v>0</v>
      </c>
      <c r="M127" s="140">
        <v>0</v>
      </c>
      <c r="N127" s="140">
        <v>0</v>
      </c>
      <c r="O127" s="140">
        <v>0</v>
      </c>
      <c r="P127" s="140">
        <v>0</v>
      </c>
      <c r="Q127" s="140">
        <v>0</v>
      </c>
      <c r="R127" s="140">
        <v>0</v>
      </c>
      <c r="S127" s="140">
        <v>0</v>
      </c>
      <c r="T127" s="140">
        <v>0</v>
      </c>
      <c r="U127" s="140">
        <v>112534.5</v>
      </c>
      <c r="V127" s="140">
        <v>7955</v>
      </c>
      <c r="W127" s="140">
        <v>5162.07</v>
      </c>
      <c r="X127" s="140">
        <v>0</v>
      </c>
      <c r="Y127" s="140">
        <v>0</v>
      </c>
      <c r="Z127" s="140">
        <v>28645.8</v>
      </c>
      <c r="AA127" s="140">
        <v>144205</v>
      </c>
      <c r="AB127" s="140">
        <v>0</v>
      </c>
      <c r="AC127" s="140">
        <v>0</v>
      </c>
      <c r="AD127" s="140">
        <v>14567.52</v>
      </c>
      <c r="AE127" s="140">
        <v>77049</v>
      </c>
      <c r="AF127" s="140">
        <v>0</v>
      </c>
      <c r="AG127" s="140">
        <v>0</v>
      </c>
      <c r="AH127" s="140">
        <v>0</v>
      </c>
      <c r="AI127" s="140">
        <v>95665.46</v>
      </c>
      <c r="AJ127" s="140">
        <v>0</v>
      </c>
      <c r="AK127" s="140">
        <v>0</v>
      </c>
      <c r="AL127" s="140">
        <v>0</v>
      </c>
      <c r="AM127" s="140">
        <v>0</v>
      </c>
      <c r="AN127" s="140">
        <v>32990.29</v>
      </c>
      <c r="AO127" s="140">
        <v>0</v>
      </c>
      <c r="AP127" s="140">
        <v>0</v>
      </c>
      <c r="AQ127" s="140">
        <v>1431342.7</v>
      </c>
      <c r="AR127" s="140">
        <v>2129339.27</v>
      </c>
      <c r="AS127" s="140">
        <v>190916.39</v>
      </c>
      <c r="AT127" s="140">
        <v>374608.73</v>
      </c>
      <c r="AU127" s="140">
        <v>432686.33</v>
      </c>
      <c r="AV127" s="140">
        <v>181897.94</v>
      </c>
      <c r="AW127" s="140">
        <v>402447.44</v>
      </c>
      <c r="AX127" s="140">
        <v>334678.92</v>
      </c>
      <c r="AY127" s="140">
        <v>430285.08</v>
      </c>
      <c r="AZ127" s="140">
        <v>350115.94</v>
      </c>
      <c r="BA127" s="140">
        <v>2346718.58</v>
      </c>
      <c r="BB127" s="140">
        <v>427345.17</v>
      </c>
      <c r="BC127" s="140">
        <v>113634.3</v>
      </c>
      <c r="BD127" s="140">
        <v>451.38</v>
      </c>
      <c r="BE127" s="140">
        <v>134375.88</v>
      </c>
      <c r="BF127" s="140">
        <v>672631.71</v>
      </c>
      <c r="BG127" s="140">
        <v>90565.040000000008</v>
      </c>
      <c r="BH127" s="140">
        <v>8425.58</v>
      </c>
      <c r="BI127" s="140">
        <v>0</v>
      </c>
      <c r="BJ127" s="140">
        <v>0</v>
      </c>
      <c r="BK127" s="140">
        <v>0</v>
      </c>
      <c r="BL127" s="140">
        <v>0</v>
      </c>
      <c r="BM127" s="140">
        <v>0</v>
      </c>
      <c r="BN127" s="140">
        <v>0</v>
      </c>
      <c r="BO127" s="140">
        <v>4487676.34</v>
      </c>
      <c r="BP127" s="140">
        <v>4325665.34</v>
      </c>
      <c r="BQ127" s="140">
        <v>0</v>
      </c>
      <c r="BR127" s="140">
        <v>0</v>
      </c>
      <c r="BS127" s="140">
        <v>4487676.34</v>
      </c>
      <c r="BT127" s="140">
        <v>4325665.34</v>
      </c>
      <c r="BU127" s="140">
        <v>0</v>
      </c>
      <c r="BV127" s="140">
        <v>0</v>
      </c>
      <c r="BW127" s="140">
        <v>1057985.0900000001</v>
      </c>
      <c r="BX127" s="140">
        <v>845658.82000000007</v>
      </c>
      <c r="BY127" s="140">
        <v>207256.49</v>
      </c>
      <c r="BZ127" s="140">
        <v>5069.78</v>
      </c>
      <c r="CA127" s="140">
        <v>7824.9400000000005</v>
      </c>
      <c r="CB127" s="140">
        <v>0</v>
      </c>
      <c r="CC127" s="140">
        <v>66181.7</v>
      </c>
      <c r="CD127" s="140">
        <v>0</v>
      </c>
      <c r="CE127" s="140">
        <v>0</v>
      </c>
      <c r="CF127" s="140">
        <v>0</v>
      </c>
      <c r="CG127" s="140">
        <v>0</v>
      </c>
      <c r="CH127" s="140">
        <v>66143.649999999994</v>
      </c>
      <c r="CI127" s="140">
        <v>7862.99</v>
      </c>
      <c r="CJ127" s="140">
        <v>233171.31</v>
      </c>
      <c r="CK127" s="140">
        <v>0</v>
      </c>
      <c r="CL127" s="140">
        <v>0</v>
      </c>
      <c r="CM127" s="140">
        <v>0</v>
      </c>
      <c r="CN127" s="140">
        <v>0</v>
      </c>
      <c r="CO127" s="140">
        <v>0</v>
      </c>
      <c r="CP127" s="140">
        <v>0</v>
      </c>
      <c r="CQ127" s="140">
        <v>0</v>
      </c>
      <c r="CR127" s="140">
        <v>0</v>
      </c>
      <c r="CS127" s="140">
        <v>0</v>
      </c>
      <c r="CT127" s="140">
        <v>243349.01</v>
      </c>
      <c r="CU127" s="140">
        <v>243349.01</v>
      </c>
      <c r="CV127" s="140">
        <v>0</v>
      </c>
      <c r="CW127" s="140">
        <v>0</v>
      </c>
      <c r="CX127" s="140">
        <v>0</v>
      </c>
      <c r="CY127" s="140">
        <v>0</v>
      </c>
      <c r="CZ127" s="140">
        <v>0</v>
      </c>
      <c r="DA127" s="140">
        <v>0</v>
      </c>
      <c r="DB127" s="140">
        <v>0</v>
      </c>
      <c r="DC127" s="140">
        <v>0</v>
      </c>
      <c r="DD127" s="140">
        <v>0</v>
      </c>
      <c r="DE127" s="140">
        <v>0</v>
      </c>
      <c r="DF127" s="140">
        <v>0</v>
      </c>
      <c r="DG127" s="140">
        <v>0</v>
      </c>
      <c r="DH127" s="140">
        <v>0</v>
      </c>
    </row>
    <row r="128" spans="1:112" x14ac:dyDescent="0.2">
      <c r="A128" s="140">
        <v>2128</v>
      </c>
      <c r="B128" s="140" t="s">
        <v>413</v>
      </c>
      <c r="C128" s="140">
        <v>0</v>
      </c>
      <c r="D128" s="140">
        <v>2104318.6</v>
      </c>
      <c r="E128" s="140">
        <v>0</v>
      </c>
      <c r="F128" s="140">
        <v>869.17000000000007</v>
      </c>
      <c r="G128" s="140">
        <v>11983.73</v>
      </c>
      <c r="H128" s="140">
        <v>1983.6000000000001</v>
      </c>
      <c r="I128" s="140">
        <v>31704.49</v>
      </c>
      <c r="J128" s="140">
        <v>1417</v>
      </c>
      <c r="K128" s="140">
        <v>164942.98000000001</v>
      </c>
      <c r="L128" s="140">
        <v>0</v>
      </c>
      <c r="M128" s="140">
        <v>0</v>
      </c>
      <c r="N128" s="140">
        <v>0</v>
      </c>
      <c r="O128" s="140">
        <v>0</v>
      </c>
      <c r="P128" s="140">
        <v>5653.32</v>
      </c>
      <c r="Q128" s="140">
        <v>0</v>
      </c>
      <c r="R128" s="140">
        <v>3440</v>
      </c>
      <c r="S128" s="140">
        <v>0</v>
      </c>
      <c r="T128" s="140">
        <v>0</v>
      </c>
      <c r="U128" s="140">
        <v>86798</v>
      </c>
      <c r="V128" s="140">
        <v>4114916</v>
      </c>
      <c r="W128" s="140">
        <v>5882.07</v>
      </c>
      <c r="X128" s="140">
        <v>0</v>
      </c>
      <c r="Y128" s="140">
        <v>155490.65</v>
      </c>
      <c r="Z128" s="140">
        <v>13858.73</v>
      </c>
      <c r="AA128" s="140">
        <v>167179</v>
      </c>
      <c r="AB128" s="140">
        <v>0</v>
      </c>
      <c r="AC128" s="140">
        <v>0</v>
      </c>
      <c r="AD128" s="140">
        <v>431420.86</v>
      </c>
      <c r="AE128" s="140">
        <v>99696.23</v>
      </c>
      <c r="AF128" s="140">
        <v>0</v>
      </c>
      <c r="AG128" s="140">
        <v>0</v>
      </c>
      <c r="AH128" s="140">
        <v>0</v>
      </c>
      <c r="AI128" s="140">
        <v>0</v>
      </c>
      <c r="AJ128" s="140">
        <v>0</v>
      </c>
      <c r="AK128" s="140">
        <v>431.05</v>
      </c>
      <c r="AL128" s="140">
        <v>0</v>
      </c>
      <c r="AM128" s="140">
        <v>0</v>
      </c>
      <c r="AN128" s="140">
        <v>22972.05</v>
      </c>
      <c r="AO128" s="140">
        <v>0</v>
      </c>
      <c r="AP128" s="140">
        <v>7835.91</v>
      </c>
      <c r="AQ128" s="140">
        <v>1393808.26</v>
      </c>
      <c r="AR128" s="140">
        <v>1166688.76</v>
      </c>
      <c r="AS128" s="140">
        <v>271962.07</v>
      </c>
      <c r="AT128" s="140">
        <v>176954.07</v>
      </c>
      <c r="AU128" s="140">
        <v>155484.12</v>
      </c>
      <c r="AV128" s="140">
        <v>272.5</v>
      </c>
      <c r="AW128" s="140">
        <v>147382.71</v>
      </c>
      <c r="AX128" s="140">
        <v>256753.03</v>
      </c>
      <c r="AY128" s="140">
        <v>446429.22000000003</v>
      </c>
      <c r="AZ128" s="140">
        <v>253540.95</v>
      </c>
      <c r="BA128" s="140">
        <v>1296399.3400000001</v>
      </c>
      <c r="BB128" s="140">
        <v>228971</v>
      </c>
      <c r="BC128" s="140">
        <v>108242.23</v>
      </c>
      <c r="BD128" s="140">
        <v>0</v>
      </c>
      <c r="BE128" s="140">
        <v>120520.35</v>
      </c>
      <c r="BF128" s="140">
        <v>762877.48</v>
      </c>
      <c r="BG128" s="140">
        <v>479638.53</v>
      </c>
      <c r="BH128" s="140">
        <v>0</v>
      </c>
      <c r="BI128" s="140">
        <v>0</v>
      </c>
      <c r="BJ128" s="140">
        <v>0</v>
      </c>
      <c r="BK128" s="140">
        <v>0</v>
      </c>
      <c r="BL128" s="140">
        <v>0</v>
      </c>
      <c r="BM128" s="140">
        <v>0</v>
      </c>
      <c r="BN128" s="140">
        <v>0</v>
      </c>
      <c r="BO128" s="140">
        <v>0</v>
      </c>
      <c r="BP128" s="140">
        <v>131557</v>
      </c>
      <c r="BQ128" s="140">
        <v>2416754.64</v>
      </c>
      <c r="BR128" s="140">
        <v>2452066.46</v>
      </c>
      <c r="BS128" s="140">
        <v>2416754.64</v>
      </c>
      <c r="BT128" s="140">
        <v>2583623.46</v>
      </c>
      <c r="BU128" s="140">
        <v>9860.91</v>
      </c>
      <c r="BV128" s="140">
        <v>15882.54</v>
      </c>
      <c r="BW128" s="140">
        <v>1447702.98</v>
      </c>
      <c r="BX128" s="140">
        <v>1078702.81</v>
      </c>
      <c r="BY128" s="140">
        <v>347829.36</v>
      </c>
      <c r="BZ128" s="140">
        <v>15149.18</v>
      </c>
      <c r="CA128" s="140">
        <v>126810.02</v>
      </c>
      <c r="CB128" s="140">
        <v>119623.86</v>
      </c>
      <c r="CC128" s="140">
        <v>492399.92</v>
      </c>
      <c r="CD128" s="140">
        <v>410123.38</v>
      </c>
      <c r="CE128" s="140">
        <v>0</v>
      </c>
      <c r="CF128" s="140">
        <v>0</v>
      </c>
      <c r="CG128" s="140">
        <v>0</v>
      </c>
      <c r="CH128" s="140">
        <v>89462.7</v>
      </c>
      <c r="CI128" s="140">
        <v>0</v>
      </c>
      <c r="CJ128" s="140">
        <v>1322247.95</v>
      </c>
      <c r="CK128" s="140">
        <v>0</v>
      </c>
      <c r="CL128" s="140">
        <v>0</v>
      </c>
      <c r="CM128" s="140">
        <v>0</v>
      </c>
      <c r="CN128" s="140">
        <v>0</v>
      </c>
      <c r="CO128" s="140">
        <v>0</v>
      </c>
      <c r="CP128" s="140">
        <v>0</v>
      </c>
      <c r="CQ128" s="140">
        <v>0</v>
      </c>
      <c r="CR128" s="140">
        <v>5239.4000000000005</v>
      </c>
      <c r="CS128" s="140">
        <v>0</v>
      </c>
      <c r="CT128" s="140">
        <v>296016.06</v>
      </c>
      <c r="CU128" s="140">
        <v>301255.46000000002</v>
      </c>
      <c r="CV128" s="140">
        <v>0</v>
      </c>
      <c r="CW128" s="140">
        <v>16245.43</v>
      </c>
      <c r="CX128" s="140">
        <v>4207.99</v>
      </c>
      <c r="CY128" s="140">
        <v>23684</v>
      </c>
      <c r="CZ128" s="140">
        <v>0</v>
      </c>
      <c r="DA128" s="140">
        <v>35721.440000000002</v>
      </c>
      <c r="DB128" s="140">
        <v>0</v>
      </c>
      <c r="DC128" s="140">
        <v>0</v>
      </c>
      <c r="DD128" s="140">
        <v>0</v>
      </c>
      <c r="DE128" s="140">
        <v>0</v>
      </c>
      <c r="DF128" s="140">
        <v>0</v>
      </c>
      <c r="DG128" s="140">
        <v>0</v>
      </c>
      <c r="DH128" s="140">
        <v>0</v>
      </c>
    </row>
    <row r="129" spans="1:112" x14ac:dyDescent="0.2">
      <c r="A129" s="140">
        <v>2135</v>
      </c>
      <c r="B129" s="140" t="s">
        <v>414</v>
      </c>
      <c r="C129" s="140">
        <v>3468.65</v>
      </c>
      <c r="D129" s="140">
        <v>1848334.84</v>
      </c>
      <c r="E129" s="140">
        <v>0</v>
      </c>
      <c r="F129" s="140">
        <v>2224.2800000000002</v>
      </c>
      <c r="G129" s="140">
        <v>0</v>
      </c>
      <c r="H129" s="140">
        <v>912.22</v>
      </c>
      <c r="I129" s="140">
        <v>14153.34</v>
      </c>
      <c r="J129" s="140">
        <v>101.7</v>
      </c>
      <c r="K129" s="140">
        <v>25340</v>
      </c>
      <c r="L129" s="140">
        <v>0</v>
      </c>
      <c r="M129" s="140">
        <v>36199.24</v>
      </c>
      <c r="N129" s="140">
        <v>0</v>
      </c>
      <c r="O129" s="140">
        <v>0</v>
      </c>
      <c r="P129" s="140">
        <v>42257.120000000003</v>
      </c>
      <c r="Q129" s="140">
        <v>0</v>
      </c>
      <c r="R129" s="140">
        <v>190</v>
      </c>
      <c r="S129" s="140">
        <v>0</v>
      </c>
      <c r="T129" s="140">
        <v>196</v>
      </c>
      <c r="U129" s="140">
        <v>79824</v>
      </c>
      <c r="V129" s="140">
        <v>2312136</v>
      </c>
      <c r="W129" s="140">
        <v>8948.89</v>
      </c>
      <c r="X129" s="140">
        <v>0</v>
      </c>
      <c r="Y129" s="140">
        <v>147306.93</v>
      </c>
      <c r="Z129" s="140">
        <v>26098.920000000002</v>
      </c>
      <c r="AA129" s="140">
        <v>109225</v>
      </c>
      <c r="AB129" s="140">
        <v>13109</v>
      </c>
      <c r="AC129" s="140">
        <v>0</v>
      </c>
      <c r="AD129" s="140">
        <v>0</v>
      </c>
      <c r="AE129" s="140">
        <v>218926.43</v>
      </c>
      <c r="AF129" s="140">
        <v>0</v>
      </c>
      <c r="AG129" s="140">
        <v>0</v>
      </c>
      <c r="AH129" s="140">
        <v>0</v>
      </c>
      <c r="AI129" s="140">
        <v>0</v>
      </c>
      <c r="AJ129" s="140">
        <v>0</v>
      </c>
      <c r="AK129" s="140">
        <v>0</v>
      </c>
      <c r="AL129" s="140">
        <v>0</v>
      </c>
      <c r="AM129" s="140">
        <v>0</v>
      </c>
      <c r="AN129" s="140">
        <v>9363.18</v>
      </c>
      <c r="AO129" s="140">
        <v>0</v>
      </c>
      <c r="AP129" s="140">
        <v>36404.03</v>
      </c>
      <c r="AQ129" s="140">
        <v>817290.29</v>
      </c>
      <c r="AR129" s="140">
        <v>985773.31</v>
      </c>
      <c r="AS129" s="140">
        <v>330500.68</v>
      </c>
      <c r="AT129" s="140">
        <v>148109.85</v>
      </c>
      <c r="AU129" s="140">
        <v>139555.21</v>
      </c>
      <c r="AV129" s="140">
        <v>1376.1200000000001</v>
      </c>
      <c r="AW129" s="140">
        <v>89150.05</v>
      </c>
      <c r="AX129" s="140">
        <v>105460.64</v>
      </c>
      <c r="AY129" s="140">
        <v>193164.19</v>
      </c>
      <c r="AZ129" s="140">
        <v>191448.77</v>
      </c>
      <c r="BA129" s="140">
        <v>986767.76</v>
      </c>
      <c r="BB129" s="140">
        <v>123739.29000000001</v>
      </c>
      <c r="BC129" s="140">
        <v>55243</v>
      </c>
      <c r="BD129" s="140">
        <v>0</v>
      </c>
      <c r="BE129" s="140">
        <v>193241.24</v>
      </c>
      <c r="BF129" s="140">
        <v>318204.2</v>
      </c>
      <c r="BG129" s="140">
        <v>237714.66</v>
      </c>
      <c r="BH129" s="140">
        <v>0</v>
      </c>
      <c r="BI129" s="140">
        <v>0</v>
      </c>
      <c r="BJ129" s="140">
        <v>0</v>
      </c>
      <c r="BK129" s="140">
        <v>0</v>
      </c>
      <c r="BL129" s="140">
        <v>0</v>
      </c>
      <c r="BM129" s="140">
        <v>1223777.69</v>
      </c>
      <c r="BN129" s="140">
        <v>1241758.2</v>
      </c>
      <c r="BO129" s="140">
        <v>0</v>
      </c>
      <c r="BP129" s="140">
        <v>0</v>
      </c>
      <c r="BQ129" s="140">
        <v>0</v>
      </c>
      <c r="BR129" s="140">
        <v>0</v>
      </c>
      <c r="BS129" s="140">
        <v>1223777.69</v>
      </c>
      <c r="BT129" s="140">
        <v>1241758.2</v>
      </c>
      <c r="BU129" s="140">
        <v>323113.41000000003</v>
      </c>
      <c r="BV129" s="140">
        <v>323534.57</v>
      </c>
      <c r="BW129" s="140">
        <v>597201.20000000007</v>
      </c>
      <c r="BX129" s="140">
        <v>393756.09</v>
      </c>
      <c r="BY129" s="140">
        <v>103952.89</v>
      </c>
      <c r="BZ129" s="140">
        <v>99071.06</v>
      </c>
      <c r="CA129" s="140">
        <v>50830.42</v>
      </c>
      <c r="CB129" s="140">
        <v>43693.120000000003</v>
      </c>
      <c r="CC129" s="140">
        <v>557600</v>
      </c>
      <c r="CD129" s="140">
        <v>482485.5</v>
      </c>
      <c r="CE129" s="140">
        <v>0</v>
      </c>
      <c r="CF129" s="140">
        <v>0</v>
      </c>
      <c r="CG129" s="140">
        <v>0</v>
      </c>
      <c r="CH129" s="140">
        <v>82251.8</v>
      </c>
      <c r="CI129" s="140">
        <v>0</v>
      </c>
      <c r="CJ129" s="140">
        <v>2604131.87</v>
      </c>
      <c r="CK129" s="140">
        <v>0</v>
      </c>
      <c r="CL129" s="140">
        <v>0</v>
      </c>
      <c r="CM129" s="140">
        <v>0</v>
      </c>
      <c r="CN129" s="140">
        <v>0</v>
      </c>
      <c r="CO129" s="140">
        <v>0</v>
      </c>
      <c r="CP129" s="140">
        <v>0</v>
      </c>
      <c r="CQ129" s="140">
        <v>0</v>
      </c>
      <c r="CR129" s="140">
        <v>5324.1500000000005</v>
      </c>
      <c r="CS129" s="140">
        <v>5324.1500000000005</v>
      </c>
      <c r="CT129" s="140">
        <v>293665.28000000003</v>
      </c>
      <c r="CU129" s="140">
        <v>293665.28000000003</v>
      </c>
      <c r="CV129" s="140">
        <v>0</v>
      </c>
      <c r="CW129" s="140">
        <v>-9574.24</v>
      </c>
      <c r="CX129" s="140">
        <v>-11198.43</v>
      </c>
      <c r="CY129" s="140">
        <v>55031.8</v>
      </c>
      <c r="CZ129" s="140">
        <v>10505.86</v>
      </c>
      <c r="DA129" s="140">
        <v>46150.13</v>
      </c>
      <c r="DB129" s="140">
        <v>0</v>
      </c>
      <c r="DC129" s="140">
        <v>0</v>
      </c>
      <c r="DD129" s="140">
        <v>0</v>
      </c>
      <c r="DE129" s="140">
        <v>0</v>
      </c>
      <c r="DF129" s="140">
        <v>0</v>
      </c>
      <c r="DG129" s="140">
        <v>0</v>
      </c>
      <c r="DH129" s="140">
        <v>0</v>
      </c>
    </row>
    <row r="130" spans="1:112" x14ac:dyDescent="0.2">
      <c r="A130" s="140">
        <v>2142</v>
      </c>
      <c r="B130" s="140" t="s">
        <v>415</v>
      </c>
      <c r="C130" s="140">
        <v>0</v>
      </c>
      <c r="D130" s="140">
        <v>1209346.4099999999</v>
      </c>
      <c r="E130" s="140">
        <v>2348.65</v>
      </c>
      <c r="F130" s="140">
        <v>1400</v>
      </c>
      <c r="G130" s="140">
        <v>10694.67</v>
      </c>
      <c r="H130" s="140">
        <v>2453.09</v>
      </c>
      <c r="I130" s="140">
        <v>311.8</v>
      </c>
      <c r="J130" s="140">
        <v>0</v>
      </c>
      <c r="K130" s="140">
        <v>69157</v>
      </c>
      <c r="L130" s="140">
        <v>0</v>
      </c>
      <c r="M130" s="140">
        <v>0</v>
      </c>
      <c r="N130" s="140">
        <v>0</v>
      </c>
      <c r="O130" s="140">
        <v>0</v>
      </c>
      <c r="P130" s="140">
        <v>15448.37</v>
      </c>
      <c r="Q130" s="140">
        <v>0</v>
      </c>
      <c r="R130" s="140">
        <v>700</v>
      </c>
      <c r="S130" s="140">
        <v>0</v>
      </c>
      <c r="T130" s="140">
        <v>0</v>
      </c>
      <c r="U130" s="140">
        <v>24062.5</v>
      </c>
      <c r="V130" s="140">
        <v>1021193</v>
      </c>
      <c r="W130" s="140">
        <v>0</v>
      </c>
      <c r="X130" s="140">
        <v>0</v>
      </c>
      <c r="Y130" s="140">
        <v>0</v>
      </c>
      <c r="Z130" s="140">
        <v>0</v>
      </c>
      <c r="AA130" s="140">
        <v>44565</v>
      </c>
      <c r="AB130" s="140">
        <v>0</v>
      </c>
      <c r="AC130" s="140">
        <v>0</v>
      </c>
      <c r="AD130" s="140">
        <v>17508.02</v>
      </c>
      <c r="AE130" s="140">
        <v>65577.05</v>
      </c>
      <c r="AF130" s="140">
        <v>0</v>
      </c>
      <c r="AG130" s="140">
        <v>0</v>
      </c>
      <c r="AH130" s="140">
        <v>0</v>
      </c>
      <c r="AI130" s="140">
        <v>7171.57</v>
      </c>
      <c r="AJ130" s="140">
        <v>0</v>
      </c>
      <c r="AK130" s="140">
        <v>1000</v>
      </c>
      <c r="AL130" s="140">
        <v>0</v>
      </c>
      <c r="AM130" s="140">
        <v>0</v>
      </c>
      <c r="AN130" s="140">
        <v>7162.06</v>
      </c>
      <c r="AO130" s="140">
        <v>0</v>
      </c>
      <c r="AP130" s="140">
        <v>2174.71</v>
      </c>
      <c r="AQ130" s="140">
        <v>296104.82</v>
      </c>
      <c r="AR130" s="140">
        <v>572846.54</v>
      </c>
      <c r="AS130" s="140">
        <v>119440.96000000001</v>
      </c>
      <c r="AT130" s="140">
        <v>57935.44</v>
      </c>
      <c r="AU130" s="140">
        <v>53056.55</v>
      </c>
      <c r="AV130" s="140">
        <v>892.92000000000007</v>
      </c>
      <c r="AW130" s="140">
        <v>26502.690000000002</v>
      </c>
      <c r="AX130" s="140">
        <v>71905.38</v>
      </c>
      <c r="AY130" s="140">
        <v>106718.7</v>
      </c>
      <c r="AZ130" s="140">
        <v>126853.34</v>
      </c>
      <c r="BA130" s="140">
        <v>471824.01</v>
      </c>
      <c r="BB130" s="140">
        <v>67569.13</v>
      </c>
      <c r="BC130" s="140">
        <v>45008.58</v>
      </c>
      <c r="BD130" s="140">
        <v>0</v>
      </c>
      <c r="BE130" s="140">
        <v>13734.460000000001</v>
      </c>
      <c r="BF130" s="140">
        <v>259346.7</v>
      </c>
      <c r="BG130" s="140">
        <v>136207.73000000001</v>
      </c>
      <c r="BH130" s="140">
        <v>0</v>
      </c>
      <c r="BI130" s="140">
        <v>0</v>
      </c>
      <c r="BJ130" s="140">
        <v>0</v>
      </c>
      <c r="BK130" s="140">
        <v>0</v>
      </c>
      <c r="BL130" s="140">
        <v>0</v>
      </c>
      <c r="BM130" s="140">
        <v>0</v>
      </c>
      <c r="BN130" s="140">
        <v>0</v>
      </c>
      <c r="BO130" s="140">
        <v>0</v>
      </c>
      <c r="BP130" s="140">
        <v>0</v>
      </c>
      <c r="BQ130" s="140">
        <v>676138.73</v>
      </c>
      <c r="BR130" s="140">
        <v>752464.68</v>
      </c>
      <c r="BS130" s="140">
        <v>676138.73</v>
      </c>
      <c r="BT130" s="140">
        <v>752464.68</v>
      </c>
      <c r="BU130" s="140">
        <v>1350.79</v>
      </c>
      <c r="BV130" s="140">
        <v>1423.09</v>
      </c>
      <c r="BW130" s="140">
        <v>168877.18</v>
      </c>
      <c r="BX130" s="140">
        <v>95765.11</v>
      </c>
      <c r="BY130" s="140">
        <v>45325.020000000004</v>
      </c>
      <c r="BZ130" s="140">
        <v>27714.75</v>
      </c>
      <c r="CA130" s="140">
        <v>0</v>
      </c>
      <c r="CB130" s="140">
        <v>0</v>
      </c>
      <c r="CC130" s="140">
        <v>204775</v>
      </c>
      <c r="CD130" s="140">
        <v>0</v>
      </c>
      <c r="CE130" s="140">
        <v>0</v>
      </c>
      <c r="CF130" s="140">
        <v>0</v>
      </c>
      <c r="CG130" s="140">
        <v>0</v>
      </c>
      <c r="CH130" s="140">
        <v>204775</v>
      </c>
      <c r="CI130" s="140">
        <v>0</v>
      </c>
      <c r="CJ130" s="140">
        <v>0</v>
      </c>
      <c r="CK130" s="140">
        <v>0</v>
      </c>
      <c r="CL130" s="140">
        <v>0</v>
      </c>
      <c r="CM130" s="140">
        <v>0</v>
      </c>
      <c r="CN130" s="140">
        <v>0</v>
      </c>
      <c r="CO130" s="140">
        <v>0</v>
      </c>
      <c r="CP130" s="140">
        <v>0</v>
      </c>
      <c r="CQ130" s="140">
        <v>0</v>
      </c>
      <c r="CR130" s="140">
        <v>0</v>
      </c>
      <c r="CS130" s="140">
        <v>0</v>
      </c>
      <c r="CT130" s="140">
        <v>104362.82</v>
      </c>
      <c r="CU130" s="140">
        <v>104362.82</v>
      </c>
      <c r="CV130" s="140">
        <v>0</v>
      </c>
      <c r="CW130" s="140">
        <v>0</v>
      </c>
      <c r="CX130" s="140">
        <v>0</v>
      </c>
      <c r="CY130" s="140">
        <v>0</v>
      </c>
      <c r="CZ130" s="140">
        <v>0</v>
      </c>
      <c r="DA130" s="140">
        <v>0</v>
      </c>
      <c r="DB130" s="140">
        <v>0</v>
      </c>
      <c r="DC130" s="140">
        <v>0</v>
      </c>
      <c r="DD130" s="140">
        <v>0</v>
      </c>
      <c r="DE130" s="140">
        <v>0</v>
      </c>
      <c r="DF130" s="140">
        <v>0</v>
      </c>
      <c r="DG130" s="140">
        <v>0</v>
      </c>
      <c r="DH130" s="140">
        <v>0</v>
      </c>
    </row>
    <row r="131" spans="1:112" x14ac:dyDescent="0.2">
      <c r="A131" s="140">
        <v>2184</v>
      </c>
      <c r="B131" s="140" t="s">
        <v>416</v>
      </c>
      <c r="C131" s="140">
        <v>0</v>
      </c>
      <c r="D131" s="140">
        <v>10598031</v>
      </c>
      <c r="E131" s="140">
        <v>0</v>
      </c>
      <c r="F131" s="140">
        <v>0</v>
      </c>
      <c r="G131" s="140">
        <v>1284.25</v>
      </c>
      <c r="H131" s="140">
        <v>4530.3900000000003</v>
      </c>
      <c r="I131" s="140">
        <v>380384.96</v>
      </c>
      <c r="J131" s="140">
        <v>2960.63</v>
      </c>
      <c r="K131" s="140">
        <v>836863</v>
      </c>
      <c r="L131" s="140">
        <v>0</v>
      </c>
      <c r="M131" s="140">
        <v>22822.75</v>
      </c>
      <c r="N131" s="140">
        <v>0</v>
      </c>
      <c r="O131" s="140">
        <v>0</v>
      </c>
      <c r="P131" s="140">
        <v>2333.83</v>
      </c>
      <c r="Q131" s="140">
        <v>0</v>
      </c>
      <c r="R131" s="140">
        <v>0</v>
      </c>
      <c r="S131" s="140">
        <v>0</v>
      </c>
      <c r="T131" s="140">
        <v>0</v>
      </c>
      <c r="U131" s="140">
        <v>91927</v>
      </c>
      <c r="V131" s="140">
        <v>312695</v>
      </c>
      <c r="W131" s="140">
        <v>4462.07</v>
      </c>
      <c r="X131" s="140">
        <v>0</v>
      </c>
      <c r="Y131" s="140">
        <v>0</v>
      </c>
      <c r="Z131" s="140">
        <v>0</v>
      </c>
      <c r="AA131" s="140">
        <v>433792</v>
      </c>
      <c r="AB131" s="140">
        <v>0</v>
      </c>
      <c r="AC131" s="140">
        <v>0</v>
      </c>
      <c r="AD131" s="140">
        <v>54174.559999999998</v>
      </c>
      <c r="AE131" s="140">
        <v>197992</v>
      </c>
      <c r="AF131" s="140">
        <v>0</v>
      </c>
      <c r="AG131" s="140">
        <v>0</v>
      </c>
      <c r="AH131" s="140">
        <v>0</v>
      </c>
      <c r="AI131" s="140">
        <v>1465.55</v>
      </c>
      <c r="AJ131" s="140">
        <v>0</v>
      </c>
      <c r="AK131" s="140">
        <v>0</v>
      </c>
      <c r="AL131" s="140">
        <v>0</v>
      </c>
      <c r="AM131" s="140">
        <v>17395</v>
      </c>
      <c r="AN131" s="140">
        <v>21395.82</v>
      </c>
      <c r="AO131" s="140">
        <v>0</v>
      </c>
      <c r="AP131" s="140">
        <v>845.53</v>
      </c>
      <c r="AQ131" s="140">
        <v>2357003.5499999998</v>
      </c>
      <c r="AR131" s="140">
        <v>2658701.81</v>
      </c>
      <c r="AS131" s="140">
        <v>115212.81</v>
      </c>
      <c r="AT131" s="140">
        <v>382196.04</v>
      </c>
      <c r="AU131" s="140">
        <v>87757.67</v>
      </c>
      <c r="AV131" s="140">
        <v>48312.89</v>
      </c>
      <c r="AW131" s="140">
        <v>134120.16</v>
      </c>
      <c r="AX131" s="140">
        <v>592452.27</v>
      </c>
      <c r="AY131" s="140">
        <v>348651.07</v>
      </c>
      <c r="AZ131" s="140">
        <v>530420.21</v>
      </c>
      <c r="BA131" s="140">
        <v>2482124.41</v>
      </c>
      <c r="BB131" s="140">
        <v>96073.91</v>
      </c>
      <c r="BC131" s="140">
        <v>75958.16</v>
      </c>
      <c r="BD131" s="140">
        <v>71040.39</v>
      </c>
      <c r="BE131" s="140">
        <v>488005.24</v>
      </c>
      <c r="BF131" s="140">
        <v>1405136.57</v>
      </c>
      <c r="BG131" s="140">
        <v>448970.18</v>
      </c>
      <c r="BH131" s="140">
        <v>9151.36</v>
      </c>
      <c r="BI131" s="140">
        <v>0</v>
      </c>
      <c r="BJ131" s="140">
        <v>0</v>
      </c>
      <c r="BK131" s="140">
        <v>0</v>
      </c>
      <c r="BL131" s="140">
        <v>0</v>
      </c>
      <c r="BM131" s="140">
        <v>0</v>
      </c>
      <c r="BN131" s="140">
        <v>0</v>
      </c>
      <c r="BO131" s="140">
        <v>1020137.7</v>
      </c>
      <c r="BP131" s="140">
        <v>1674204.34</v>
      </c>
      <c r="BQ131" s="140">
        <v>0</v>
      </c>
      <c r="BR131" s="140">
        <v>0</v>
      </c>
      <c r="BS131" s="140">
        <v>1020137.7</v>
      </c>
      <c r="BT131" s="140">
        <v>1674204.34</v>
      </c>
      <c r="BU131" s="140">
        <v>90</v>
      </c>
      <c r="BV131" s="140">
        <v>90</v>
      </c>
      <c r="BW131" s="140">
        <v>2452773.5299999998</v>
      </c>
      <c r="BX131" s="140">
        <v>1527690.65</v>
      </c>
      <c r="BY131" s="140">
        <v>726744.58</v>
      </c>
      <c r="BZ131" s="140">
        <v>198338.30000000002</v>
      </c>
      <c r="CA131" s="140">
        <v>105638.38</v>
      </c>
      <c r="CB131" s="140">
        <v>98043.41</v>
      </c>
      <c r="CC131" s="140">
        <v>626980.03</v>
      </c>
      <c r="CD131" s="140">
        <v>511360</v>
      </c>
      <c r="CE131" s="140">
        <v>0</v>
      </c>
      <c r="CF131" s="140">
        <v>0</v>
      </c>
      <c r="CG131" s="140">
        <v>0</v>
      </c>
      <c r="CH131" s="140">
        <v>123215</v>
      </c>
      <c r="CI131" s="140">
        <v>0</v>
      </c>
      <c r="CJ131" s="140">
        <v>4140000</v>
      </c>
      <c r="CK131" s="140">
        <v>0</v>
      </c>
      <c r="CL131" s="140">
        <v>0</v>
      </c>
      <c r="CM131" s="140">
        <v>0</v>
      </c>
      <c r="CN131" s="140">
        <v>0</v>
      </c>
      <c r="CO131" s="140">
        <v>0</v>
      </c>
      <c r="CP131" s="140">
        <v>0</v>
      </c>
      <c r="CQ131" s="140">
        <v>0</v>
      </c>
      <c r="CR131" s="140">
        <v>3247.7000000000003</v>
      </c>
      <c r="CS131" s="140">
        <v>674.04</v>
      </c>
      <c r="CT131" s="140">
        <v>181276.19</v>
      </c>
      <c r="CU131" s="140">
        <v>183849.85</v>
      </c>
      <c r="CV131" s="140">
        <v>0</v>
      </c>
      <c r="CW131" s="140">
        <v>31403.14</v>
      </c>
      <c r="CX131" s="140">
        <v>20324.87</v>
      </c>
      <c r="CY131" s="140">
        <v>543982</v>
      </c>
      <c r="CZ131" s="140">
        <v>321013.13</v>
      </c>
      <c r="DA131" s="140">
        <v>234047.14</v>
      </c>
      <c r="DB131" s="140">
        <v>0</v>
      </c>
      <c r="DC131" s="140">
        <v>0</v>
      </c>
      <c r="DD131" s="140">
        <v>0</v>
      </c>
      <c r="DE131" s="140">
        <v>0</v>
      </c>
      <c r="DF131" s="140">
        <v>0</v>
      </c>
      <c r="DG131" s="140">
        <v>0</v>
      </c>
      <c r="DH131" s="140">
        <v>0</v>
      </c>
    </row>
    <row r="132" spans="1:112" x14ac:dyDescent="0.2">
      <c r="A132" s="140">
        <v>2198</v>
      </c>
      <c r="B132" s="140" t="s">
        <v>417</v>
      </c>
      <c r="C132" s="140">
        <v>0</v>
      </c>
      <c r="D132" s="140">
        <v>1661190.11</v>
      </c>
      <c r="E132" s="140">
        <v>4343.72</v>
      </c>
      <c r="F132" s="140">
        <v>54.4</v>
      </c>
      <c r="G132" s="140">
        <v>20126</v>
      </c>
      <c r="H132" s="140">
        <v>5677.22</v>
      </c>
      <c r="I132" s="140">
        <v>19563.68</v>
      </c>
      <c r="J132" s="140">
        <v>0</v>
      </c>
      <c r="K132" s="140">
        <v>253452.96</v>
      </c>
      <c r="L132" s="140">
        <v>0</v>
      </c>
      <c r="M132" s="140">
        <v>0</v>
      </c>
      <c r="N132" s="140">
        <v>0</v>
      </c>
      <c r="O132" s="140">
        <v>0</v>
      </c>
      <c r="P132" s="140">
        <v>0</v>
      </c>
      <c r="Q132" s="140">
        <v>0</v>
      </c>
      <c r="R132" s="140">
        <v>0</v>
      </c>
      <c r="S132" s="140">
        <v>0</v>
      </c>
      <c r="T132" s="140">
        <v>0</v>
      </c>
      <c r="U132" s="140">
        <v>85734</v>
      </c>
      <c r="V132" s="140">
        <v>5010891</v>
      </c>
      <c r="W132" s="140">
        <v>0</v>
      </c>
      <c r="X132" s="140">
        <v>0</v>
      </c>
      <c r="Y132" s="140">
        <v>0</v>
      </c>
      <c r="Z132" s="140">
        <v>3273.9500000000003</v>
      </c>
      <c r="AA132" s="140">
        <v>160</v>
      </c>
      <c r="AB132" s="140">
        <v>0</v>
      </c>
      <c r="AC132" s="140">
        <v>0</v>
      </c>
      <c r="AD132" s="140">
        <v>37167</v>
      </c>
      <c r="AE132" s="140">
        <v>121510.75</v>
      </c>
      <c r="AF132" s="140">
        <v>0</v>
      </c>
      <c r="AG132" s="140">
        <v>0</v>
      </c>
      <c r="AH132" s="140">
        <v>1979.48</v>
      </c>
      <c r="AI132" s="140">
        <v>0</v>
      </c>
      <c r="AJ132" s="140">
        <v>0</v>
      </c>
      <c r="AK132" s="140">
        <v>1650</v>
      </c>
      <c r="AL132" s="140">
        <v>0</v>
      </c>
      <c r="AM132" s="140">
        <v>107549.58</v>
      </c>
      <c r="AN132" s="140">
        <v>4317.7</v>
      </c>
      <c r="AO132" s="140">
        <v>0</v>
      </c>
      <c r="AP132" s="140">
        <v>6541.64</v>
      </c>
      <c r="AQ132" s="140">
        <v>1311448.74</v>
      </c>
      <c r="AR132" s="140">
        <v>1579789.46</v>
      </c>
      <c r="AS132" s="140">
        <v>274151.67</v>
      </c>
      <c r="AT132" s="140">
        <v>140784.47</v>
      </c>
      <c r="AU132" s="140">
        <v>226317.6</v>
      </c>
      <c r="AV132" s="140">
        <v>13289.84</v>
      </c>
      <c r="AW132" s="140">
        <v>158710.23000000001</v>
      </c>
      <c r="AX132" s="140">
        <v>122364.29000000001</v>
      </c>
      <c r="AY132" s="140">
        <v>329322.63</v>
      </c>
      <c r="AZ132" s="140">
        <v>454325.33</v>
      </c>
      <c r="BA132" s="140">
        <v>1485933.97</v>
      </c>
      <c r="BB132" s="140">
        <v>11893.73</v>
      </c>
      <c r="BC132" s="140">
        <v>99332.95</v>
      </c>
      <c r="BD132" s="140">
        <v>0</v>
      </c>
      <c r="BE132" s="140">
        <v>17766.5</v>
      </c>
      <c r="BF132" s="140">
        <v>601519.30000000005</v>
      </c>
      <c r="BG132" s="140">
        <v>298837.75</v>
      </c>
      <c r="BH132" s="140">
        <v>0</v>
      </c>
      <c r="BI132" s="140">
        <v>0</v>
      </c>
      <c r="BJ132" s="140">
        <v>0</v>
      </c>
      <c r="BK132" s="140">
        <v>0</v>
      </c>
      <c r="BL132" s="140">
        <v>0</v>
      </c>
      <c r="BM132" s="140">
        <v>0</v>
      </c>
      <c r="BN132" s="140">
        <v>0</v>
      </c>
      <c r="BO132" s="140">
        <v>0</v>
      </c>
      <c r="BP132" s="140">
        <v>0</v>
      </c>
      <c r="BQ132" s="140">
        <v>1264254.29</v>
      </c>
      <c r="BR132" s="140">
        <v>1483649.02</v>
      </c>
      <c r="BS132" s="140">
        <v>1264254.29</v>
      </c>
      <c r="BT132" s="140">
        <v>1483649.02</v>
      </c>
      <c r="BU132" s="140">
        <v>19245.170000000002</v>
      </c>
      <c r="BV132" s="140">
        <v>53259.130000000005</v>
      </c>
      <c r="BW132" s="140">
        <v>1115946.6599999999</v>
      </c>
      <c r="BX132" s="140">
        <v>809627.68</v>
      </c>
      <c r="BY132" s="140">
        <v>227332.52000000002</v>
      </c>
      <c r="BZ132" s="140">
        <v>44972.5</v>
      </c>
      <c r="CA132" s="140">
        <v>115492.32</v>
      </c>
      <c r="CB132" s="140">
        <v>96929.64</v>
      </c>
      <c r="CC132" s="140">
        <v>1431538.82</v>
      </c>
      <c r="CD132" s="140">
        <v>398562.53</v>
      </c>
      <c r="CE132" s="140">
        <v>1051538.97</v>
      </c>
      <c r="CF132" s="140">
        <v>0</v>
      </c>
      <c r="CG132" s="140">
        <v>0</v>
      </c>
      <c r="CH132" s="140">
        <v>0</v>
      </c>
      <c r="CI132" s="140">
        <v>0</v>
      </c>
      <c r="CJ132" s="140">
        <v>2410000</v>
      </c>
      <c r="CK132" s="140">
        <v>0</v>
      </c>
      <c r="CL132" s="140">
        <v>956238.73</v>
      </c>
      <c r="CM132" s="140">
        <v>1002458.73</v>
      </c>
      <c r="CN132" s="140">
        <v>0</v>
      </c>
      <c r="CO132" s="140">
        <v>46220</v>
      </c>
      <c r="CP132" s="140">
        <v>0</v>
      </c>
      <c r="CQ132" s="140">
        <v>0</v>
      </c>
      <c r="CR132" s="140">
        <v>94040.31</v>
      </c>
      <c r="CS132" s="140">
        <v>98262.34</v>
      </c>
      <c r="CT132" s="140">
        <v>325657.08</v>
      </c>
      <c r="CU132" s="140">
        <v>321435.05</v>
      </c>
      <c r="CV132" s="140">
        <v>0</v>
      </c>
      <c r="CW132" s="140">
        <v>37752.79</v>
      </c>
      <c r="CX132" s="140">
        <v>22774.97</v>
      </c>
      <c r="CY132" s="140">
        <v>12065.550000000001</v>
      </c>
      <c r="CZ132" s="140">
        <v>0</v>
      </c>
      <c r="DA132" s="140">
        <v>27043.37</v>
      </c>
      <c r="DB132" s="140">
        <v>0</v>
      </c>
      <c r="DC132" s="140">
        <v>0</v>
      </c>
      <c r="DD132" s="140">
        <v>0</v>
      </c>
      <c r="DE132" s="140">
        <v>0</v>
      </c>
      <c r="DF132" s="140">
        <v>0</v>
      </c>
      <c r="DG132" s="140">
        <v>0</v>
      </c>
      <c r="DH132" s="140">
        <v>0</v>
      </c>
    </row>
    <row r="133" spans="1:112" x14ac:dyDescent="0.2">
      <c r="A133" s="140">
        <v>2212</v>
      </c>
      <c r="B133" s="140" t="s">
        <v>418</v>
      </c>
      <c r="C133" s="140">
        <v>0.62</v>
      </c>
      <c r="D133" s="140">
        <v>1289450</v>
      </c>
      <c r="E133" s="140">
        <v>0</v>
      </c>
      <c r="F133" s="140">
        <v>1224.2</v>
      </c>
      <c r="G133" s="140">
        <v>904</v>
      </c>
      <c r="H133" s="140">
        <v>3976.5</v>
      </c>
      <c r="I133" s="140">
        <v>4597.5</v>
      </c>
      <c r="J133" s="140">
        <v>0</v>
      </c>
      <c r="K133" s="140">
        <v>42555</v>
      </c>
      <c r="L133" s="140">
        <v>0</v>
      </c>
      <c r="M133" s="140">
        <v>14175.34</v>
      </c>
      <c r="N133" s="140">
        <v>0</v>
      </c>
      <c r="O133" s="140">
        <v>0</v>
      </c>
      <c r="P133" s="140">
        <v>1489</v>
      </c>
      <c r="Q133" s="140">
        <v>0</v>
      </c>
      <c r="R133" s="140">
        <v>0</v>
      </c>
      <c r="S133" s="140">
        <v>0</v>
      </c>
      <c r="T133" s="140">
        <v>202.1</v>
      </c>
      <c r="U133" s="140">
        <v>17606.5</v>
      </c>
      <c r="V133" s="140">
        <v>342397</v>
      </c>
      <c r="W133" s="140">
        <v>5882.07</v>
      </c>
      <c r="X133" s="140">
        <v>0</v>
      </c>
      <c r="Y133" s="140">
        <v>40918.590000000004</v>
      </c>
      <c r="Z133" s="140">
        <v>569.9</v>
      </c>
      <c r="AA133" s="140">
        <v>34893</v>
      </c>
      <c r="AB133" s="140">
        <v>0</v>
      </c>
      <c r="AC133" s="140">
        <v>0</v>
      </c>
      <c r="AD133" s="140">
        <v>10248.57</v>
      </c>
      <c r="AE133" s="140">
        <v>43180</v>
      </c>
      <c r="AF133" s="140">
        <v>0</v>
      </c>
      <c r="AG133" s="140">
        <v>0</v>
      </c>
      <c r="AH133" s="140">
        <v>0</v>
      </c>
      <c r="AI133" s="140">
        <v>17495</v>
      </c>
      <c r="AJ133" s="140">
        <v>0</v>
      </c>
      <c r="AK133" s="140">
        <v>200</v>
      </c>
      <c r="AL133" s="140">
        <v>0</v>
      </c>
      <c r="AM133" s="140">
        <v>4656.9000000000005</v>
      </c>
      <c r="AN133" s="140">
        <v>4391.8</v>
      </c>
      <c r="AO133" s="140">
        <v>0</v>
      </c>
      <c r="AP133" s="140">
        <v>198.92000000000002</v>
      </c>
      <c r="AQ133" s="140">
        <v>411081.86</v>
      </c>
      <c r="AR133" s="140">
        <v>315022.28999999998</v>
      </c>
      <c r="AS133" s="140">
        <v>61061.83</v>
      </c>
      <c r="AT133" s="140">
        <v>69134.990000000005</v>
      </c>
      <c r="AU133" s="140">
        <v>21138.74</v>
      </c>
      <c r="AV133" s="140">
        <v>0</v>
      </c>
      <c r="AW133" s="140">
        <v>15424.59</v>
      </c>
      <c r="AX133" s="140">
        <v>90241.95</v>
      </c>
      <c r="AY133" s="140">
        <v>160236.51999999999</v>
      </c>
      <c r="AZ133" s="140">
        <v>37407.550000000003</v>
      </c>
      <c r="BA133" s="140">
        <v>414597.27</v>
      </c>
      <c r="BB133" s="140">
        <v>6848.26</v>
      </c>
      <c r="BC133" s="140">
        <v>30547.57</v>
      </c>
      <c r="BD133" s="140">
        <v>0</v>
      </c>
      <c r="BE133" s="140">
        <v>66450.44</v>
      </c>
      <c r="BF133" s="140">
        <v>144479.24</v>
      </c>
      <c r="BG133" s="140">
        <v>37417.61</v>
      </c>
      <c r="BH133" s="140">
        <v>0</v>
      </c>
      <c r="BI133" s="140">
        <v>0</v>
      </c>
      <c r="BJ133" s="140">
        <v>0</v>
      </c>
      <c r="BK133" s="140">
        <v>0</v>
      </c>
      <c r="BL133" s="140">
        <v>0</v>
      </c>
      <c r="BM133" s="140">
        <v>0</v>
      </c>
      <c r="BN133" s="140">
        <v>0</v>
      </c>
      <c r="BO133" s="140">
        <v>1206016.0900000001</v>
      </c>
      <c r="BP133" s="140">
        <v>1206137.8899999999</v>
      </c>
      <c r="BQ133" s="140">
        <v>0</v>
      </c>
      <c r="BR133" s="140">
        <v>0</v>
      </c>
      <c r="BS133" s="140">
        <v>1206016.0900000001</v>
      </c>
      <c r="BT133" s="140">
        <v>1206137.8899999999</v>
      </c>
      <c r="BU133" s="140">
        <v>90672.310000000012</v>
      </c>
      <c r="BV133" s="140">
        <v>80371.37</v>
      </c>
      <c r="BW133" s="140">
        <v>167528.94000000003</v>
      </c>
      <c r="BX133" s="140">
        <v>98948.06</v>
      </c>
      <c r="BY133" s="140">
        <v>45674.58</v>
      </c>
      <c r="BZ133" s="140">
        <v>33207.24</v>
      </c>
      <c r="CA133" s="140">
        <v>0.78</v>
      </c>
      <c r="CB133" s="140">
        <v>0</v>
      </c>
      <c r="CC133" s="140">
        <v>36900</v>
      </c>
      <c r="CD133" s="140">
        <v>0</v>
      </c>
      <c r="CE133" s="140">
        <v>0</v>
      </c>
      <c r="CF133" s="140">
        <v>0</v>
      </c>
      <c r="CG133" s="140">
        <v>0</v>
      </c>
      <c r="CH133" s="140">
        <v>36900.160000000003</v>
      </c>
      <c r="CI133" s="140">
        <v>0.62</v>
      </c>
      <c r="CJ133" s="140">
        <v>0</v>
      </c>
      <c r="CK133" s="140">
        <v>0</v>
      </c>
      <c r="CL133" s="140">
        <v>0</v>
      </c>
      <c r="CM133" s="140">
        <v>0</v>
      </c>
      <c r="CN133" s="140">
        <v>0</v>
      </c>
      <c r="CO133" s="140">
        <v>0</v>
      </c>
      <c r="CP133" s="140">
        <v>0</v>
      </c>
      <c r="CQ133" s="140">
        <v>0</v>
      </c>
      <c r="CR133" s="140">
        <v>0</v>
      </c>
      <c r="CS133" s="140">
        <v>0</v>
      </c>
      <c r="CT133" s="140">
        <v>89042.559999999998</v>
      </c>
      <c r="CU133" s="140">
        <v>89042.559999999998</v>
      </c>
      <c r="CV133" s="140">
        <v>0</v>
      </c>
      <c r="CW133" s="140">
        <v>0</v>
      </c>
      <c r="CX133" s="140">
        <v>0</v>
      </c>
      <c r="CY133" s="140">
        <v>0</v>
      </c>
      <c r="CZ133" s="140">
        <v>0</v>
      </c>
      <c r="DA133" s="140">
        <v>0</v>
      </c>
      <c r="DB133" s="140">
        <v>0</v>
      </c>
      <c r="DC133" s="140">
        <v>0</v>
      </c>
      <c r="DD133" s="140">
        <v>0</v>
      </c>
      <c r="DE133" s="140">
        <v>35301.56</v>
      </c>
      <c r="DF133" s="140">
        <v>31850.82</v>
      </c>
      <c r="DG133" s="140">
        <v>3450.7400000000002</v>
      </c>
      <c r="DH133" s="140">
        <v>0</v>
      </c>
    </row>
    <row r="134" spans="1:112" x14ac:dyDescent="0.2">
      <c r="A134" s="140">
        <v>2217</v>
      </c>
      <c r="B134" s="140" t="s">
        <v>419</v>
      </c>
      <c r="C134" s="140">
        <v>0</v>
      </c>
      <c r="D134" s="140">
        <v>15303714.619999999</v>
      </c>
      <c r="E134" s="140">
        <v>0</v>
      </c>
      <c r="F134" s="140">
        <v>0</v>
      </c>
      <c r="G134" s="140">
        <v>25512</v>
      </c>
      <c r="H134" s="140">
        <v>9359.7100000000009</v>
      </c>
      <c r="I134" s="140">
        <v>169298.49</v>
      </c>
      <c r="J134" s="140">
        <v>0</v>
      </c>
      <c r="K134" s="140">
        <v>1206168.5</v>
      </c>
      <c r="L134" s="140">
        <v>0</v>
      </c>
      <c r="M134" s="140">
        <v>0</v>
      </c>
      <c r="N134" s="140">
        <v>0</v>
      </c>
      <c r="O134" s="140">
        <v>0</v>
      </c>
      <c r="P134" s="140">
        <v>0</v>
      </c>
      <c r="Q134" s="140">
        <v>0</v>
      </c>
      <c r="R134" s="140">
        <v>16848.14</v>
      </c>
      <c r="S134" s="140">
        <v>0</v>
      </c>
      <c r="T134" s="140">
        <v>0</v>
      </c>
      <c r="U134" s="140">
        <v>233120</v>
      </c>
      <c r="V134" s="140">
        <v>5589078</v>
      </c>
      <c r="W134" s="140">
        <v>0</v>
      </c>
      <c r="X134" s="140">
        <v>0</v>
      </c>
      <c r="Y134" s="140">
        <v>0</v>
      </c>
      <c r="Z134" s="140">
        <v>0</v>
      </c>
      <c r="AA134" s="140">
        <v>133173</v>
      </c>
      <c r="AB134" s="140">
        <v>0</v>
      </c>
      <c r="AC134" s="140">
        <v>0</v>
      </c>
      <c r="AD134" s="140">
        <v>45901.03</v>
      </c>
      <c r="AE134" s="140">
        <v>58372.07</v>
      </c>
      <c r="AF134" s="140">
        <v>0</v>
      </c>
      <c r="AG134" s="140">
        <v>0</v>
      </c>
      <c r="AH134" s="140">
        <v>0</v>
      </c>
      <c r="AI134" s="140">
        <v>0</v>
      </c>
      <c r="AJ134" s="140">
        <v>0</v>
      </c>
      <c r="AK134" s="140">
        <v>0</v>
      </c>
      <c r="AL134" s="140">
        <v>92800</v>
      </c>
      <c r="AM134" s="140">
        <v>25320</v>
      </c>
      <c r="AN134" s="140">
        <v>0</v>
      </c>
      <c r="AO134" s="140">
        <v>0</v>
      </c>
      <c r="AP134" s="140">
        <v>9254.0400000000009</v>
      </c>
      <c r="AQ134" s="140">
        <v>3985468.5100000002</v>
      </c>
      <c r="AR134" s="140">
        <v>5399510.6699999999</v>
      </c>
      <c r="AS134" s="140">
        <v>696010.1</v>
      </c>
      <c r="AT134" s="140">
        <v>630104.94000000006</v>
      </c>
      <c r="AU134" s="140">
        <v>491502.60000000003</v>
      </c>
      <c r="AV134" s="140">
        <v>3276.2000000000003</v>
      </c>
      <c r="AW134" s="140">
        <v>492148.99</v>
      </c>
      <c r="AX134" s="140">
        <v>1196212.6100000001</v>
      </c>
      <c r="AY134" s="140">
        <v>492158.2</v>
      </c>
      <c r="AZ134" s="140">
        <v>1440214.04</v>
      </c>
      <c r="BA134" s="140">
        <v>3124634.47</v>
      </c>
      <c r="BB134" s="140">
        <v>0</v>
      </c>
      <c r="BC134" s="140">
        <v>180596.06</v>
      </c>
      <c r="BD134" s="140">
        <v>135877.25</v>
      </c>
      <c r="BE134" s="140">
        <v>651473.62</v>
      </c>
      <c r="BF134" s="140">
        <v>4250352.47</v>
      </c>
      <c r="BG134" s="140">
        <v>532603.39</v>
      </c>
      <c r="BH134" s="140">
        <v>3212.39</v>
      </c>
      <c r="BI134" s="140">
        <v>29599.920000000002</v>
      </c>
      <c r="BJ134" s="140">
        <v>29328.23</v>
      </c>
      <c r="BK134" s="140">
        <v>0</v>
      </c>
      <c r="BL134" s="140">
        <v>0</v>
      </c>
      <c r="BM134" s="140">
        <v>0</v>
      </c>
      <c r="BN134" s="140">
        <v>0</v>
      </c>
      <c r="BO134" s="140">
        <v>0</v>
      </c>
      <c r="BP134" s="140">
        <v>0</v>
      </c>
      <c r="BQ134" s="140">
        <v>4900237.0199999996</v>
      </c>
      <c r="BR134" s="140">
        <v>4113071.8</v>
      </c>
      <c r="BS134" s="140">
        <v>4929836.9400000004</v>
      </c>
      <c r="BT134" s="140">
        <v>4142400.03</v>
      </c>
      <c r="BU134" s="140">
        <v>76527.62</v>
      </c>
      <c r="BV134" s="140">
        <v>37190.25</v>
      </c>
      <c r="BW134" s="140">
        <v>5384142.5300000003</v>
      </c>
      <c r="BX134" s="140">
        <v>4033281.42</v>
      </c>
      <c r="BY134" s="140">
        <v>1294569.54</v>
      </c>
      <c r="BZ134" s="140">
        <v>95628.94</v>
      </c>
      <c r="CA134" s="140">
        <v>304790.28000000003</v>
      </c>
      <c r="CB134" s="140">
        <v>350214.95</v>
      </c>
      <c r="CC134" s="140">
        <v>1721684.1700000002</v>
      </c>
      <c r="CD134" s="140">
        <v>1392824.5</v>
      </c>
      <c r="CE134" s="140">
        <v>0</v>
      </c>
      <c r="CF134" s="140">
        <v>0</v>
      </c>
      <c r="CG134" s="140">
        <v>0</v>
      </c>
      <c r="CH134" s="140">
        <v>283435</v>
      </c>
      <c r="CI134" s="140">
        <v>0</v>
      </c>
      <c r="CJ134" s="140">
        <v>15010071</v>
      </c>
      <c r="CK134" s="140">
        <v>252404.9</v>
      </c>
      <c r="CL134" s="140">
        <v>1248982.94</v>
      </c>
      <c r="CM134" s="140">
        <v>1867652.17</v>
      </c>
      <c r="CN134" s="140">
        <v>0</v>
      </c>
      <c r="CO134" s="140">
        <v>871074.13</v>
      </c>
      <c r="CP134" s="140">
        <v>0</v>
      </c>
      <c r="CQ134" s="140">
        <v>0</v>
      </c>
      <c r="CR134" s="140">
        <v>80929.900000000009</v>
      </c>
      <c r="CS134" s="140">
        <v>51957.97</v>
      </c>
      <c r="CT134" s="140">
        <v>765383.39</v>
      </c>
      <c r="CU134" s="140">
        <v>794355.32000000007</v>
      </c>
      <c r="CV134" s="140">
        <v>0</v>
      </c>
      <c r="CW134" s="140">
        <v>0</v>
      </c>
      <c r="CX134" s="140">
        <v>0</v>
      </c>
      <c r="CY134" s="140">
        <v>0</v>
      </c>
      <c r="CZ134" s="140">
        <v>0</v>
      </c>
      <c r="DA134" s="140">
        <v>0</v>
      </c>
      <c r="DB134" s="140">
        <v>0</v>
      </c>
      <c r="DC134" s="140">
        <v>0</v>
      </c>
      <c r="DD134" s="140">
        <v>0</v>
      </c>
      <c r="DE134" s="140">
        <v>0</v>
      </c>
      <c r="DF134" s="140">
        <v>0</v>
      </c>
      <c r="DG134" s="140">
        <v>0</v>
      </c>
      <c r="DH134" s="140">
        <v>0</v>
      </c>
    </row>
    <row r="135" spans="1:112" x14ac:dyDescent="0.2">
      <c r="A135" s="140">
        <v>2226</v>
      </c>
      <c r="B135" s="140" t="s">
        <v>420</v>
      </c>
      <c r="C135" s="140">
        <v>3779.79</v>
      </c>
      <c r="D135" s="140">
        <v>1043089.81</v>
      </c>
      <c r="E135" s="140">
        <v>0</v>
      </c>
      <c r="F135" s="140">
        <v>2604.16</v>
      </c>
      <c r="G135" s="140">
        <v>6439</v>
      </c>
      <c r="H135" s="140">
        <v>8660.69</v>
      </c>
      <c r="I135" s="140">
        <v>7746</v>
      </c>
      <c r="J135" s="140">
        <v>0</v>
      </c>
      <c r="K135" s="140">
        <v>190631</v>
      </c>
      <c r="L135" s="140">
        <v>0</v>
      </c>
      <c r="M135" s="140">
        <v>0</v>
      </c>
      <c r="N135" s="140">
        <v>0</v>
      </c>
      <c r="O135" s="140">
        <v>0</v>
      </c>
      <c r="P135" s="140">
        <v>35308</v>
      </c>
      <c r="Q135" s="140">
        <v>0</v>
      </c>
      <c r="R135" s="140">
        <v>5841.4800000000005</v>
      </c>
      <c r="S135" s="140">
        <v>0</v>
      </c>
      <c r="T135" s="140">
        <v>0</v>
      </c>
      <c r="U135" s="140">
        <v>32579</v>
      </c>
      <c r="V135" s="140">
        <v>1514353</v>
      </c>
      <c r="W135" s="140">
        <v>5742.07</v>
      </c>
      <c r="X135" s="140">
        <v>0</v>
      </c>
      <c r="Y135" s="140">
        <v>81837.19</v>
      </c>
      <c r="Z135" s="140">
        <v>0</v>
      </c>
      <c r="AA135" s="140">
        <v>58790</v>
      </c>
      <c r="AB135" s="140">
        <v>0</v>
      </c>
      <c r="AC135" s="140">
        <v>0</v>
      </c>
      <c r="AD135" s="140">
        <v>133044.54999999999</v>
      </c>
      <c r="AE135" s="140">
        <v>233973.25</v>
      </c>
      <c r="AF135" s="140">
        <v>0</v>
      </c>
      <c r="AG135" s="140">
        <v>0</v>
      </c>
      <c r="AH135" s="140">
        <v>0</v>
      </c>
      <c r="AI135" s="140">
        <v>2025</v>
      </c>
      <c r="AJ135" s="140">
        <v>0</v>
      </c>
      <c r="AK135" s="140">
        <v>0</v>
      </c>
      <c r="AL135" s="140">
        <v>0</v>
      </c>
      <c r="AM135" s="140">
        <v>3342.28</v>
      </c>
      <c r="AN135" s="140">
        <v>51068.770000000004</v>
      </c>
      <c r="AO135" s="140">
        <v>0</v>
      </c>
      <c r="AP135" s="140">
        <v>6052.71</v>
      </c>
      <c r="AQ135" s="140">
        <v>576623.45000000007</v>
      </c>
      <c r="AR135" s="140">
        <v>514733.60000000003</v>
      </c>
      <c r="AS135" s="140">
        <v>178821.61000000002</v>
      </c>
      <c r="AT135" s="140">
        <v>51566.520000000004</v>
      </c>
      <c r="AU135" s="140">
        <v>48473.450000000004</v>
      </c>
      <c r="AV135" s="140">
        <v>0</v>
      </c>
      <c r="AW135" s="140">
        <v>57262.16</v>
      </c>
      <c r="AX135" s="140">
        <v>327748.55</v>
      </c>
      <c r="AY135" s="140">
        <v>229504.02000000002</v>
      </c>
      <c r="AZ135" s="140">
        <v>110673.19</v>
      </c>
      <c r="BA135" s="140">
        <v>671011.24</v>
      </c>
      <c r="BB135" s="140">
        <v>53506.49</v>
      </c>
      <c r="BC135" s="140">
        <v>54143.23</v>
      </c>
      <c r="BD135" s="140">
        <v>0</v>
      </c>
      <c r="BE135" s="140">
        <v>3800</v>
      </c>
      <c r="BF135" s="140">
        <v>198246.02000000002</v>
      </c>
      <c r="BG135" s="140">
        <v>343006.33</v>
      </c>
      <c r="BH135" s="140">
        <v>0</v>
      </c>
      <c r="BI135" s="140">
        <v>0</v>
      </c>
      <c r="BJ135" s="140">
        <v>0</v>
      </c>
      <c r="BK135" s="140">
        <v>0</v>
      </c>
      <c r="BL135" s="140">
        <v>0</v>
      </c>
      <c r="BM135" s="140">
        <v>0</v>
      </c>
      <c r="BN135" s="140">
        <v>0</v>
      </c>
      <c r="BO135" s="140">
        <v>1905661.87</v>
      </c>
      <c r="BP135" s="140">
        <v>1913449.76</v>
      </c>
      <c r="BQ135" s="140">
        <v>0</v>
      </c>
      <c r="BR135" s="140">
        <v>0</v>
      </c>
      <c r="BS135" s="140">
        <v>1905661.87</v>
      </c>
      <c r="BT135" s="140">
        <v>1913449.76</v>
      </c>
      <c r="BU135" s="140">
        <v>2843.68</v>
      </c>
      <c r="BV135" s="140">
        <v>2843.68</v>
      </c>
      <c r="BW135" s="140">
        <v>469428.4</v>
      </c>
      <c r="BX135" s="140">
        <v>147032.07</v>
      </c>
      <c r="BY135" s="140">
        <v>65520.98</v>
      </c>
      <c r="BZ135" s="140">
        <v>256875.35</v>
      </c>
      <c r="CA135" s="140">
        <v>69949.509999999995</v>
      </c>
      <c r="CB135" s="140">
        <v>70342.92</v>
      </c>
      <c r="CC135" s="140">
        <v>185524.67</v>
      </c>
      <c r="CD135" s="140">
        <v>185131.26</v>
      </c>
      <c r="CE135" s="140">
        <v>0</v>
      </c>
      <c r="CF135" s="140">
        <v>0</v>
      </c>
      <c r="CG135" s="140">
        <v>0</v>
      </c>
      <c r="CH135" s="140">
        <v>0</v>
      </c>
      <c r="CI135" s="140">
        <v>0</v>
      </c>
      <c r="CJ135" s="140">
        <v>585000</v>
      </c>
      <c r="CK135" s="140">
        <v>0</v>
      </c>
      <c r="CL135" s="140">
        <v>0</v>
      </c>
      <c r="CM135" s="140">
        <v>0</v>
      </c>
      <c r="CN135" s="140">
        <v>0</v>
      </c>
      <c r="CO135" s="140">
        <v>0</v>
      </c>
      <c r="CP135" s="140">
        <v>0</v>
      </c>
      <c r="CQ135" s="140">
        <v>0</v>
      </c>
      <c r="CR135" s="140">
        <v>50301.68</v>
      </c>
      <c r="CS135" s="140">
        <v>37611.93</v>
      </c>
      <c r="CT135" s="140">
        <v>159166.76999999999</v>
      </c>
      <c r="CU135" s="140">
        <v>171856.52</v>
      </c>
      <c r="CV135" s="140">
        <v>0</v>
      </c>
      <c r="CW135" s="140">
        <v>-5308.56</v>
      </c>
      <c r="CX135" s="140">
        <v>-14041.37</v>
      </c>
      <c r="CY135" s="140">
        <v>132447.41</v>
      </c>
      <c r="CZ135" s="140">
        <v>5593.47</v>
      </c>
      <c r="DA135" s="140">
        <v>135586.75</v>
      </c>
      <c r="DB135" s="140">
        <v>0</v>
      </c>
      <c r="DC135" s="140">
        <v>0</v>
      </c>
      <c r="DD135" s="140">
        <v>0</v>
      </c>
      <c r="DE135" s="140">
        <v>0</v>
      </c>
      <c r="DF135" s="140">
        <v>0</v>
      </c>
      <c r="DG135" s="140">
        <v>0</v>
      </c>
      <c r="DH135" s="140">
        <v>0</v>
      </c>
    </row>
    <row r="136" spans="1:112" x14ac:dyDescent="0.2">
      <c r="A136" s="140">
        <v>2233</v>
      </c>
      <c r="B136" s="140" t="s">
        <v>421</v>
      </c>
      <c r="C136" s="140">
        <v>0</v>
      </c>
      <c r="D136" s="140">
        <v>3031042.11</v>
      </c>
      <c r="E136" s="140">
        <v>960</v>
      </c>
      <c r="F136" s="140">
        <v>1572.04</v>
      </c>
      <c r="G136" s="140">
        <v>27938.720000000001</v>
      </c>
      <c r="H136" s="140">
        <v>11403.710000000001</v>
      </c>
      <c r="I136" s="140">
        <v>22585.670000000002</v>
      </c>
      <c r="J136" s="140">
        <v>0</v>
      </c>
      <c r="K136" s="140">
        <v>2987638.5</v>
      </c>
      <c r="L136" s="140">
        <v>0</v>
      </c>
      <c r="M136" s="140">
        <v>0</v>
      </c>
      <c r="N136" s="140">
        <v>0</v>
      </c>
      <c r="O136" s="140">
        <v>0</v>
      </c>
      <c r="P136" s="140">
        <v>33196.959999999999</v>
      </c>
      <c r="Q136" s="140">
        <v>0</v>
      </c>
      <c r="R136" s="140">
        <v>0</v>
      </c>
      <c r="S136" s="140">
        <v>0</v>
      </c>
      <c r="T136" s="140">
        <v>0</v>
      </c>
      <c r="U136" s="140">
        <v>116616.5</v>
      </c>
      <c r="V136" s="140">
        <v>5240039</v>
      </c>
      <c r="W136" s="140">
        <v>0</v>
      </c>
      <c r="X136" s="140">
        <v>0</v>
      </c>
      <c r="Y136" s="140">
        <v>249603.41</v>
      </c>
      <c r="Z136" s="140">
        <v>35803.78</v>
      </c>
      <c r="AA136" s="140">
        <v>9899</v>
      </c>
      <c r="AB136" s="140">
        <v>0</v>
      </c>
      <c r="AC136" s="140">
        <v>0</v>
      </c>
      <c r="AD136" s="140">
        <v>157471.67000000001</v>
      </c>
      <c r="AE136" s="140">
        <v>207364.77000000002</v>
      </c>
      <c r="AF136" s="140">
        <v>0</v>
      </c>
      <c r="AG136" s="140">
        <v>0</v>
      </c>
      <c r="AH136" s="140">
        <v>0</v>
      </c>
      <c r="AI136" s="140">
        <v>0</v>
      </c>
      <c r="AJ136" s="140">
        <v>0</v>
      </c>
      <c r="AK136" s="140">
        <v>501</v>
      </c>
      <c r="AL136" s="140">
        <v>0</v>
      </c>
      <c r="AM136" s="140">
        <v>0</v>
      </c>
      <c r="AN136" s="140">
        <v>67474.2</v>
      </c>
      <c r="AO136" s="140">
        <v>0</v>
      </c>
      <c r="AP136" s="140">
        <v>22166.06</v>
      </c>
      <c r="AQ136" s="140">
        <v>2013358.86</v>
      </c>
      <c r="AR136" s="140">
        <v>2473649.65</v>
      </c>
      <c r="AS136" s="140">
        <v>208487.4</v>
      </c>
      <c r="AT136" s="140">
        <v>306656.26</v>
      </c>
      <c r="AU136" s="140">
        <v>177987.48</v>
      </c>
      <c r="AV136" s="140">
        <v>8.18</v>
      </c>
      <c r="AW136" s="140">
        <v>243002.88</v>
      </c>
      <c r="AX136" s="140">
        <v>276016.19</v>
      </c>
      <c r="AY136" s="140">
        <v>399816.42</v>
      </c>
      <c r="AZ136" s="140">
        <v>1356301.44</v>
      </c>
      <c r="BA136" s="140">
        <v>1975827.51</v>
      </c>
      <c r="BB136" s="140">
        <v>227707.59</v>
      </c>
      <c r="BC136" s="140">
        <v>103490.21</v>
      </c>
      <c r="BD136" s="140">
        <v>17093.27</v>
      </c>
      <c r="BE136" s="140">
        <v>18371.810000000001</v>
      </c>
      <c r="BF136" s="140">
        <v>953653.6</v>
      </c>
      <c r="BG136" s="140">
        <v>363306.5</v>
      </c>
      <c r="BH136" s="140">
        <v>33.56</v>
      </c>
      <c r="BI136" s="140">
        <v>0</v>
      </c>
      <c r="BJ136" s="140">
        <v>46085.69</v>
      </c>
      <c r="BK136" s="140">
        <v>0</v>
      </c>
      <c r="BL136" s="140">
        <v>0</v>
      </c>
      <c r="BM136" s="140">
        <v>57308.959999999999</v>
      </c>
      <c r="BN136" s="140">
        <v>35514</v>
      </c>
      <c r="BO136" s="140">
        <v>0</v>
      </c>
      <c r="BP136" s="140">
        <v>0</v>
      </c>
      <c r="BQ136" s="140">
        <v>2318447.14</v>
      </c>
      <c r="BR136" s="140">
        <v>3402664.7</v>
      </c>
      <c r="BS136" s="140">
        <v>2375756.1</v>
      </c>
      <c r="BT136" s="140">
        <v>3484264.39</v>
      </c>
      <c r="BU136" s="140">
        <v>7972.6900000000005</v>
      </c>
      <c r="BV136" s="140">
        <v>17780.97</v>
      </c>
      <c r="BW136" s="140">
        <v>1526047.55</v>
      </c>
      <c r="BX136" s="140">
        <v>1207936.95</v>
      </c>
      <c r="BY136" s="140">
        <v>292775.86</v>
      </c>
      <c r="BZ136" s="140">
        <v>15526.460000000001</v>
      </c>
      <c r="CA136" s="140">
        <v>1180066.19</v>
      </c>
      <c r="CB136" s="140">
        <v>1134159.99</v>
      </c>
      <c r="CC136" s="140">
        <v>1163082.82</v>
      </c>
      <c r="CD136" s="140">
        <v>1114472.5</v>
      </c>
      <c r="CE136" s="140">
        <v>0</v>
      </c>
      <c r="CF136" s="140">
        <v>0</v>
      </c>
      <c r="CG136" s="140">
        <v>0</v>
      </c>
      <c r="CH136" s="140">
        <v>94516.52</v>
      </c>
      <c r="CI136" s="140">
        <v>0</v>
      </c>
      <c r="CJ136" s="140">
        <v>4349789.34</v>
      </c>
      <c r="CK136" s="140">
        <v>0</v>
      </c>
      <c r="CL136" s="140">
        <v>0</v>
      </c>
      <c r="CM136" s="140">
        <v>0</v>
      </c>
      <c r="CN136" s="140">
        <v>0</v>
      </c>
      <c r="CO136" s="140">
        <v>0</v>
      </c>
      <c r="CP136" s="140">
        <v>0</v>
      </c>
      <c r="CQ136" s="140">
        <v>0</v>
      </c>
      <c r="CR136" s="140">
        <v>127655.12000000001</v>
      </c>
      <c r="CS136" s="140">
        <v>90767.21</v>
      </c>
      <c r="CT136" s="140">
        <v>479412.8</v>
      </c>
      <c r="CU136" s="140">
        <v>516300.71</v>
      </c>
      <c r="CV136" s="140">
        <v>0</v>
      </c>
      <c r="CW136" s="140">
        <v>2801.91</v>
      </c>
      <c r="CX136" s="140">
        <v>3473.63</v>
      </c>
      <c r="CY136" s="140">
        <v>61003.26</v>
      </c>
      <c r="CZ136" s="140">
        <v>22238.850000000002</v>
      </c>
      <c r="DA136" s="140">
        <v>38092.69</v>
      </c>
      <c r="DB136" s="140">
        <v>0</v>
      </c>
      <c r="DC136" s="140">
        <v>0</v>
      </c>
      <c r="DD136" s="140">
        <v>0</v>
      </c>
      <c r="DE136" s="140">
        <v>0</v>
      </c>
      <c r="DF136" s="140">
        <v>0</v>
      </c>
      <c r="DG136" s="140">
        <v>0</v>
      </c>
      <c r="DH136" s="140">
        <v>0</v>
      </c>
    </row>
    <row r="137" spans="1:112" x14ac:dyDescent="0.2">
      <c r="A137" s="140">
        <v>2289</v>
      </c>
      <c r="B137" s="140" t="s">
        <v>422</v>
      </c>
      <c r="C137" s="140">
        <v>137400</v>
      </c>
      <c r="D137" s="140">
        <v>64569827.090000004</v>
      </c>
      <c r="E137" s="140">
        <v>47385</v>
      </c>
      <c r="F137" s="140">
        <v>17018.29</v>
      </c>
      <c r="G137" s="140">
        <v>198777.80000000002</v>
      </c>
      <c r="H137" s="140">
        <v>115762.19</v>
      </c>
      <c r="I137" s="140">
        <v>861770.62</v>
      </c>
      <c r="J137" s="140">
        <v>0</v>
      </c>
      <c r="K137" s="140">
        <v>1200295.1399999999</v>
      </c>
      <c r="L137" s="140">
        <v>0</v>
      </c>
      <c r="M137" s="140">
        <v>0</v>
      </c>
      <c r="N137" s="140">
        <v>0</v>
      </c>
      <c r="O137" s="140">
        <v>0</v>
      </c>
      <c r="P137" s="140">
        <v>116040.13</v>
      </c>
      <c r="Q137" s="140">
        <v>0</v>
      </c>
      <c r="R137" s="140">
        <v>0</v>
      </c>
      <c r="S137" s="140">
        <v>0</v>
      </c>
      <c r="T137" s="140">
        <v>0</v>
      </c>
      <c r="U137" s="140">
        <v>3325269.66</v>
      </c>
      <c r="V137" s="140">
        <v>129061258</v>
      </c>
      <c r="W137" s="140">
        <v>140502.41</v>
      </c>
      <c r="X137" s="140">
        <v>194772</v>
      </c>
      <c r="Y137" s="140">
        <v>4325095.2300000004</v>
      </c>
      <c r="Z137" s="140">
        <v>5834.84</v>
      </c>
      <c r="AA137" s="140">
        <v>781607.23</v>
      </c>
      <c r="AB137" s="140">
        <v>187004.37</v>
      </c>
      <c r="AC137" s="140">
        <v>0</v>
      </c>
      <c r="AD137" s="140">
        <v>3119554.25</v>
      </c>
      <c r="AE137" s="140">
        <v>5393208.1200000001</v>
      </c>
      <c r="AF137" s="140">
        <v>0</v>
      </c>
      <c r="AG137" s="140">
        <v>0</v>
      </c>
      <c r="AH137" s="140">
        <v>0</v>
      </c>
      <c r="AI137" s="140">
        <v>0</v>
      </c>
      <c r="AJ137" s="140">
        <v>0</v>
      </c>
      <c r="AK137" s="140">
        <v>195202.88</v>
      </c>
      <c r="AL137" s="140">
        <v>898304</v>
      </c>
      <c r="AM137" s="140">
        <v>0</v>
      </c>
      <c r="AN137" s="140">
        <v>479781.39</v>
      </c>
      <c r="AO137" s="140">
        <v>0</v>
      </c>
      <c r="AP137" s="140">
        <v>22400.79</v>
      </c>
      <c r="AQ137" s="140">
        <v>38545362.789999999</v>
      </c>
      <c r="AR137" s="140">
        <v>36067484.710000001</v>
      </c>
      <c r="AS137" s="140">
        <v>5232206.08</v>
      </c>
      <c r="AT137" s="140">
        <v>4746188.13</v>
      </c>
      <c r="AU137" s="140">
        <v>2033351.97</v>
      </c>
      <c r="AV137" s="140">
        <v>12211603.199999999</v>
      </c>
      <c r="AW137" s="140">
        <v>9022427.7899999991</v>
      </c>
      <c r="AX137" s="140">
        <v>13151124.26</v>
      </c>
      <c r="AY137" s="140">
        <v>1764982.83</v>
      </c>
      <c r="AZ137" s="140">
        <v>10922622.15</v>
      </c>
      <c r="BA137" s="140">
        <v>27936869.940000001</v>
      </c>
      <c r="BB137" s="140">
        <v>7288282.1600000001</v>
      </c>
      <c r="BC137" s="140">
        <v>499592</v>
      </c>
      <c r="BD137" s="140">
        <v>490822.67</v>
      </c>
      <c r="BE137" s="140">
        <v>4622059.63</v>
      </c>
      <c r="BF137" s="140">
        <v>28643860.649999999</v>
      </c>
      <c r="BG137" s="140">
        <v>9428196.1300000008</v>
      </c>
      <c r="BH137" s="140">
        <v>17083.18</v>
      </c>
      <c r="BI137" s="140">
        <v>1245545.99</v>
      </c>
      <c r="BJ137" s="140">
        <v>702719.15</v>
      </c>
      <c r="BK137" s="140">
        <v>0</v>
      </c>
      <c r="BL137" s="140">
        <v>0</v>
      </c>
      <c r="BM137" s="140">
        <v>0</v>
      </c>
      <c r="BN137" s="140">
        <v>0</v>
      </c>
      <c r="BO137" s="140">
        <v>37407579.369999997</v>
      </c>
      <c r="BP137" s="140">
        <v>40720357.369999997</v>
      </c>
      <c r="BQ137" s="140">
        <v>0</v>
      </c>
      <c r="BR137" s="140">
        <v>0</v>
      </c>
      <c r="BS137" s="140">
        <v>38653125.359999999</v>
      </c>
      <c r="BT137" s="140">
        <v>41423076.520000003</v>
      </c>
      <c r="BU137" s="140">
        <v>28702.97</v>
      </c>
      <c r="BV137" s="140">
        <v>17246.09</v>
      </c>
      <c r="BW137" s="140">
        <v>44511739.859999999</v>
      </c>
      <c r="BX137" s="140">
        <v>31984046.27</v>
      </c>
      <c r="BY137" s="140">
        <v>12326944.189999999</v>
      </c>
      <c r="BZ137" s="140">
        <v>212206.28</v>
      </c>
      <c r="CA137" s="140">
        <v>3356858.63</v>
      </c>
      <c r="CB137" s="140">
        <v>6065537.0300000003</v>
      </c>
      <c r="CC137" s="140">
        <v>33619448.789999999</v>
      </c>
      <c r="CD137" s="140">
        <v>13947206.84</v>
      </c>
      <c r="CE137" s="140">
        <v>16258382.300000001</v>
      </c>
      <c r="CF137" s="140">
        <v>0</v>
      </c>
      <c r="CG137" s="140">
        <v>0</v>
      </c>
      <c r="CH137" s="140">
        <v>705181.25</v>
      </c>
      <c r="CI137" s="140">
        <v>0</v>
      </c>
      <c r="CJ137" s="140">
        <v>34150259</v>
      </c>
      <c r="CK137" s="140">
        <v>882211.88</v>
      </c>
      <c r="CL137" s="140">
        <v>332595.97000000003</v>
      </c>
      <c r="CM137" s="140">
        <v>130768.59</v>
      </c>
      <c r="CN137" s="140">
        <v>0</v>
      </c>
      <c r="CO137" s="140">
        <v>680384.5</v>
      </c>
      <c r="CP137" s="140">
        <v>0</v>
      </c>
      <c r="CQ137" s="140">
        <v>0</v>
      </c>
      <c r="CR137" s="140">
        <v>1718581.65</v>
      </c>
      <c r="CS137" s="140">
        <v>1823073.71</v>
      </c>
      <c r="CT137" s="140">
        <v>9369797.5600000005</v>
      </c>
      <c r="CU137" s="140">
        <v>9265305.5</v>
      </c>
      <c r="CV137" s="140">
        <v>0</v>
      </c>
      <c r="CW137" s="140">
        <v>252158.34</v>
      </c>
      <c r="CX137" s="140">
        <v>221858.65</v>
      </c>
      <c r="CY137" s="140">
        <v>2993163.21</v>
      </c>
      <c r="CZ137" s="140">
        <v>2847030.65</v>
      </c>
      <c r="DA137" s="140">
        <v>176432.25</v>
      </c>
      <c r="DB137" s="140">
        <v>0</v>
      </c>
      <c r="DC137" s="140">
        <v>0</v>
      </c>
      <c r="DD137" s="140">
        <v>0</v>
      </c>
      <c r="DE137" s="140">
        <v>0</v>
      </c>
      <c r="DF137" s="140">
        <v>0</v>
      </c>
      <c r="DG137" s="140">
        <v>0</v>
      </c>
      <c r="DH137" s="140">
        <v>0</v>
      </c>
    </row>
    <row r="138" spans="1:112" x14ac:dyDescent="0.2">
      <c r="A138" s="140">
        <v>2310</v>
      </c>
      <c r="B138" s="140" t="s">
        <v>423</v>
      </c>
      <c r="C138" s="140">
        <v>0</v>
      </c>
      <c r="D138" s="140">
        <v>3998734.24</v>
      </c>
      <c r="E138" s="140">
        <v>20162</v>
      </c>
      <c r="F138" s="140">
        <v>2337</v>
      </c>
      <c r="G138" s="140">
        <v>6172.9000000000005</v>
      </c>
      <c r="H138" s="140">
        <v>2094.54</v>
      </c>
      <c r="I138" s="140">
        <v>25983.87</v>
      </c>
      <c r="J138" s="140">
        <v>0</v>
      </c>
      <c r="K138" s="140">
        <v>301726.61</v>
      </c>
      <c r="L138" s="140">
        <v>0</v>
      </c>
      <c r="M138" s="140">
        <v>0</v>
      </c>
      <c r="N138" s="140">
        <v>0</v>
      </c>
      <c r="O138" s="140">
        <v>0</v>
      </c>
      <c r="P138" s="140">
        <v>1457</v>
      </c>
      <c r="Q138" s="140">
        <v>0</v>
      </c>
      <c r="R138" s="140">
        <v>0</v>
      </c>
      <c r="S138" s="140">
        <v>0</v>
      </c>
      <c r="T138" s="140">
        <v>0</v>
      </c>
      <c r="U138" s="140">
        <v>26581</v>
      </c>
      <c r="V138" s="140">
        <v>25435</v>
      </c>
      <c r="W138" s="140">
        <v>0</v>
      </c>
      <c r="X138" s="140">
        <v>0</v>
      </c>
      <c r="Y138" s="140">
        <v>0</v>
      </c>
      <c r="Z138" s="140">
        <v>1817.42</v>
      </c>
      <c r="AA138" s="140">
        <v>74774.240000000005</v>
      </c>
      <c r="AB138" s="140">
        <v>0</v>
      </c>
      <c r="AC138" s="140">
        <v>0</v>
      </c>
      <c r="AD138" s="140">
        <v>8517</v>
      </c>
      <c r="AE138" s="140">
        <v>40588</v>
      </c>
      <c r="AF138" s="140">
        <v>0</v>
      </c>
      <c r="AG138" s="140">
        <v>0</v>
      </c>
      <c r="AH138" s="140">
        <v>0</v>
      </c>
      <c r="AI138" s="140">
        <v>29643</v>
      </c>
      <c r="AJ138" s="140">
        <v>0</v>
      </c>
      <c r="AK138" s="140">
        <v>0</v>
      </c>
      <c r="AL138" s="140">
        <v>0</v>
      </c>
      <c r="AM138" s="140">
        <v>1233.27</v>
      </c>
      <c r="AN138" s="140">
        <v>1711.2</v>
      </c>
      <c r="AO138" s="140">
        <v>0</v>
      </c>
      <c r="AP138" s="140">
        <v>524.62</v>
      </c>
      <c r="AQ138" s="140">
        <v>639218.30000000005</v>
      </c>
      <c r="AR138" s="140">
        <v>1026796.7</v>
      </c>
      <c r="AS138" s="140">
        <v>8976.49</v>
      </c>
      <c r="AT138" s="140">
        <v>152772.30000000002</v>
      </c>
      <c r="AU138" s="140">
        <v>70061.440000000002</v>
      </c>
      <c r="AV138" s="140">
        <v>900.59</v>
      </c>
      <c r="AW138" s="140">
        <v>128635.15000000001</v>
      </c>
      <c r="AX138" s="140">
        <v>316650.67</v>
      </c>
      <c r="AY138" s="140">
        <v>364353.46</v>
      </c>
      <c r="AZ138" s="140">
        <v>99962.040000000008</v>
      </c>
      <c r="BA138" s="140">
        <v>946927.55</v>
      </c>
      <c r="BB138" s="140">
        <v>43097.9</v>
      </c>
      <c r="BC138" s="140">
        <v>56323.23</v>
      </c>
      <c r="BD138" s="140">
        <v>13431.380000000001</v>
      </c>
      <c r="BE138" s="140">
        <v>13513.960000000001</v>
      </c>
      <c r="BF138" s="140">
        <v>326153.38</v>
      </c>
      <c r="BG138" s="140">
        <v>402759.60000000003</v>
      </c>
      <c r="BH138" s="140">
        <v>715.13</v>
      </c>
      <c r="BI138" s="140">
        <v>0</v>
      </c>
      <c r="BJ138" s="140">
        <v>0</v>
      </c>
      <c r="BK138" s="140">
        <v>0</v>
      </c>
      <c r="BL138" s="140">
        <v>0</v>
      </c>
      <c r="BM138" s="140">
        <v>787382.03</v>
      </c>
      <c r="BN138" s="140">
        <v>745625.67</v>
      </c>
      <c r="BO138" s="140">
        <v>0</v>
      </c>
      <c r="BP138" s="140">
        <v>0</v>
      </c>
      <c r="BQ138" s="140">
        <v>0</v>
      </c>
      <c r="BR138" s="140">
        <v>0</v>
      </c>
      <c r="BS138" s="140">
        <v>787382.03</v>
      </c>
      <c r="BT138" s="140">
        <v>745625.67</v>
      </c>
      <c r="BU138" s="140">
        <v>9959.380000000001</v>
      </c>
      <c r="BV138" s="140">
        <v>10957.710000000001</v>
      </c>
      <c r="BW138" s="140">
        <v>533950.19000000006</v>
      </c>
      <c r="BX138" s="140">
        <v>346339.7</v>
      </c>
      <c r="BY138" s="140">
        <v>171250.98</v>
      </c>
      <c r="BZ138" s="140">
        <v>15361.18</v>
      </c>
      <c r="CA138" s="140">
        <v>620.78</v>
      </c>
      <c r="CB138" s="140">
        <v>4007.0600000000004</v>
      </c>
      <c r="CC138" s="140">
        <v>917286.65</v>
      </c>
      <c r="CD138" s="140">
        <v>367682.75</v>
      </c>
      <c r="CE138" s="140">
        <v>504635.48000000004</v>
      </c>
      <c r="CF138" s="140">
        <v>0</v>
      </c>
      <c r="CG138" s="140">
        <v>0</v>
      </c>
      <c r="CH138" s="140">
        <v>41582.14</v>
      </c>
      <c r="CI138" s="140">
        <v>0</v>
      </c>
      <c r="CJ138" s="140">
        <v>3680000</v>
      </c>
      <c r="CK138" s="140">
        <v>0</v>
      </c>
      <c r="CL138" s="140">
        <v>1126576.78</v>
      </c>
      <c r="CM138" s="140">
        <v>3410555.79</v>
      </c>
      <c r="CN138" s="140">
        <v>0</v>
      </c>
      <c r="CO138" s="140">
        <v>2283979.0099999998</v>
      </c>
      <c r="CP138" s="140">
        <v>0</v>
      </c>
      <c r="CQ138" s="140">
        <v>0</v>
      </c>
      <c r="CR138" s="140">
        <v>15081.67</v>
      </c>
      <c r="CS138" s="140">
        <v>20906.97</v>
      </c>
      <c r="CT138" s="140">
        <v>99804.25</v>
      </c>
      <c r="CU138" s="140">
        <v>93978.95</v>
      </c>
      <c r="CV138" s="140">
        <v>0</v>
      </c>
      <c r="CW138" s="140">
        <v>27865.98</v>
      </c>
      <c r="CX138" s="140">
        <v>11648.93</v>
      </c>
      <c r="CY138" s="140">
        <v>68134.350000000006</v>
      </c>
      <c r="CZ138" s="140">
        <v>10686.39</v>
      </c>
      <c r="DA138" s="140">
        <v>73665.009999999995</v>
      </c>
      <c r="DB138" s="140">
        <v>0</v>
      </c>
      <c r="DC138" s="140">
        <v>0</v>
      </c>
      <c r="DD138" s="140">
        <v>0</v>
      </c>
      <c r="DE138" s="140">
        <v>0</v>
      </c>
      <c r="DF138" s="140">
        <v>0</v>
      </c>
      <c r="DG138" s="140">
        <v>0</v>
      </c>
      <c r="DH138" s="140">
        <v>0</v>
      </c>
    </row>
    <row r="139" spans="1:112" x14ac:dyDescent="0.2">
      <c r="A139" s="140">
        <v>2296</v>
      </c>
      <c r="B139" s="140" t="s">
        <v>424</v>
      </c>
      <c r="C139" s="140">
        <v>0</v>
      </c>
      <c r="D139" s="140">
        <v>12433778</v>
      </c>
      <c r="E139" s="140">
        <v>99</v>
      </c>
      <c r="F139" s="140">
        <v>71174.11</v>
      </c>
      <c r="G139" s="140">
        <v>27444.3</v>
      </c>
      <c r="H139" s="140">
        <v>3834.87</v>
      </c>
      <c r="I139" s="140">
        <v>338867.39</v>
      </c>
      <c r="J139" s="140">
        <v>18072.63</v>
      </c>
      <c r="K139" s="140">
        <v>2118315</v>
      </c>
      <c r="L139" s="140">
        <v>0</v>
      </c>
      <c r="M139" s="140">
        <v>0</v>
      </c>
      <c r="N139" s="140">
        <v>0</v>
      </c>
      <c r="O139" s="140">
        <v>0</v>
      </c>
      <c r="P139" s="140">
        <v>0</v>
      </c>
      <c r="Q139" s="140">
        <v>0</v>
      </c>
      <c r="R139" s="140">
        <v>0</v>
      </c>
      <c r="S139" s="140">
        <v>0</v>
      </c>
      <c r="T139" s="140">
        <v>0</v>
      </c>
      <c r="U139" s="140">
        <v>760093</v>
      </c>
      <c r="V139" s="140">
        <v>10833257</v>
      </c>
      <c r="W139" s="140">
        <v>4462.07</v>
      </c>
      <c r="X139" s="140">
        <v>0</v>
      </c>
      <c r="Y139" s="140">
        <v>0</v>
      </c>
      <c r="Z139" s="140">
        <v>0</v>
      </c>
      <c r="AA139" s="140">
        <v>22090</v>
      </c>
      <c r="AB139" s="140">
        <v>0</v>
      </c>
      <c r="AC139" s="140">
        <v>0</v>
      </c>
      <c r="AD139" s="140">
        <v>56025.75</v>
      </c>
      <c r="AE139" s="140">
        <v>236799.68</v>
      </c>
      <c r="AF139" s="140">
        <v>0</v>
      </c>
      <c r="AG139" s="140">
        <v>0</v>
      </c>
      <c r="AH139" s="140">
        <v>0</v>
      </c>
      <c r="AI139" s="140">
        <v>0</v>
      </c>
      <c r="AJ139" s="140">
        <v>0</v>
      </c>
      <c r="AK139" s="140">
        <v>3819.13</v>
      </c>
      <c r="AL139" s="140">
        <v>447581.10000000003</v>
      </c>
      <c r="AM139" s="140">
        <v>972.36</v>
      </c>
      <c r="AN139" s="140">
        <v>46026.3</v>
      </c>
      <c r="AO139" s="140">
        <v>0</v>
      </c>
      <c r="AP139" s="140">
        <v>20498.77</v>
      </c>
      <c r="AQ139" s="140">
        <v>4585793.9400000004</v>
      </c>
      <c r="AR139" s="140">
        <v>8488214.8200000003</v>
      </c>
      <c r="AS139" s="140">
        <v>171318.78</v>
      </c>
      <c r="AT139" s="140">
        <v>753650.11</v>
      </c>
      <c r="AU139" s="140">
        <v>377186.85000000003</v>
      </c>
      <c r="AV139" s="140">
        <v>90777.48</v>
      </c>
      <c r="AW139" s="140">
        <v>689522.6</v>
      </c>
      <c r="AX139" s="140">
        <v>1588278.87</v>
      </c>
      <c r="AY139" s="140">
        <v>461655.98</v>
      </c>
      <c r="AZ139" s="140">
        <v>1805949.84</v>
      </c>
      <c r="BA139" s="140">
        <v>4073632.5</v>
      </c>
      <c r="BB139" s="140">
        <v>885288.54</v>
      </c>
      <c r="BC139" s="140">
        <v>159789.24</v>
      </c>
      <c r="BD139" s="140">
        <v>149434.06</v>
      </c>
      <c r="BE139" s="140">
        <v>409913.56</v>
      </c>
      <c r="BF139" s="140">
        <v>2252403.4900000002</v>
      </c>
      <c r="BG139" s="140">
        <v>316108.55</v>
      </c>
      <c r="BH139" s="140">
        <v>2514.21</v>
      </c>
      <c r="BI139" s="140">
        <v>92456.82</v>
      </c>
      <c r="BJ139" s="140">
        <v>178573.91</v>
      </c>
      <c r="BK139" s="140">
        <v>0</v>
      </c>
      <c r="BL139" s="140">
        <v>0</v>
      </c>
      <c r="BM139" s="140">
        <v>0</v>
      </c>
      <c r="BN139" s="140">
        <v>0</v>
      </c>
      <c r="BO139" s="140">
        <v>6553536.1100000003</v>
      </c>
      <c r="BP139" s="140">
        <v>6649196.0599999996</v>
      </c>
      <c r="BQ139" s="140">
        <v>0</v>
      </c>
      <c r="BR139" s="140">
        <v>0</v>
      </c>
      <c r="BS139" s="140">
        <v>6645992.9299999997</v>
      </c>
      <c r="BT139" s="140">
        <v>6827769.9699999997</v>
      </c>
      <c r="BU139" s="140">
        <v>94835.37000000001</v>
      </c>
      <c r="BV139" s="140">
        <v>138682.57</v>
      </c>
      <c r="BW139" s="140">
        <v>4178727.49</v>
      </c>
      <c r="BX139" s="140">
        <v>2920092.9</v>
      </c>
      <c r="BY139" s="140">
        <v>1078055.81</v>
      </c>
      <c r="BZ139" s="140">
        <v>136731.58000000002</v>
      </c>
      <c r="CA139" s="140">
        <v>625361.62</v>
      </c>
      <c r="CB139" s="140">
        <v>579529.57000000007</v>
      </c>
      <c r="CC139" s="140">
        <v>6150663.5700000003</v>
      </c>
      <c r="CD139" s="140">
        <v>1090693.78</v>
      </c>
      <c r="CE139" s="140">
        <v>4629770.5</v>
      </c>
      <c r="CF139" s="140">
        <v>0</v>
      </c>
      <c r="CG139" s="140">
        <v>0</v>
      </c>
      <c r="CH139" s="140">
        <v>476031.34</v>
      </c>
      <c r="CI139" s="140">
        <v>0</v>
      </c>
      <c r="CJ139" s="140">
        <v>16882803.559999999</v>
      </c>
      <c r="CK139" s="140">
        <v>1724.52</v>
      </c>
      <c r="CL139" s="140">
        <v>1972.52</v>
      </c>
      <c r="CM139" s="140">
        <v>200000</v>
      </c>
      <c r="CN139" s="140">
        <v>0</v>
      </c>
      <c r="CO139" s="140">
        <v>199752</v>
      </c>
      <c r="CP139" s="140">
        <v>0</v>
      </c>
      <c r="CQ139" s="140">
        <v>0</v>
      </c>
      <c r="CR139" s="140">
        <v>0</v>
      </c>
      <c r="CS139" s="140">
        <v>27848.45</v>
      </c>
      <c r="CT139" s="140">
        <v>888945.69000000006</v>
      </c>
      <c r="CU139" s="140">
        <v>861097.24</v>
      </c>
      <c r="CV139" s="140">
        <v>0</v>
      </c>
      <c r="CW139" s="140">
        <v>705688.77</v>
      </c>
      <c r="CX139" s="140">
        <v>740491.35</v>
      </c>
      <c r="CY139" s="140">
        <v>1625078.46</v>
      </c>
      <c r="CZ139" s="140">
        <v>666090.84</v>
      </c>
      <c r="DA139" s="140">
        <v>924185.04</v>
      </c>
      <c r="DB139" s="140">
        <v>0</v>
      </c>
      <c r="DC139" s="140">
        <v>0</v>
      </c>
      <c r="DD139" s="140">
        <v>0</v>
      </c>
      <c r="DE139" s="140">
        <v>0</v>
      </c>
      <c r="DF139" s="140">
        <v>0</v>
      </c>
      <c r="DG139" s="140">
        <v>0</v>
      </c>
      <c r="DH139" s="140">
        <v>0</v>
      </c>
    </row>
    <row r="140" spans="1:112" x14ac:dyDescent="0.2">
      <c r="A140" s="140">
        <v>2303</v>
      </c>
      <c r="B140" s="140" t="s">
        <v>425</v>
      </c>
      <c r="C140" s="140">
        <v>0</v>
      </c>
      <c r="D140" s="140">
        <v>20045693</v>
      </c>
      <c r="E140" s="140">
        <v>12704.93</v>
      </c>
      <c r="F140" s="140">
        <v>140</v>
      </c>
      <c r="G140" s="140">
        <v>25125</v>
      </c>
      <c r="H140" s="140">
        <v>17931.34</v>
      </c>
      <c r="I140" s="140">
        <v>335220.77</v>
      </c>
      <c r="J140" s="140">
        <v>9263.41</v>
      </c>
      <c r="K140" s="140">
        <v>5224639.95</v>
      </c>
      <c r="L140" s="140">
        <v>0</v>
      </c>
      <c r="M140" s="140">
        <v>0</v>
      </c>
      <c r="N140" s="140">
        <v>0</v>
      </c>
      <c r="O140" s="140">
        <v>0</v>
      </c>
      <c r="P140" s="140">
        <v>0</v>
      </c>
      <c r="Q140" s="140">
        <v>0</v>
      </c>
      <c r="R140" s="140">
        <v>0</v>
      </c>
      <c r="S140" s="140">
        <v>0</v>
      </c>
      <c r="T140" s="140">
        <v>0</v>
      </c>
      <c r="U140" s="140">
        <v>1267958</v>
      </c>
      <c r="V140" s="140">
        <v>8749712</v>
      </c>
      <c r="W140" s="140">
        <v>12638.89</v>
      </c>
      <c r="X140" s="140">
        <v>0</v>
      </c>
      <c r="Y140" s="140">
        <v>0</v>
      </c>
      <c r="Z140" s="140">
        <v>0</v>
      </c>
      <c r="AA140" s="140">
        <v>167999</v>
      </c>
      <c r="AB140" s="140">
        <v>0</v>
      </c>
      <c r="AC140" s="140">
        <v>0</v>
      </c>
      <c r="AD140" s="140">
        <v>241188.57</v>
      </c>
      <c r="AE140" s="140">
        <v>490006.36</v>
      </c>
      <c r="AF140" s="140">
        <v>0</v>
      </c>
      <c r="AG140" s="140">
        <v>0</v>
      </c>
      <c r="AH140" s="140">
        <v>0</v>
      </c>
      <c r="AI140" s="140">
        <v>65892.490000000005</v>
      </c>
      <c r="AJ140" s="140">
        <v>0</v>
      </c>
      <c r="AK140" s="140">
        <v>0</v>
      </c>
      <c r="AL140" s="140">
        <v>0</v>
      </c>
      <c r="AM140" s="140">
        <v>0</v>
      </c>
      <c r="AN140" s="140">
        <v>267782.39</v>
      </c>
      <c r="AO140" s="140">
        <v>0</v>
      </c>
      <c r="AP140" s="140">
        <v>105325.40000000001</v>
      </c>
      <c r="AQ140" s="140">
        <v>7901838.9500000002</v>
      </c>
      <c r="AR140" s="140">
        <v>8015344.9800000004</v>
      </c>
      <c r="AS140" s="140">
        <v>790004.5</v>
      </c>
      <c r="AT140" s="140">
        <v>1258798.03</v>
      </c>
      <c r="AU140" s="140">
        <v>356088.09</v>
      </c>
      <c r="AV140" s="140">
        <v>709882.94000000006</v>
      </c>
      <c r="AW140" s="140">
        <v>791608.55</v>
      </c>
      <c r="AX140" s="140">
        <v>1539844.59</v>
      </c>
      <c r="AY140" s="140">
        <v>481164.9</v>
      </c>
      <c r="AZ140" s="140">
        <v>2188220.84</v>
      </c>
      <c r="BA140" s="140">
        <v>5634758.9400000004</v>
      </c>
      <c r="BB140" s="140">
        <v>602159.84</v>
      </c>
      <c r="BC140" s="140">
        <v>428913.88</v>
      </c>
      <c r="BD140" s="140">
        <v>0</v>
      </c>
      <c r="BE140" s="140">
        <v>16500</v>
      </c>
      <c r="BF140" s="140">
        <v>3616425.69</v>
      </c>
      <c r="BG140" s="140">
        <v>1043758.3</v>
      </c>
      <c r="BH140" s="140">
        <v>6017.53</v>
      </c>
      <c r="BI140" s="140">
        <v>0</v>
      </c>
      <c r="BJ140" s="140">
        <v>0</v>
      </c>
      <c r="BK140" s="140">
        <v>0</v>
      </c>
      <c r="BL140" s="140">
        <v>0</v>
      </c>
      <c r="BM140" s="140">
        <v>0</v>
      </c>
      <c r="BN140" s="140">
        <v>0</v>
      </c>
      <c r="BO140" s="140">
        <v>13990527.5</v>
      </c>
      <c r="BP140" s="140">
        <v>15648418.449999999</v>
      </c>
      <c r="BQ140" s="140">
        <v>0</v>
      </c>
      <c r="BR140" s="140">
        <v>0</v>
      </c>
      <c r="BS140" s="140">
        <v>13990527.5</v>
      </c>
      <c r="BT140" s="140">
        <v>15648418.449999999</v>
      </c>
      <c r="BU140" s="140">
        <v>78763.58</v>
      </c>
      <c r="BV140" s="140">
        <v>29656.95</v>
      </c>
      <c r="BW140" s="140">
        <v>6056679.8100000005</v>
      </c>
      <c r="BX140" s="140">
        <v>4629648.57</v>
      </c>
      <c r="BY140" s="140">
        <v>1218284.1399999999</v>
      </c>
      <c r="BZ140" s="140">
        <v>257853.73</v>
      </c>
      <c r="CA140" s="140">
        <v>2789097.73</v>
      </c>
      <c r="CB140" s="140">
        <v>2483303.9699999997</v>
      </c>
      <c r="CC140" s="140">
        <v>14897380.66</v>
      </c>
      <c r="CD140" s="140">
        <v>4648076.3</v>
      </c>
      <c r="CE140" s="140">
        <v>10239663.390000001</v>
      </c>
      <c r="CF140" s="140">
        <v>0</v>
      </c>
      <c r="CG140" s="140">
        <v>0</v>
      </c>
      <c r="CH140" s="140">
        <v>315434.73</v>
      </c>
      <c r="CI140" s="140">
        <v>0</v>
      </c>
      <c r="CJ140" s="140">
        <v>54568797.780000001</v>
      </c>
      <c r="CK140" s="140">
        <v>174182.75</v>
      </c>
      <c r="CL140" s="140">
        <v>172347.62</v>
      </c>
      <c r="CM140" s="140">
        <v>6170.2300000000005</v>
      </c>
      <c r="CN140" s="140">
        <v>0</v>
      </c>
      <c r="CO140" s="140">
        <v>8005.3600000000006</v>
      </c>
      <c r="CP140" s="140">
        <v>0</v>
      </c>
      <c r="CQ140" s="140">
        <v>0</v>
      </c>
      <c r="CR140" s="140">
        <v>811662.61</v>
      </c>
      <c r="CS140" s="140">
        <v>824545.15</v>
      </c>
      <c r="CT140" s="140">
        <v>1597339.74</v>
      </c>
      <c r="CU140" s="140">
        <v>1584457.2</v>
      </c>
      <c r="CV140" s="140">
        <v>0</v>
      </c>
      <c r="CW140" s="140">
        <v>284656.94</v>
      </c>
      <c r="CX140" s="140">
        <v>318750.77</v>
      </c>
      <c r="CY140" s="140">
        <v>273787.78999999998</v>
      </c>
      <c r="CZ140" s="140">
        <v>189764.77</v>
      </c>
      <c r="DA140" s="140">
        <v>49929.19</v>
      </c>
      <c r="DB140" s="140">
        <v>0</v>
      </c>
      <c r="DC140" s="140">
        <v>0.5</v>
      </c>
      <c r="DD140" s="140">
        <v>0.5</v>
      </c>
      <c r="DE140" s="140">
        <v>0</v>
      </c>
      <c r="DF140" s="140">
        <v>0</v>
      </c>
      <c r="DG140" s="140">
        <v>0</v>
      </c>
      <c r="DH140" s="140">
        <v>0</v>
      </c>
    </row>
    <row r="141" spans="1:112" x14ac:dyDescent="0.2">
      <c r="A141" s="140">
        <v>2394</v>
      </c>
      <c r="B141" s="140" t="s">
        <v>426</v>
      </c>
      <c r="C141" s="140">
        <v>0</v>
      </c>
      <c r="D141" s="140">
        <v>2068131.56</v>
      </c>
      <c r="E141" s="140">
        <v>0</v>
      </c>
      <c r="F141" s="140">
        <v>3208.15</v>
      </c>
      <c r="G141" s="140">
        <v>19603.37</v>
      </c>
      <c r="H141" s="140">
        <v>1363.72</v>
      </c>
      <c r="I141" s="140">
        <v>5019.5</v>
      </c>
      <c r="J141" s="140">
        <v>0</v>
      </c>
      <c r="K141" s="140">
        <v>54485.520000000004</v>
      </c>
      <c r="L141" s="140">
        <v>0</v>
      </c>
      <c r="M141" s="140">
        <v>0</v>
      </c>
      <c r="N141" s="140">
        <v>0</v>
      </c>
      <c r="O141" s="140">
        <v>0</v>
      </c>
      <c r="P141" s="140">
        <v>59688.47</v>
      </c>
      <c r="Q141" s="140">
        <v>0</v>
      </c>
      <c r="R141" s="140">
        <v>0</v>
      </c>
      <c r="S141" s="140">
        <v>20264.72</v>
      </c>
      <c r="T141" s="140">
        <v>0</v>
      </c>
      <c r="U141" s="140">
        <v>52061</v>
      </c>
      <c r="V141" s="140">
        <v>2305206</v>
      </c>
      <c r="W141" s="140">
        <v>5948.89</v>
      </c>
      <c r="X141" s="140">
        <v>0</v>
      </c>
      <c r="Y141" s="140">
        <v>102296.48</v>
      </c>
      <c r="Z141" s="140">
        <v>0</v>
      </c>
      <c r="AA141" s="140">
        <v>102141</v>
      </c>
      <c r="AB141" s="140">
        <v>0</v>
      </c>
      <c r="AC141" s="140">
        <v>0</v>
      </c>
      <c r="AD141" s="140">
        <v>0</v>
      </c>
      <c r="AE141" s="140">
        <v>238085.27000000002</v>
      </c>
      <c r="AF141" s="140">
        <v>0</v>
      </c>
      <c r="AG141" s="140">
        <v>0</v>
      </c>
      <c r="AH141" s="140">
        <v>0</v>
      </c>
      <c r="AI141" s="140">
        <v>7214</v>
      </c>
      <c r="AJ141" s="140">
        <v>0</v>
      </c>
      <c r="AK141" s="140">
        <v>266.5</v>
      </c>
      <c r="AL141" s="140">
        <v>0</v>
      </c>
      <c r="AM141" s="140">
        <v>8152.03</v>
      </c>
      <c r="AN141" s="140">
        <v>15871.27</v>
      </c>
      <c r="AO141" s="140">
        <v>0</v>
      </c>
      <c r="AP141" s="140">
        <v>1513.14</v>
      </c>
      <c r="AQ141" s="140">
        <v>886590.72</v>
      </c>
      <c r="AR141" s="140">
        <v>969639.55</v>
      </c>
      <c r="AS141" s="140">
        <v>159375</v>
      </c>
      <c r="AT141" s="140">
        <v>123704.55</v>
      </c>
      <c r="AU141" s="140">
        <v>116635.53</v>
      </c>
      <c r="AV141" s="140">
        <v>420</v>
      </c>
      <c r="AW141" s="140">
        <v>65000.41</v>
      </c>
      <c r="AX141" s="140">
        <v>184378.73</v>
      </c>
      <c r="AY141" s="140">
        <v>184351.16</v>
      </c>
      <c r="AZ141" s="140">
        <v>279501.09000000003</v>
      </c>
      <c r="BA141" s="140">
        <v>1084382.26</v>
      </c>
      <c r="BB141" s="140">
        <v>176058.28</v>
      </c>
      <c r="BC141" s="140">
        <v>63511.64</v>
      </c>
      <c r="BD141" s="140">
        <v>6562.5</v>
      </c>
      <c r="BE141" s="140">
        <v>140.80000000000001</v>
      </c>
      <c r="BF141" s="140">
        <v>537142.69000000006</v>
      </c>
      <c r="BG141" s="140">
        <v>165841.34</v>
      </c>
      <c r="BH141" s="140">
        <v>0</v>
      </c>
      <c r="BI141" s="140">
        <v>1463993.12</v>
      </c>
      <c r="BJ141" s="140">
        <v>1531277.46</v>
      </c>
      <c r="BK141" s="140">
        <v>0</v>
      </c>
      <c r="BL141" s="140">
        <v>0</v>
      </c>
      <c r="BM141" s="140">
        <v>0</v>
      </c>
      <c r="BN141" s="140">
        <v>0</v>
      </c>
      <c r="BO141" s="140">
        <v>0</v>
      </c>
      <c r="BP141" s="140">
        <v>0</v>
      </c>
      <c r="BQ141" s="140">
        <v>0</v>
      </c>
      <c r="BR141" s="140">
        <v>0</v>
      </c>
      <c r="BS141" s="140">
        <v>1463993.12</v>
      </c>
      <c r="BT141" s="140">
        <v>1531277.46</v>
      </c>
      <c r="BU141" s="140">
        <v>2661.2200000000003</v>
      </c>
      <c r="BV141" s="140">
        <v>16833.72</v>
      </c>
      <c r="BW141" s="140">
        <v>1055034.9100000001</v>
      </c>
      <c r="BX141" s="140">
        <v>391084.07</v>
      </c>
      <c r="BY141" s="140">
        <v>174942.48</v>
      </c>
      <c r="BZ141" s="140">
        <v>474835.86</v>
      </c>
      <c r="CA141" s="140">
        <v>83456.41</v>
      </c>
      <c r="CB141" s="140">
        <v>104477.89</v>
      </c>
      <c r="CC141" s="140">
        <v>591132.64</v>
      </c>
      <c r="CD141" s="140">
        <v>481775</v>
      </c>
      <c r="CE141" s="140">
        <v>0</v>
      </c>
      <c r="CF141" s="140">
        <v>0</v>
      </c>
      <c r="CG141" s="140">
        <v>0</v>
      </c>
      <c r="CH141" s="140">
        <v>88336.16</v>
      </c>
      <c r="CI141" s="140">
        <v>0</v>
      </c>
      <c r="CJ141" s="140">
        <v>2271810</v>
      </c>
      <c r="CK141" s="140">
        <v>14589.45</v>
      </c>
      <c r="CL141" s="140">
        <v>14610.32</v>
      </c>
      <c r="CM141" s="140">
        <v>20.87</v>
      </c>
      <c r="CN141" s="140">
        <v>0</v>
      </c>
      <c r="CO141" s="140">
        <v>0</v>
      </c>
      <c r="CP141" s="140">
        <v>0</v>
      </c>
      <c r="CQ141" s="140">
        <v>0</v>
      </c>
      <c r="CR141" s="140">
        <v>12518.9</v>
      </c>
      <c r="CS141" s="140">
        <v>9346.2900000000009</v>
      </c>
      <c r="CT141" s="140">
        <v>203864.23</v>
      </c>
      <c r="CU141" s="140">
        <v>207036.84</v>
      </c>
      <c r="CV141" s="140">
        <v>0</v>
      </c>
      <c r="CW141" s="140">
        <v>20197.010000000002</v>
      </c>
      <c r="CX141" s="140">
        <v>27715.07</v>
      </c>
      <c r="CY141" s="140">
        <v>13930</v>
      </c>
      <c r="CZ141" s="140">
        <v>0</v>
      </c>
      <c r="DA141" s="140">
        <v>6411.9400000000005</v>
      </c>
      <c r="DB141" s="140">
        <v>0</v>
      </c>
      <c r="DC141" s="140">
        <v>0</v>
      </c>
      <c r="DD141" s="140">
        <v>0</v>
      </c>
      <c r="DE141" s="140">
        <v>0</v>
      </c>
      <c r="DF141" s="140">
        <v>0</v>
      </c>
      <c r="DG141" s="140">
        <v>0</v>
      </c>
      <c r="DH141" s="140">
        <v>0</v>
      </c>
    </row>
    <row r="142" spans="1:112" x14ac:dyDescent="0.2">
      <c r="A142" s="140">
        <v>2415</v>
      </c>
      <c r="B142" s="140" t="s">
        <v>427</v>
      </c>
      <c r="C142" s="140">
        <v>0</v>
      </c>
      <c r="D142" s="140">
        <v>1026615.54</v>
      </c>
      <c r="E142" s="140">
        <v>0</v>
      </c>
      <c r="F142" s="140">
        <v>0</v>
      </c>
      <c r="G142" s="140">
        <v>6605.66</v>
      </c>
      <c r="H142" s="140">
        <v>9617.18</v>
      </c>
      <c r="I142" s="140">
        <v>15278.050000000001</v>
      </c>
      <c r="J142" s="140">
        <v>0</v>
      </c>
      <c r="K142" s="140">
        <v>172804</v>
      </c>
      <c r="L142" s="140">
        <v>0</v>
      </c>
      <c r="M142" s="140">
        <v>0</v>
      </c>
      <c r="N142" s="140">
        <v>0</v>
      </c>
      <c r="O142" s="140">
        <v>0</v>
      </c>
      <c r="P142" s="140">
        <v>1974.15</v>
      </c>
      <c r="Q142" s="140">
        <v>0</v>
      </c>
      <c r="R142" s="140">
        <v>27050</v>
      </c>
      <c r="S142" s="140">
        <v>0</v>
      </c>
      <c r="T142" s="140">
        <v>0</v>
      </c>
      <c r="U142" s="140">
        <v>18108</v>
      </c>
      <c r="V142" s="140">
        <v>1645561</v>
      </c>
      <c r="W142" s="140">
        <v>0</v>
      </c>
      <c r="X142" s="140">
        <v>0</v>
      </c>
      <c r="Y142" s="140">
        <v>135031.36000000002</v>
      </c>
      <c r="Z142" s="140">
        <v>290.29000000000002</v>
      </c>
      <c r="AA142" s="140">
        <v>71142</v>
      </c>
      <c r="AB142" s="140">
        <v>0</v>
      </c>
      <c r="AC142" s="140">
        <v>25998.13</v>
      </c>
      <c r="AD142" s="140">
        <v>61955.99</v>
      </c>
      <c r="AE142" s="140">
        <v>59952.19</v>
      </c>
      <c r="AF142" s="140">
        <v>0</v>
      </c>
      <c r="AG142" s="140">
        <v>0</v>
      </c>
      <c r="AH142" s="140">
        <v>0</v>
      </c>
      <c r="AI142" s="140">
        <v>27003.200000000001</v>
      </c>
      <c r="AJ142" s="140">
        <v>0</v>
      </c>
      <c r="AK142" s="140">
        <v>0</v>
      </c>
      <c r="AL142" s="140">
        <v>933000</v>
      </c>
      <c r="AM142" s="140">
        <v>0</v>
      </c>
      <c r="AN142" s="140">
        <v>34727.58</v>
      </c>
      <c r="AO142" s="140">
        <v>0</v>
      </c>
      <c r="AP142" s="140">
        <v>2513.6799999999998</v>
      </c>
      <c r="AQ142" s="140">
        <v>698274.21</v>
      </c>
      <c r="AR142" s="140">
        <v>546791.69000000006</v>
      </c>
      <c r="AS142" s="140">
        <v>159842.9</v>
      </c>
      <c r="AT142" s="140">
        <v>53919.26</v>
      </c>
      <c r="AU142" s="140">
        <v>91510.32</v>
      </c>
      <c r="AV142" s="140">
        <v>13196.300000000001</v>
      </c>
      <c r="AW142" s="140">
        <v>36003.020000000004</v>
      </c>
      <c r="AX142" s="140">
        <v>137724.67000000001</v>
      </c>
      <c r="AY142" s="140">
        <v>8388.24</v>
      </c>
      <c r="AZ142" s="140">
        <v>293916.56</v>
      </c>
      <c r="BA142" s="140">
        <v>704666.56</v>
      </c>
      <c r="BB142" s="140">
        <v>139948.45000000001</v>
      </c>
      <c r="BC142" s="140">
        <v>39640.050000000003</v>
      </c>
      <c r="BD142" s="140">
        <v>39058</v>
      </c>
      <c r="BE142" s="140">
        <v>0</v>
      </c>
      <c r="BF142" s="140">
        <v>239084.28</v>
      </c>
      <c r="BG142" s="140">
        <v>95743</v>
      </c>
      <c r="BH142" s="140">
        <v>0</v>
      </c>
      <c r="BI142" s="140">
        <v>0</v>
      </c>
      <c r="BJ142" s="140">
        <v>0</v>
      </c>
      <c r="BK142" s="140">
        <v>0</v>
      </c>
      <c r="BL142" s="140">
        <v>0</v>
      </c>
      <c r="BM142" s="140">
        <v>0</v>
      </c>
      <c r="BN142" s="140">
        <v>0</v>
      </c>
      <c r="BO142" s="140">
        <v>0</v>
      </c>
      <c r="BP142" s="140">
        <v>0</v>
      </c>
      <c r="BQ142" s="140">
        <v>-1343078.25</v>
      </c>
      <c r="BR142" s="140">
        <v>-365557.76000000001</v>
      </c>
      <c r="BS142" s="140">
        <v>-1343078.25</v>
      </c>
      <c r="BT142" s="140">
        <v>-365557.76000000001</v>
      </c>
      <c r="BU142" s="140">
        <v>0</v>
      </c>
      <c r="BV142" s="140">
        <v>0</v>
      </c>
      <c r="BW142" s="140">
        <v>568810.59</v>
      </c>
      <c r="BX142" s="140">
        <v>458096.01</v>
      </c>
      <c r="BY142" s="140">
        <v>110405.37</v>
      </c>
      <c r="BZ142" s="140">
        <v>309.20999999999998</v>
      </c>
      <c r="CA142" s="140">
        <v>0</v>
      </c>
      <c r="CB142" s="140">
        <v>182691</v>
      </c>
      <c r="CC142" s="140">
        <v>192800</v>
      </c>
      <c r="CD142" s="140">
        <v>0</v>
      </c>
      <c r="CE142" s="140">
        <v>0</v>
      </c>
      <c r="CF142" s="140">
        <v>10109</v>
      </c>
      <c r="CG142" s="140">
        <v>0</v>
      </c>
      <c r="CH142" s="140">
        <v>0</v>
      </c>
      <c r="CI142" s="140">
        <v>0</v>
      </c>
      <c r="CJ142" s="140">
        <v>933000</v>
      </c>
      <c r="CK142" s="140">
        <v>0</v>
      </c>
      <c r="CL142" s="140">
        <v>0</v>
      </c>
      <c r="CM142" s="140">
        <v>0</v>
      </c>
      <c r="CN142" s="140">
        <v>0</v>
      </c>
      <c r="CO142" s="140">
        <v>0</v>
      </c>
      <c r="CP142" s="140">
        <v>0</v>
      </c>
      <c r="CQ142" s="140">
        <v>0</v>
      </c>
      <c r="CR142" s="140">
        <v>21589.14</v>
      </c>
      <c r="CS142" s="140">
        <v>34734.22</v>
      </c>
      <c r="CT142" s="140">
        <v>160128.43</v>
      </c>
      <c r="CU142" s="140">
        <v>146983.35</v>
      </c>
      <c r="CV142" s="140">
        <v>0</v>
      </c>
      <c r="CW142" s="140">
        <v>0</v>
      </c>
      <c r="CX142" s="140">
        <v>0</v>
      </c>
      <c r="CY142" s="140">
        <v>0</v>
      </c>
      <c r="CZ142" s="140">
        <v>0</v>
      </c>
      <c r="DA142" s="140">
        <v>0</v>
      </c>
      <c r="DB142" s="140">
        <v>0</v>
      </c>
      <c r="DC142" s="140">
        <v>0</v>
      </c>
      <c r="DD142" s="140">
        <v>0</v>
      </c>
      <c r="DE142" s="140">
        <v>0</v>
      </c>
      <c r="DF142" s="140">
        <v>0</v>
      </c>
      <c r="DG142" s="140">
        <v>0</v>
      </c>
      <c r="DH142" s="140">
        <v>0</v>
      </c>
    </row>
    <row r="143" spans="1:112" x14ac:dyDescent="0.2">
      <c r="A143" s="140">
        <v>2420</v>
      </c>
      <c r="B143" s="140" t="s">
        <v>428</v>
      </c>
      <c r="C143" s="140">
        <v>0</v>
      </c>
      <c r="D143" s="140">
        <v>27966778.010000002</v>
      </c>
      <c r="E143" s="140">
        <v>9349.5500000000011</v>
      </c>
      <c r="F143" s="140">
        <v>0</v>
      </c>
      <c r="G143" s="140">
        <v>70663.25</v>
      </c>
      <c r="H143" s="140">
        <v>15713.12</v>
      </c>
      <c r="I143" s="140">
        <v>759105.46</v>
      </c>
      <c r="J143" s="140">
        <v>3427.5</v>
      </c>
      <c r="K143" s="140">
        <v>743256.20000000007</v>
      </c>
      <c r="L143" s="140">
        <v>0</v>
      </c>
      <c r="M143" s="140">
        <v>0</v>
      </c>
      <c r="N143" s="140">
        <v>0</v>
      </c>
      <c r="O143" s="140">
        <v>0</v>
      </c>
      <c r="P143" s="140">
        <v>14810</v>
      </c>
      <c r="Q143" s="140">
        <v>0</v>
      </c>
      <c r="R143" s="140">
        <v>0</v>
      </c>
      <c r="S143" s="140">
        <v>0</v>
      </c>
      <c r="T143" s="140">
        <v>0</v>
      </c>
      <c r="U143" s="140">
        <v>1632723.5</v>
      </c>
      <c r="V143" s="140">
        <v>16543848</v>
      </c>
      <c r="W143" s="140">
        <v>7738.89</v>
      </c>
      <c r="X143" s="140">
        <v>0</v>
      </c>
      <c r="Y143" s="140">
        <v>0</v>
      </c>
      <c r="Z143" s="140">
        <v>0</v>
      </c>
      <c r="AA143" s="140">
        <v>439108</v>
      </c>
      <c r="AB143" s="140">
        <v>0</v>
      </c>
      <c r="AC143" s="140">
        <v>0</v>
      </c>
      <c r="AD143" s="140">
        <v>77180.94</v>
      </c>
      <c r="AE143" s="140">
        <v>104984.68000000001</v>
      </c>
      <c r="AF143" s="140">
        <v>0</v>
      </c>
      <c r="AG143" s="140">
        <v>0</v>
      </c>
      <c r="AH143" s="140">
        <v>0</v>
      </c>
      <c r="AI143" s="140">
        <v>0</v>
      </c>
      <c r="AJ143" s="140">
        <v>0</v>
      </c>
      <c r="AK143" s="140">
        <v>710</v>
      </c>
      <c r="AL143" s="140">
        <v>0</v>
      </c>
      <c r="AM143" s="140">
        <v>0</v>
      </c>
      <c r="AN143" s="140">
        <v>63671.49</v>
      </c>
      <c r="AO143" s="140">
        <v>0</v>
      </c>
      <c r="AP143" s="140">
        <v>19453.580000000002</v>
      </c>
      <c r="AQ143" s="140">
        <v>9350532.7300000004</v>
      </c>
      <c r="AR143" s="140">
        <v>11163142.16</v>
      </c>
      <c r="AS143" s="140">
        <v>1147209.8700000001</v>
      </c>
      <c r="AT143" s="140">
        <v>1329781.4099999999</v>
      </c>
      <c r="AU143" s="140">
        <v>514792.21</v>
      </c>
      <c r="AV143" s="140">
        <v>182038.42</v>
      </c>
      <c r="AW143" s="140">
        <v>1271202.3500000001</v>
      </c>
      <c r="AX143" s="140">
        <v>1748882.27</v>
      </c>
      <c r="AY143" s="140">
        <v>936511.74</v>
      </c>
      <c r="AZ143" s="140">
        <v>2254000.61</v>
      </c>
      <c r="BA143" s="140">
        <v>11209353.060000001</v>
      </c>
      <c r="BB143" s="140">
        <v>794968.46</v>
      </c>
      <c r="BC143" s="140">
        <v>326230.99</v>
      </c>
      <c r="BD143" s="140">
        <v>0</v>
      </c>
      <c r="BE143" s="140">
        <v>391907.27</v>
      </c>
      <c r="BF143" s="140">
        <v>4394470.57</v>
      </c>
      <c r="BG143" s="140">
        <v>957324.64</v>
      </c>
      <c r="BH143" s="140">
        <v>8068.05</v>
      </c>
      <c r="BI143" s="140">
        <v>0</v>
      </c>
      <c r="BJ143" s="140">
        <v>0</v>
      </c>
      <c r="BK143" s="140">
        <v>0</v>
      </c>
      <c r="BL143" s="140">
        <v>0</v>
      </c>
      <c r="BM143" s="140">
        <v>0</v>
      </c>
      <c r="BN143" s="140">
        <v>0</v>
      </c>
      <c r="BO143" s="140">
        <v>1353308.02</v>
      </c>
      <c r="BP143" s="140">
        <v>1353825.41</v>
      </c>
      <c r="BQ143" s="140">
        <v>18944509.809999999</v>
      </c>
      <c r="BR143" s="140">
        <v>19436097.780000001</v>
      </c>
      <c r="BS143" s="140">
        <v>20297817.829999998</v>
      </c>
      <c r="BT143" s="140">
        <v>20789923.190000001</v>
      </c>
      <c r="BU143" s="140">
        <v>33097.340000000004</v>
      </c>
      <c r="BV143" s="140">
        <v>35444.47</v>
      </c>
      <c r="BW143" s="140">
        <v>6814550.5899999999</v>
      </c>
      <c r="BX143" s="140">
        <v>4681400.37</v>
      </c>
      <c r="BY143" s="140">
        <v>1597875.39</v>
      </c>
      <c r="BZ143" s="140">
        <v>532927.69999999995</v>
      </c>
      <c r="CA143" s="140">
        <v>155113.47</v>
      </c>
      <c r="CB143" s="140">
        <v>131749.81</v>
      </c>
      <c r="CC143" s="140">
        <v>2198238.85</v>
      </c>
      <c r="CD143" s="140">
        <v>2221602.5099999998</v>
      </c>
      <c r="CE143" s="140">
        <v>0</v>
      </c>
      <c r="CF143" s="140">
        <v>0</v>
      </c>
      <c r="CG143" s="140">
        <v>0</v>
      </c>
      <c r="CH143" s="140">
        <v>0</v>
      </c>
      <c r="CI143" s="140">
        <v>0</v>
      </c>
      <c r="CJ143" s="140">
        <v>7960000</v>
      </c>
      <c r="CK143" s="140">
        <v>0</v>
      </c>
      <c r="CL143" s="140">
        <v>0</v>
      </c>
      <c r="CM143" s="140">
        <v>0</v>
      </c>
      <c r="CN143" s="140">
        <v>0</v>
      </c>
      <c r="CO143" s="140">
        <v>0</v>
      </c>
      <c r="CP143" s="140">
        <v>0</v>
      </c>
      <c r="CQ143" s="140">
        <v>0</v>
      </c>
      <c r="CR143" s="140">
        <v>0</v>
      </c>
      <c r="CS143" s="140">
        <v>15601.2</v>
      </c>
      <c r="CT143" s="140">
        <v>1008946.52</v>
      </c>
      <c r="CU143" s="140">
        <v>993345.32000000007</v>
      </c>
      <c r="CV143" s="140">
        <v>0</v>
      </c>
      <c r="CW143" s="140">
        <v>65972.899999999994</v>
      </c>
      <c r="CX143" s="140">
        <v>71828.45</v>
      </c>
      <c r="CY143" s="140">
        <v>96641.12</v>
      </c>
      <c r="CZ143" s="140">
        <v>90248.99</v>
      </c>
      <c r="DA143" s="140">
        <v>0</v>
      </c>
      <c r="DB143" s="140">
        <v>536.58000000000004</v>
      </c>
      <c r="DC143" s="140">
        <v>0</v>
      </c>
      <c r="DD143" s="140">
        <v>0</v>
      </c>
      <c r="DE143" s="140">
        <v>0</v>
      </c>
      <c r="DF143" s="140">
        <v>0</v>
      </c>
      <c r="DG143" s="140">
        <v>0</v>
      </c>
      <c r="DH143" s="140">
        <v>0</v>
      </c>
    </row>
    <row r="144" spans="1:112" x14ac:dyDescent="0.2">
      <c r="A144" s="140">
        <v>2443</v>
      </c>
      <c r="B144" s="140" t="s">
        <v>429</v>
      </c>
      <c r="C144" s="140">
        <v>0</v>
      </c>
      <c r="D144" s="140">
        <v>8272648.25</v>
      </c>
      <c r="E144" s="140">
        <v>8850.1200000000008</v>
      </c>
      <c r="F144" s="140">
        <v>16070.86</v>
      </c>
      <c r="G144" s="140">
        <v>0</v>
      </c>
      <c r="H144" s="140">
        <v>36519.06</v>
      </c>
      <c r="I144" s="140">
        <v>100235.42</v>
      </c>
      <c r="J144" s="140">
        <v>0</v>
      </c>
      <c r="K144" s="140">
        <v>197247.88</v>
      </c>
      <c r="L144" s="140">
        <v>0</v>
      </c>
      <c r="M144" s="140">
        <v>0</v>
      </c>
      <c r="N144" s="140">
        <v>0</v>
      </c>
      <c r="O144" s="140">
        <v>0</v>
      </c>
      <c r="P144" s="140">
        <v>8093.2300000000005</v>
      </c>
      <c r="Q144" s="140">
        <v>0</v>
      </c>
      <c r="R144" s="140">
        <v>0</v>
      </c>
      <c r="S144" s="140">
        <v>0</v>
      </c>
      <c r="T144" s="140">
        <v>0</v>
      </c>
      <c r="U144" s="140">
        <v>174898</v>
      </c>
      <c r="V144" s="140">
        <v>9872923</v>
      </c>
      <c r="W144" s="140">
        <v>0</v>
      </c>
      <c r="X144" s="140">
        <v>0</v>
      </c>
      <c r="Y144" s="140">
        <v>515574.27</v>
      </c>
      <c r="Z144" s="140">
        <v>15227.2</v>
      </c>
      <c r="AA144" s="140">
        <v>28947</v>
      </c>
      <c r="AB144" s="140">
        <v>0</v>
      </c>
      <c r="AC144" s="140">
        <v>0</v>
      </c>
      <c r="AD144" s="140">
        <v>57878</v>
      </c>
      <c r="AE144" s="140">
        <v>200306.31</v>
      </c>
      <c r="AF144" s="140">
        <v>0</v>
      </c>
      <c r="AG144" s="140">
        <v>0</v>
      </c>
      <c r="AH144" s="140">
        <v>0</v>
      </c>
      <c r="AI144" s="140">
        <v>0</v>
      </c>
      <c r="AJ144" s="140">
        <v>0</v>
      </c>
      <c r="AK144" s="140">
        <v>0</v>
      </c>
      <c r="AL144" s="140">
        <v>0</v>
      </c>
      <c r="AM144" s="140">
        <v>27786.05</v>
      </c>
      <c r="AN144" s="140">
        <v>100401.97</v>
      </c>
      <c r="AO144" s="140">
        <v>0</v>
      </c>
      <c r="AP144" s="140">
        <v>6810.03</v>
      </c>
      <c r="AQ144" s="140">
        <v>9151450.0899999999</v>
      </c>
      <c r="AR144" s="140">
        <v>25599.200000000001</v>
      </c>
      <c r="AS144" s="140">
        <v>2981.6</v>
      </c>
      <c r="AT144" s="140">
        <v>2127.27</v>
      </c>
      <c r="AU144" s="140">
        <v>19470.46</v>
      </c>
      <c r="AV144" s="140">
        <v>2669.06</v>
      </c>
      <c r="AW144" s="140">
        <v>328249.07</v>
      </c>
      <c r="AX144" s="140">
        <v>799068.37</v>
      </c>
      <c r="AY144" s="140">
        <v>453662.46</v>
      </c>
      <c r="AZ144" s="140">
        <v>737384.34</v>
      </c>
      <c r="BA144" s="140">
        <v>3058455.48</v>
      </c>
      <c r="BB144" s="140">
        <v>308210.68</v>
      </c>
      <c r="BC144" s="140">
        <v>115173.87</v>
      </c>
      <c r="BD144" s="140">
        <v>36230.730000000003</v>
      </c>
      <c r="BE144" s="140">
        <v>13838.26</v>
      </c>
      <c r="BF144" s="140">
        <v>2185992.0699999998</v>
      </c>
      <c r="BG144" s="140">
        <v>1479680.9</v>
      </c>
      <c r="BH144" s="140">
        <v>1126.99</v>
      </c>
      <c r="BI144" s="140">
        <v>0</v>
      </c>
      <c r="BJ144" s="140">
        <v>0</v>
      </c>
      <c r="BK144" s="140">
        <v>0</v>
      </c>
      <c r="BL144" s="140">
        <v>0</v>
      </c>
      <c r="BM144" s="140">
        <v>0</v>
      </c>
      <c r="BN144" s="140">
        <v>0</v>
      </c>
      <c r="BO144" s="140">
        <v>0</v>
      </c>
      <c r="BP144" s="140">
        <v>0</v>
      </c>
      <c r="BQ144" s="140">
        <v>3043970.18</v>
      </c>
      <c r="BR144" s="140">
        <v>3963015.93</v>
      </c>
      <c r="BS144" s="140">
        <v>3043970.18</v>
      </c>
      <c r="BT144" s="140">
        <v>3963015.93</v>
      </c>
      <c r="BU144" s="140">
        <v>17642.05</v>
      </c>
      <c r="BV144" s="140">
        <v>20512.05</v>
      </c>
      <c r="BW144" s="140">
        <v>3870009.16</v>
      </c>
      <c r="BX144" s="140">
        <v>2908478.31</v>
      </c>
      <c r="BY144" s="140">
        <v>796746.74</v>
      </c>
      <c r="BZ144" s="140">
        <v>161914.11000000002</v>
      </c>
      <c r="CA144" s="140">
        <v>994988.51</v>
      </c>
      <c r="CB144" s="140">
        <v>1074855.4300000002</v>
      </c>
      <c r="CC144" s="140">
        <v>1247163.92</v>
      </c>
      <c r="CD144" s="140">
        <v>1167297</v>
      </c>
      <c r="CE144" s="140">
        <v>0</v>
      </c>
      <c r="CF144" s="140">
        <v>0</v>
      </c>
      <c r="CG144" s="140">
        <v>0</v>
      </c>
      <c r="CH144" s="140">
        <v>0</v>
      </c>
      <c r="CI144" s="140">
        <v>0</v>
      </c>
      <c r="CJ144" s="140">
        <v>8200000</v>
      </c>
      <c r="CK144" s="140">
        <v>138829.04999999999</v>
      </c>
      <c r="CL144" s="140">
        <v>136166.07</v>
      </c>
      <c r="CM144" s="140">
        <v>760.02</v>
      </c>
      <c r="CN144" s="140">
        <v>0</v>
      </c>
      <c r="CO144" s="140">
        <v>3423</v>
      </c>
      <c r="CP144" s="140">
        <v>0</v>
      </c>
      <c r="CQ144" s="140">
        <v>0</v>
      </c>
      <c r="CR144" s="140">
        <v>170401.12</v>
      </c>
      <c r="CS144" s="140">
        <v>180723</v>
      </c>
      <c r="CT144" s="140">
        <v>769136.54</v>
      </c>
      <c r="CU144" s="140">
        <v>758814.66</v>
      </c>
      <c r="CV144" s="140">
        <v>0</v>
      </c>
      <c r="CW144" s="140">
        <v>18953.54</v>
      </c>
      <c r="CX144" s="140">
        <v>33104.71</v>
      </c>
      <c r="CY144" s="140">
        <v>112824</v>
      </c>
      <c r="CZ144" s="140">
        <v>98672.83</v>
      </c>
      <c r="DA144" s="140">
        <v>0</v>
      </c>
      <c r="DB144" s="140">
        <v>0</v>
      </c>
      <c r="DC144" s="140">
        <v>0</v>
      </c>
      <c r="DD144" s="140">
        <v>0</v>
      </c>
      <c r="DE144" s="140">
        <v>0</v>
      </c>
      <c r="DF144" s="140">
        <v>0</v>
      </c>
      <c r="DG144" s="140">
        <v>0</v>
      </c>
      <c r="DH144" s="140">
        <v>0</v>
      </c>
    </row>
    <row r="145" spans="1:112" x14ac:dyDescent="0.2">
      <c r="A145" s="140">
        <v>2436</v>
      </c>
      <c r="B145" s="140" t="s">
        <v>430</v>
      </c>
      <c r="C145" s="140">
        <v>0</v>
      </c>
      <c r="D145" s="140">
        <v>10529354.470000001</v>
      </c>
      <c r="E145" s="140">
        <v>287</v>
      </c>
      <c r="F145" s="140">
        <v>69051.009999999995</v>
      </c>
      <c r="G145" s="140">
        <v>82870.009999999995</v>
      </c>
      <c r="H145" s="140">
        <v>19392.13</v>
      </c>
      <c r="I145" s="140">
        <v>325203.83</v>
      </c>
      <c r="J145" s="140">
        <v>0</v>
      </c>
      <c r="K145" s="140">
        <v>282637.62</v>
      </c>
      <c r="L145" s="140">
        <v>0</v>
      </c>
      <c r="M145" s="140">
        <v>0</v>
      </c>
      <c r="N145" s="140">
        <v>0</v>
      </c>
      <c r="O145" s="140">
        <v>0</v>
      </c>
      <c r="P145" s="140">
        <v>20617.71</v>
      </c>
      <c r="Q145" s="140">
        <v>0</v>
      </c>
      <c r="R145" s="140">
        <v>0</v>
      </c>
      <c r="S145" s="140">
        <v>0</v>
      </c>
      <c r="T145" s="140">
        <v>0</v>
      </c>
      <c r="U145" s="140">
        <v>190098</v>
      </c>
      <c r="V145" s="140">
        <v>5727720</v>
      </c>
      <c r="W145" s="140">
        <v>4070.4900000000002</v>
      </c>
      <c r="X145" s="140">
        <v>0</v>
      </c>
      <c r="Y145" s="140">
        <v>0</v>
      </c>
      <c r="Z145" s="140">
        <v>8133.3</v>
      </c>
      <c r="AA145" s="140">
        <v>20067</v>
      </c>
      <c r="AB145" s="140">
        <v>0</v>
      </c>
      <c r="AC145" s="140">
        <v>0</v>
      </c>
      <c r="AD145" s="140">
        <v>34614.19</v>
      </c>
      <c r="AE145" s="140">
        <v>137403.64000000001</v>
      </c>
      <c r="AF145" s="140">
        <v>0</v>
      </c>
      <c r="AG145" s="140">
        <v>0</v>
      </c>
      <c r="AH145" s="140">
        <v>0</v>
      </c>
      <c r="AI145" s="140">
        <v>0</v>
      </c>
      <c r="AJ145" s="140">
        <v>0</v>
      </c>
      <c r="AK145" s="140">
        <v>0</v>
      </c>
      <c r="AL145" s="140">
        <v>0</v>
      </c>
      <c r="AM145" s="140">
        <v>0</v>
      </c>
      <c r="AN145" s="140">
        <v>25760.600000000002</v>
      </c>
      <c r="AO145" s="140">
        <v>0</v>
      </c>
      <c r="AP145" s="140">
        <v>26737.07</v>
      </c>
      <c r="AQ145" s="140">
        <v>0</v>
      </c>
      <c r="AR145" s="140">
        <v>5377639.25</v>
      </c>
      <c r="AS145" s="140">
        <v>1686562.09</v>
      </c>
      <c r="AT145" s="140">
        <v>505278.62</v>
      </c>
      <c r="AU145" s="140">
        <v>480715.44</v>
      </c>
      <c r="AV145" s="140">
        <v>96254.45</v>
      </c>
      <c r="AW145" s="140">
        <v>686250.15</v>
      </c>
      <c r="AX145" s="140">
        <v>623679.16</v>
      </c>
      <c r="AY145" s="140">
        <v>361286.08</v>
      </c>
      <c r="AZ145" s="140">
        <v>438339.16000000003</v>
      </c>
      <c r="BA145" s="140">
        <v>2672390.88</v>
      </c>
      <c r="BB145" s="140">
        <v>947506.86</v>
      </c>
      <c r="BC145" s="140">
        <v>388377.51</v>
      </c>
      <c r="BD145" s="140">
        <v>5317.32</v>
      </c>
      <c r="BE145" s="140">
        <v>1507756.3800000001</v>
      </c>
      <c r="BF145" s="140">
        <v>1128367.99</v>
      </c>
      <c r="BG145" s="140">
        <v>772094.75</v>
      </c>
      <c r="BH145" s="140">
        <v>882.99</v>
      </c>
      <c r="BI145" s="140">
        <v>30453.010000000002</v>
      </c>
      <c r="BJ145" s="140">
        <v>28202.010000000002</v>
      </c>
      <c r="BK145" s="140">
        <v>0</v>
      </c>
      <c r="BL145" s="140">
        <v>0</v>
      </c>
      <c r="BM145" s="140">
        <v>0</v>
      </c>
      <c r="BN145" s="140">
        <v>0</v>
      </c>
      <c r="BO145" s="140">
        <v>371244</v>
      </c>
      <c r="BP145" s="140">
        <v>371244</v>
      </c>
      <c r="BQ145" s="140">
        <v>6070069.2599999998</v>
      </c>
      <c r="BR145" s="140">
        <v>5897639.25</v>
      </c>
      <c r="BS145" s="140">
        <v>6471766.2699999996</v>
      </c>
      <c r="BT145" s="140">
        <v>6297085.2599999998</v>
      </c>
      <c r="BU145" s="140">
        <v>96537.46</v>
      </c>
      <c r="BV145" s="140">
        <v>106096.54000000001</v>
      </c>
      <c r="BW145" s="140">
        <v>2253829.7200000002</v>
      </c>
      <c r="BX145" s="140">
        <v>1555354.68</v>
      </c>
      <c r="BY145" s="140">
        <v>525310.62</v>
      </c>
      <c r="BZ145" s="140">
        <v>163605.34</v>
      </c>
      <c r="CA145" s="140">
        <v>53032.700000000004</v>
      </c>
      <c r="CB145" s="140">
        <v>53085.4</v>
      </c>
      <c r="CC145" s="140">
        <v>368928.7</v>
      </c>
      <c r="CD145" s="140">
        <v>20863</v>
      </c>
      <c r="CE145" s="140">
        <v>0</v>
      </c>
      <c r="CF145" s="140">
        <v>0</v>
      </c>
      <c r="CG145" s="140">
        <v>0</v>
      </c>
      <c r="CH145" s="140">
        <v>348013</v>
      </c>
      <c r="CI145" s="140">
        <v>0</v>
      </c>
      <c r="CJ145" s="140">
        <v>1930706.1</v>
      </c>
      <c r="CK145" s="140">
        <v>227229.62</v>
      </c>
      <c r="CL145" s="140">
        <v>728782.98</v>
      </c>
      <c r="CM145" s="140">
        <v>501553.36</v>
      </c>
      <c r="CN145" s="140">
        <v>0</v>
      </c>
      <c r="CO145" s="140">
        <v>0</v>
      </c>
      <c r="CP145" s="140">
        <v>0</v>
      </c>
      <c r="CQ145" s="140">
        <v>0</v>
      </c>
      <c r="CR145" s="140">
        <v>411233.23</v>
      </c>
      <c r="CS145" s="140">
        <v>462909.13</v>
      </c>
      <c r="CT145" s="140">
        <v>928555.78</v>
      </c>
      <c r="CU145" s="140">
        <v>876879.88</v>
      </c>
      <c r="CV145" s="140">
        <v>0</v>
      </c>
      <c r="CW145" s="140">
        <v>14048.800000000001</v>
      </c>
      <c r="CX145" s="140">
        <v>215.87</v>
      </c>
      <c r="CY145" s="140">
        <v>79287.360000000001</v>
      </c>
      <c r="CZ145" s="140">
        <v>55705.51</v>
      </c>
      <c r="DA145" s="140">
        <v>37414.78</v>
      </c>
      <c r="DB145" s="140">
        <v>0</v>
      </c>
      <c r="DC145" s="140">
        <v>0</v>
      </c>
      <c r="DD145" s="140">
        <v>0</v>
      </c>
      <c r="DE145" s="140">
        <v>0</v>
      </c>
      <c r="DF145" s="140">
        <v>0</v>
      </c>
      <c r="DG145" s="140">
        <v>0</v>
      </c>
      <c r="DH145" s="140">
        <v>0</v>
      </c>
    </row>
    <row r="146" spans="1:112" x14ac:dyDescent="0.2">
      <c r="A146" s="140">
        <v>2460</v>
      </c>
      <c r="B146" s="140" t="s">
        <v>431</v>
      </c>
      <c r="C146" s="140">
        <v>0</v>
      </c>
      <c r="D146" s="140">
        <v>9357825</v>
      </c>
      <c r="E146" s="140">
        <v>1145</v>
      </c>
      <c r="F146" s="140">
        <v>1551</v>
      </c>
      <c r="G146" s="140">
        <v>9695</v>
      </c>
      <c r="H146" s="140">
        <v>11325.460000000001</v>
      </c>
      <c r="I146" s="140">
        <v>87499.48</v>
      </c>
      <c r="J146" s="140">
        <v>0</v>
      </c>
      <c r="K146" s="140">
        <v>534510.5</v>
      </c>
      <c r="L146" s="140">
        <v>0</v>
      </c>
      <c r="M146" s="140">
        <v>0</v>
      </c>
      <c r="N146" s="140">
        <v>0</v>
      </c>
      <c r="O146" s="140">
        <v>0</v>
      </c>
      <c r="P146" s="140">
        <v>1480.31</v>
      </c>
      <c r="Q146" s="140">
        <v>0</v>
      </c>
      <c r="R146" s="140">
        <v>0</v>
      </c>
      <c r="S146" s="140">
        <v>0</v>
      </c>
      <c r="T146" s="140">
        <v>0</v>
      </c>
      <c r="U146" s="140">
        <v>130022.5</v>
      </c>
      <c r="V146" s="140">
        <v>3812007</v>
      </c>
      <c r="W146" s="140">
        <v>6898.89</v>
      </c>
      <c r="X146" s="140">
        <v>0</v>
      </c>
      <c r="Y146" s="140">
        <v>0</v>
      </c>
      <c r="Z146" s="140">
        <v>0</v>
      </c>
      <c r="AA146" s="140">
        <v>160957</v>
      </c>
      <c r="AB146" s="140">
        <v>0</v>
      </c>
      <c r="AC146" s="140">
        <v>0</v>
      </c>
      <c r="AD146" s="140">
        <v>218397.21</v>
      </c>
      <c r="AE146" s="140">
        <v>86842.97</v>
      </c>
      <c r="AF146" s="140">
        <v>0</v>
      </c>
      <c r="AG146" s="140">
        <v>0</v>
      </c>
      <c r="AH146" s="140">
        <v>0</v>
      </c>
      <c r="AI146" s="140">
        <v>0</v>
      </c>
      <c r="AJ146" s="140">
        <v>0</v>
      </c>
      <c r="AK146" s="140">
        <v>0</v>
      </c>
      <c r="AL146" s="140">
        <v>89159.84</v>
      </c>
      <c r="AM146" s="140">
        <v>0</v>
      </c>
      <c r="AN146" s="140">
        <v>360212.69</v>
      </c>
      <c r="AO146" s="140">
        <v>0</v>
      </c>
      <c r="AP146" s="140">
        <v>7127.53</v>
      </c>
      <c r="AQ146" s="140">
        <v>4655017.72</v>
      </c>
      <c r="AR146" s="140">
        <v>885708.55</v>
      </c>
      <c r="AS146" s="140">
        <v>1265</v>
      </c>
      <c r="AT146" s="140">
        <v>250146.34</v>
      </c>
      <c r="AU146" s="140">
        <v>50667.23</v>
      </c>
      <c r="AV146" s="140">
        <v>1048.22</v>
      </c>
      <c r="AW146" s="140">
        <v>161126.84</v>
      </c>
      <c r="AX146" s="140">
        <v>446619.44</v>
      </c>
      <c r="AY146" s="140">
        <v>562003.15</v>
      </c>
      <c r="AZ146" s="140">
        <v>827264.13</v>
      </c>
      <c r="BA146" s="140">
        <v>2179963.2200000002</v>
      </c>
      <c r="BB146" s="140">
        <v>358634.23999999999</v>
      </c>
      <c r="BC146" s="140">
        <v>138939.53</v>
      </c>
      <c r="BD146" s="140">
        <v>68434.64</v>
      </c>
      <c r="BE146" s="140">
        <v>1123756.3</v>
      </c>
      <c r="BF146" s="140">
        <v>1884944.57</v>
      </c>
      <c r="BG146" s="140">
        <v>1142762.79</v>
      </c>
      <c r="BH146" s="140">
        <v>112.23</v>
      </c>
      <c r="BI146" s="140">
        <v>0</v>
      </c>
      <c r="BJ146" s="140">
        <v>0</v>
      </c>
      <c r="BK146" s="140">
        <v>0</v>
      </c>
      <c r="BL146" s="140">
        <v>0</v>
      </c>
      <c r="BM146" s="140">
        <v>0</v>
      </c>
      <c r="BN146" s="140">
        <v>0</v>
      </c>
      <c r="BO146" s="140">
        <v>0</v>
      </c>
      <c r="BP146" s="140">
        <v>0</v>
      </c>
      <c r="BQ146" s="140">
        <v>1897030.91</v>
      </c>
      <c r="BR146" s="140">
        <v>2035274.15</v>
      </c>
      <c r="BS146" s="140">
        <v>1897030.91</v>
      </c>
      <c r="BT146" s="140">
        <v>2035274.15</v>
      </c>
      <c r="BU146" s="140">
        <v>3595.83</v>
      </c>
      <c r="BV146" s="140">
        <v>23329.32</v>
      </c>
      <c r="BW146" s="140">
        <v>2871003.38</v>
      </c>
      <c r="BX146" s="140">
        <v>2125856.29</v>
      </c>
      <c r="BY146" s="140">
        <v>586065.12</v>
      </c>
      <c r="BZ146" s="140">
        <v>139348.48000000001</v>
      </c>
      <c r="CA146" s="140">
        <v>100646.2</v>
      </c>
      <c r="CB146" s="140">
        <v>77741.17</v>
      </c>
      <c r="CC146" s="140">
        <v>1336447.26</v>
      </c>
      <c r="CD146" s="140">
        <v>1359352.29</v>
      </c>
      <c r="CE146" s="140">
        <v>0</v>
      </c>
      <c r="CF146" s="140">
        <v>0</v>
      </c>
      <c r="CG146" s="140">
        <v>0</v>
      </c>
      <c r="CH146" s="140">
        <v>0</v>
      </c>
      <c r="CI146" s="140">
        <v>0</v>
      </c>
      <c r="CJ146" s="140">
        <v>3586298.34</v>
      </c>
      <c r="CK146" s="140">
        <v>0</v>
      </c>
      <c r="CL146" s="140">
        <v>0</v>
      </c>
      <c r="CM146" s="140">
        <v>0</v>
      </c>
      <c r="CN146" s="140">
        <v>0</v>
      </c>
      <c r="CO146" s="140">
        <v>0</v>
      </c>
      <c r="CP146" s="140">
        <v>0</v>
      </c>
      <c r="CQ146" s="140">
        <v>0</v>
      </c>
      <c r="CR146" s="140">
        <v>0</v>
      </c>
      <c r="CS146" s="140">
        <v>0</v>
      </c>
      <c r="CT146" s="140">
        <v>428330.71</v>
      </c>
      <c r="CU146" s="140">
        <v>428330.71</v>
      </c>
      <c r="CV146" s="140">
        <v>0</v>
      </c>
      <c r="CW146" s="140">
        <v>-1242.76</v>
      </c>
      <c r="CX146" s="140">
        <v>600.05000000000007</v>
      </c>
      <c r="CY146" s="140">
        <v>300015</v>
      </c>
      <c r="CZ146" s="140">
        <v>120324.57</v>
      </c>
      <c r="DA146" s="140">
        <v>177847.62</v>
      </c>
      <c r="DB146" s="140">
        <v>0</v>
      </c>
      <c r="DC146" s="140">
        <v>0</v>
      </c>
      <c r="DD146" s="140">
        <v>0</v>
      </c>
      <c r="DE146" s="140">
        <v>0</v>
      </c>
      <c r="DF146" s="140">
        <v>0</v>
      </c>
      <c r="DG146" s="140">
        <v>0</v>
      </c>
      <c r="DH146" s="140">
        <v>0</v>
      </c>
    </row>
    <row r="147" spans="1:112" x14ac:dyDescent="0.2">
      <c r="A147" s="140">
        <v>2478</v>
      </c>
      <c r="B147" s="140" t="s">
        <v>432</v>
      </c>
      <c r="C147" s="140">
        <v>4901</v>
      </c>
      <c r="D147" s="140">
        <v>15763949.560000001</v>
      </c>
      <c r="E147" s="140">
        <v>52200.35</v>
      </c>
      <c r="F147" s="140">
        <v>11179.87</v>
      </c>
      <c r="G147" s="140">
        <v>56478.23</v>
      </c>
      <c r="H147" s="140">
        <v>9968.92</v>
      </c>
      <c r="I147" s="140">
        <v>86083.96</v>
      </c>
      <c r="J147" s="140">
        <v>0</v>
      </c>
      <c r="K147" s="140">
        <v>1034069.51</v>
      </c>
      <c r="L147" s="140">
        <v>0</v>
      </c>
      <c r="M147" s="140">
        <v>0</v>
      </c>
      <c r="N147" s="140">
        <v>0</v>
      </c>
      <c r="O147" s="140">
        <v>0</v>
      </c>
      <c r="P147" s="140">
        <v>45925.3</v>
      </c>
      <c r="Q147" s="140">
        <v>0</v>
      </c>
      <c r="R147" s="140">
        <v>0</v>
      </c>
      <c r="S147" s="140">
        <v>0</v>
      </c>
      <c r="T147" s="140">
        <v>0</v>
      </c>
      <c r="U147" s="140">
        <v>272745</v>
      </c>
      <c r="V147" s="140">
        <v>769866</v>
      </c>
      <c r="W147" s="140">
        <v>25306.89</v>
      </c>
      <c r="X147" s="140">
        <v>0</v>
      </c>
      <c r="Y147" s="140">
        <v>726305.02</v>
      </c>
      <c r="Z147" s="140">
        <v>21261.25</v>
      </c>
      <c r="AA147" s="140">
        <v>16499</v>
      </c>
      <c r="AB147" s="140">
        <v>19583.63</v>
      </c>
      <c r="AC147" s="140">
        <v>685925.17</v>
      </c>
      <c r="AD147" s="140">
        <v>326010.28000000003</v>
      </c>
      <c r="AE147" s="140">
        <v>727777.09</v>
      </c>
      <c r="AF147" s="140">
        <v>0</v>
      </c>
      <c r="AG147" s="140">
        <v>41</v>
      </c>
      <c r="AH147" s="140">
        <v>0</v>
      </c>
      <c r="AI147" s="140">
        <v>0</v>
      </c>
      <c r="AJ147" s="140">
        <v>0</v>
      </c>
      <c r="AK147" s="140">
        <v>1034.32</v>
      </c>
      <c r="AL147" s="140">
        <v>0</v>
      </c>
      <c r="AM147" s="140">
        <v>0</v>
      </c>
      <c r="AN147" s="140">
        <v>156187.07</v>
      </c>
      <c r="AO147" s="140">
        <v>0</v>
      </c>
      <c r="AP147" s="140">
        <v>12220.07</v>
      </c>
      <c r="AQ147" s="140">
        <v>3789318.32</v>
      </c>
      <c r="AR147" s="140">
        <v>4313936.62</v>
      </c>
      <c r="AS147" s="140">
        <v>851031.67</v>
      </c>
      <c r="AT147" s="140">
        <v>470224.27</v>
      </c>
      <c r="AU147" s="140">
        <v>359838.07</v>
      </c>
      <c r="AV147" s="140">
        <v>74867.540000000008</v>
      </c>
      <c r="AW147" s="140">
        <v>349445.56</v>
      </c>
      <c r="AX147" s="140">
        <v>828290.95000000007</v>
      </c>
      <c r="AY147" s="140">
        <v>321645.37</v>
      </c>
      <c r="AZ147" s="140">
        <v>1149983.6499999999</v>
      </c>
      <c r="BA147" s="140">
        <v>3995704.07</v>
      </c>
      <c r="BB147" s="140">
        <v>1142111.73</v>
      </c>
      <c r="BC147" s="140">
        <v>85287.39</v>
      </c>
      <c r="BD147" s="140">
        <v>143576.76</v>
      </c>
      <c r="BE147" s="140">
        <v>935276.29</v>
      </c>
      <c r="BF147" s="140">
        <v>1691203.1300000001</v>
      </c>
      <c r="BG147" s="140">
        <v>360625.93</v>
      </c>
      <c r="BH147" s="140">
        <v>2054.25</v>
      </c>
      <c r="BI147" s="140">
        <v>0</v>
      </c>
      <c r="BJ147" s="140">
        <v>0</v>
      </c>
      <c r="BK147" s="140">
        <v>0</v>
      </c>
      <c r="BL147" s="140">
        <v>0</v>
      </c>
      <c r="BM147" s="140">
        <v>0</v>
      </c>
      <c r="BN147" s="140">
        <v>0</v>
      </c>
      <c r="BO147" s="140">
        <v>475858</v>
      </c>
      <c r="BP147" s="140">
        <v>763098.67</v>
      </c>
      <c r="BQ147" s="140">
        <v>8937594.0700000003</v>
      </c>
      <c r="BR147" s="140">
        <v>8611450.3200000003</v>
      </c>
      <c r="BS147" s="140">
        <v>9413452.0700000003</v>
      </c>
      <c r="BT147" s="140">
        <v>9374548.9900000002</v>
      </c>
      <c r="BU147" s="140">
        <v>60456.42</v>
      </c>
      <c r="BV147" s="140">
        <v>6253.14</v>
      </c>
      <c r="BW147" s="140">
        <v>3626918.04</v>
      </c>
      <c r="BX147" s="140">
        <v>2404350.13</v>
      </c>
      <c r="BY147" s="140">
        <v>1259757.19</v>
      </c>
      <c r="BZ147" s="140">
        <v>17014</v>
      </c>
      <c r="CA147" s="140">
        <v>1377691.5699999998</v>
      </c>
      <c r="CB147" s="140">
        <v>1388303</v>
      </c>
      <c r="CC147" s="140">
        <v>1562584.4300000002</v>
      </c>
      <c r="CD147" s="140">
        <v>1404403</v>
      </c>
      <c r="CE147" s="140">
        <v>0</v>
      </c>
      <c r="CF147" s="140">
        <v>0</v>
      </c>
      <c r="CG147" s="140">
        <v>0</v>
      </c>
      <c r="CH147" s="140">
        <v>147570</v>
      </c>
      <c r="CI147" s="140">
        <v>0</v>
      </c>
      <c r="CJ147" s="140">
        <v>8938576.7599999998</v>
      </c>
      <c r="CK147" s="140">
        <v>0</v>
      </c>
      <c r="CL147" s="140">
        <v>0</v>
      </c>
      <c r="CM147" s="140">
        <v>0</v>
      </c>
      <c r="CN147" s="140">
        <v>0</v>
      </c>
      <c r="CO147" s="140">
        <v>0</v>
      </c>
      <c r="CP147" s="140">
        <v>0</v>
      </c>
      <c r="CQ147" s="140">
        <v>0</v>
      </c>
      <c r="CR147" s="140">
        <v>261804.53</v>
      </c>
      <c r="CS147" s="140">
        <v>249647.96</v>
      </c>
      <c r="CT147" s="140">
        <v>990878.41</v>
      </c>
      <c r="CU147" s="140">
        <v>1003034.98</v>
      </c>
      <c r="CV147" s="140">
        <v>0</v>
      </c>
      <c r="CW147" s="140">
        <v>40965.340000000004</v>
      </c>
      <c r="CX147" s="140">
        <v>32527.77</v>
      </c>
      <c r="CY147" s="140">
        <v>63686.5</v>
      </c>
      <c r="CZ147" s="140">
        <v>68.58</v>
      </c>
      <c r="DA147" s="140">
        <v>72055.490000000005</v>
      </c>
      <c r="DB147" s="140">
        <v>0</v>
      </c>
      <c r="DC147" s="140">
        <v>0</v>
      </c>
      <c r="DD147" s="140">
        <v>0</v>
      </c>
      <c r="DE147" s="140">
        <v>0</v>
      </c>
      <c r="DF147" s="140">
        <v>0</v>
      </c>
      <c r="DG147" s="140">
        <v>0</v>
      </c>
      <c r="DH147" s="140">
        <v>0</v>
      </c>
    </row>
    <row r="148" spans="1:112" x14ac:dyDescent="0.2">
      <c r="A148" s="140">
        <v>2523</v>
      </c>
      <c r="B148" s="140" t="s">
        <v>433</v>
      </c>
      <c r="C148" s="140">
        <v>0</v>
      </c>
      <c r="D148" s="140">
        <v>747648</v>
      </c>
      <c r="E148" s="140">
        <v>0</v>
      </c>
      <c r="F148" s="140">
        <v>0</v>
      </c>
      <c r="G148" s="140">
        <v>0</v>
      </c>
      <c r="H148" s="140">
        <v>151.42000000000002</v>
      </c>
      <c r="I148" s="140">
        <v>8493.42</v>
      </c>
      <c r="J148" s="140">
        <v>0</v>
      </c>
      <c r="K148" s="140">
        <v>102533.48</v>
      </c>
      <c r="L148" s="140">
        <v>0</v>
      </c>
      <c r="M148" s="140">
        <v>0</v>
      </c>
      <c r="N148" s="140">
        <v>0</v>
      </c>
      <c r="O148" s="140">
        <v>0</v>
      </c>
      <c r="P148" s="140">
        <v>0</v>
      </c>
      <c r="Q148" s="140">
        <v>0</v>
      </c>
      <c r="R148" s="140">
        <v>0</v>
      </c>
      <c r="S148" s="140">
        <v>0</v>
      </c>
      <c r="T148" s="140">
        <v>0</v>
      </c>
      <c r="U148" s="140">
        <v>9139</v>
      </c>
      <c r="V148" s="140">
        <v>259062</v>
      </c>
      <c r="W148" s="140">
        <v>0</v>
      </c>
      <c r="X148" s="140">
        <v>0</v>
      </c>
      <c r="Y148" s="140">
        <v>0</v>
      </c>
      <c r="Z148" s="140">
        <v>0</v>
      </c>
      <c r="AA148" s="140">
        <v>20693</v>
      </c>
      <c r="AB148" s="140">
        <v>0</v>
      </c>
      <c r="AC148" s="140">
        <v>0</v>
      </c>
      <c r="AD148" s="140">
        <v>2893.15</v>
      </c>
      <c r="AE148" s="140">
        <v>19520</v>
      </c>
      <c r="AF148" s="140">
        <v>0</v>
      </c>
      <c r="AG148" s="140">
        <v>0</v>
      </c>
      <c r="AH148" s="140">
        <v>0</v>
      </c>
      <c r="AI148" s="140">
        <v>5840.58</v>
      </c>
      <c r="AJ148" s="140">
        <v>0</v>
      </c>
      <c r="AK148" s="140">
        <v>0</v>
      </c>
      <c r="AL148" s="140">
        <v>0</v>
      </c>
      <c r="AM148" s="140">
        <v>1158</v>
      </c>
      <c r="AN148" s="140">
        <v>3500.01</v>
      </c>
      <c r="AO148" s="140">
        <v>0</v>
      </c>
      <c r="AP148" s="140">
        <v>6990.32</v>
      </c>
      <c r="AQ148" s="140">
        <v>451920.03</v>
      </c>
      <c r="AR148" s="140">
        <v>51721.17</v>
      </c>
      <c r="AS148" s="140">
        <v>0</v>
      </c>
      <c r="AT148" s="140">
        <v>56727.21</v>
      </c>
      <c r="AU148" s="140">
        <v>7679.9800000000005</v>
      </c>
      <c r="AV148" s="140">
        <v>0</v>
      </c>
      <c r="AW148" s="140">
        <v>1680.3</v>
      </c>
      <c r="AX148" s="140">
        <v>9242.36</v>
      </c>
      <c r="AY148" s="140">
        <v>43160.51</v>
      </c>
      <c r="AZ148" s="140">
        <v>24326.560000000001</v>
      </c>
      <c r="BA148" s="140">
        <v>269659.94</v>
      </c>
      <c r="BB148" s="140">
        <v>17280.099999999999</v>
      </c>
      <c r="BC148" s="140">
        <v>15108.08</v>
      </c>
      <c r="BD148" s="140">
        <v>1079.49</v>
      </c>
      <c r="BE148" s="140">
        <v>0</v>
      </c>
      <c r="BF148" s="140">
        <v>76197.100000000006</v>
      </c>
      <c r="BG148" s="140">
        <v>54393.71</v>
      </c>
      <c r="BH148" s="140">
        <v>0</v>
      </c>
      <c r="BI148" s="140">
        <v>0</v>
      </c>
      <c r="BJ148" s="140">
        <v>0</v>
      </c>
      <c r="BK148" s="140">
        <v>0</v>
      </c>
      <c r="BL148" s="140">
        <v>0</v>
      </c>
      <c r="BM148" s="140">
        <v>0</v>
      </c>
      <c r="BN148" s="140">
        <v>0</v>
      </c>
      <c r="BO148" s="140">
        <v>0</v>
      </c>
      <c r="BP148" s="140">
        <v>0</v>
      </c>
      <c r="BQ148" s="140">
        <v>248842.67</v>
      </c>
      <c r="BR148" s="140">
        <v>356288.51</v>
      </c>
      <c r="BS148" s="140">
        <v>248842.67</v>
      </c>
      <c r="BT148" s="140">
        <v>356288.51</v>
      </c>
      <c r="BU148" s="140">
        <v>1115.45</v>
      </c>
      <c r="BV148" s="140">
        <v>500</v>
      </c>
      <c r="BW148" s="140">
        <v>105823.46</v>
      </c>
      <c r="BX148" s="140">
        <v>48296.91</v>
      </c>
      <c r="BY148" s="140">
        <v>25154</v>
      </c>
      <c r="BZ148" s="140">
        <v>32988</v>
      </c>
      <c r="CA148" s="140">
        <v>0</v>
      </c>
      <c r="CB148" s="140">
        <v>0</v>
      </c>
      <c r="CC148" s="140">
        <v>0</v>
      </c>
      <c r="CD148" s="140">
        <v>0</v>
      </c>
      <c r="CE148" s="140">
        <v>0</v>
      </c>
      <c r="CF148" s="140">
        <v>0</v>
      </c>
      <c r="CG148" s="140">
        <v>0</v>
      </c>
      <c r="CH148" s="140">
        <v>0</v>
      </c>
      <c r="CI148" s="140">
        <v>0</v>
      </c>
      <c r="CJ148" s="140">
        <v>0</v>
      </c>
      <c r="CK148" s="140">
        <v>0</v>
      </c>
      <c r="CL148" s="140">
        <v>0</v>
      </c>
      <c r="CM148" s="140">
        <v>0</v>
      </c>
      <c r="CN148" s="140">
        <v>0</v>
      </c>
      <c r="CO148" s="140">
        <v>0</v>
      </c>
      <c r="CP148" s="140">
        <v>0</v>
      </c>
      <c r="CQ148" s="140">
        <v>0</v>
      </c>
      <c r="CR148" s="140">
        <v>0</v>
      </c>
      <c r="CS148" s="140">
        <v>0</v>
      </c>
      <c r="CT148" s="140">
        <v>49777.950000000004</v>
      </c>
      <c r="CU148" s="140">
        <v>49777.950000000004</v>
      </c>
      <c r="CV148" s="140">
        <v>0</v>
      </c>
      <c r="CW148" s="140">
        <v>0</v>
      </c>
      <c r="CX148" s="140">
        <v>0</v>
      </c>
      <c r="CY148" s="140">
        <v>0</v>
      </c>
      <c r="CZ148" s="140">
        <v>0</v>
      </c>
      <c r="DA148" s="140">
        <v>0</v>
      </c>
      <c r="DB148" s="140">
        <v>0</v>
      </c>
      <c r="DC148" s="140">
        <v>0</v>
      </c>
      <c r="DD148" s="140">
        <v>0</v>
      </c>
      <c r="DE148" s="140">
        <v>0</v>
      </c>
      <c r="DF148" s="140">
        <v>0</v>
      </c>
      <c r="DG148" s="140">
        <v>0</v>
      </c>
      <c r="DH148" s="140">
        <v>0</v>
      </c>
    </row>
    <row r="149" spans="1:112" x14ac:dyDescent="0.2">
      <c r="A149" s="140">
        <v>2527</v>
      </c>
      <c r="B149" s="140" t="s">
        <v>434</v>
      </c>
      <c r="C149" s="140">
        <v>0</v>
      </c>
      <c r="D149" s="140">
        <v>860545.94000000006</v>
      </c>
      <c r="E149" s="140">
        <v>0</v>
      </c>
      <c r="F149" s="140">
        <v>5179.8500000000004</v>
      </c>
      <c r="G149" s="140">
        <v>22474</v>
      </c>
      <c r="H149" s="140">
        <v>492.89</v>
      </c>
      <c r="I149" s="140">
        <v>10503.54</v>
      </c>
      <c r="J149" s="140">
        <v>0</v>
      </c>
      <c r="K149" s="140">
        <v>145706</v>
      </c>
      <c r="L149" s="140">
        <v>0</v>
      </c>
      <c r="M149" s="140">
        <v>0</v>
      </c>
      <c r="N149" s="140">
        <v>0</v>
      </c>
      <c r="O149" s="140">
        <v>0</v>
      </c>
      <c r="P149" s="140">
        <v>2774.5</v>
      </c>
      <c r="Q149" s="140">
        <v>0</v>
      </c>
      <c r="R149" s="140">
        <v>0</v>
      </c>
      <c r="S149" s="140">
        <v>0</v>
      </c>
      <c r="T149" s="140">
        <v>0</v>
      </c>
      <c r="U149" s="140">
        <v>25874.5</v>
      </c>
      <c r="V149" s="140">
        <v>2019436</v>
      </c>
      <c r="W149" s="140">
        <v>0</v>
      </c>
      <c r="X149" s="140">
        <v>0</v>
      </c>
      <c r="Y149" s="140">
        <v>0</v>
      </c>
      <c r="Z149" s="140">
        <v>9342.5300000000007</v>
      </c>
      <c r="AA149" s="140">
        <v>66843</v>
      </c>
      <c r="AB149" s="140">
        <v>0</v>
      </c>
      <c r="AC149" s="140">
        <v>0</v>
      </c>
      <c r="AD149" s="140">
        <v>439585.54000000004</v>
      </c>
      <c r="AE149" s="140">
        <v>34170.22</v>
      </c>
      <c r="AF149" s="140">
        <v>0</v>
      </c>
      <c r="AG149" s="140">
        <v>0</v>
      </c>
      <c r="AH149" s="140">
        <v>0</v>
      </c>
      <c r="AI149" s="140">
        <v>25327</v>
      </c>
      <c r="AJ149" s="140">
        <v>0</v>
      </c>
      <c r="AK149" s="140">
        <v>0</v>
      </c>
      <c r="AL149" s="140">
        <v>0</v>
      </c>
      <c r="AM149" s="140">
        <v>283.48</v>
      </c>
      <c r="AN149" s="140">
        <v>4922</v>
      </c>
      <c r="AO149" s="140">
        <v>0</v>
      </c>
      <c r="AP149" s="140">
        <v>3354.63</v>
      </c>
      <c r="AQ149" s="140">
        <v>759489.3</v>
      </c>
      <c r="AR149" s="140">
        <v>755423.32000000007</v>
      </c>
      <c r="AS149" s="140">
        <v>129220.39</v>
      </c>
      <c r="AT149" s="140">
        <v>108548.73</v>
      </c>
      <c r="AU149" s="140">
        <v>118765.76000000001</v>
      </c>
      <c r="AV149" s="140">
        <v>5209</v>
      </c>
      <c r="AW149" s="140">
        <v>85497.36</v>
      </c>
      <c r="AX149" s="140">
        <v>302745.26</v>
      </c>
      <c r="AY149" s="140">
        <v>156679.73000000001</v>
      </c>
      <c r="AZ149" s="140">
        <v>130548.15000000001</v>
      </c>
      <c r="BA149" s="140">
        <v>540888.02</v>
      </c>
      <c r="BB149" s="140">
        <v>103832.61</v>
      </c>
      <c r="BC149" s="140">
        <v>42072.63</v>
      </c>
      <c r="BD149" s="140">
        <v>5971.4000000000005</v>
      </c>
      <c r="BE149" s="140">
        <v>39630.26</v>
      </c>
      <c r="BF149" s="140">
        <v>259863.66</v>
      </c>
      <c r="BG149" s="140">
        <v>97264.62</v>
      </c>
      <c r="BH149" s="140">
        <v>0</v>
      </c>
      <c r="BI149" s="140">
        <v>0</v>
      </c>
      <c r="BJ149" s="140">
        <v>0</v>
      </c>
      <c r="BK149" s="140">
        <v>0</v>
      </c>
      <c r="BL149" s="140">
        <v>0</v>
      </c>
      <c r="BM149" s="140">
        <v>0</v>
      </c>
      <c r="BN149" s="140">
        <v>0</v>
      </c>
      <c r="BO149" s="140">
        <v>0</v>
      </c>
      <c r="BP149" s="140">
        <v>0</v>
      </c>
      <c r="BQ149" s="140">
        <v>726205.61</v>
      </c>
      <c r="BR149" s="140">
        <v>761371.03</v>
      </c>
      <c r="BS149" s="140">
        <v>726205.61</v>
      </c>
      <c r="BT149" s="140">
        <v>761371.03</v>
      </c>
      <c r="BU149" s="140">
        <v>15905.6</v>
      </c>
      <c r="BV149" s="140">
        <v>17728.29</v>
      </c>
      <c r="BW149" s="140">
        <v>400946.84</v>
      </c>
      <c r="BX149" s="140">
        <v>252569.92</v>
      </c>
      <c r="BY149" s="140">
        <v>102438.96</v>
      </c>
      <c r="BZ149" s="140">
        <v>44115.270000000004</v>
      </c>
      <c r="CA149" s="140">
        <v>114247.13</v>
      </c>
      <c r="CB149" s="140">
        <v>63324.9</v>
      </c>
      <c r="CC149" s="140">
        <v>3190456.71</v>
      </c>
      <c r="CD149" s="140">
        <v>675175.08</v>
      </c>
      <c r="CE149" s="140">
        <v>2507953.86</v>
      </c>
      <c r="CF149" s="140">
        <v>0</v>
      </c>
      <c r="CG149" s="140">
        <v>0</v>
      </c>
      <c r="CH149" s="140">
        <v>58250</v>
      </c>
      <c r="CI149" s="140">
        <v>0</v>
      </c>
      <c r="CJ149" s="140">
        <v>3910106.94</v>
      </c>
      <c r="CK149" s="140">
        <v>0</v>
      </c>
      <c r="CL149" s="140">
        <v>0</v>
      </c>
      <c r="CM149" s="140">
        <v>0</v>
      </c>
      <c r="CN149" s="140">
        <v>0</v>
      </c>
      <c r="CO149" s="140">
        <v>0</v>
      </c>
      <c r="CP149" s="140">
        <v>0</v>
      </c>
      <c r="CQ149" s="140">
        <v>0</v>
      </c>
      <c r="CR149" s="140">
        <v>0</v>
      </c>
      <c r="CS149" s="140">
        <v>0</v>
      </c>
      <c r="CT149" s="140">
        <v>160562.26</v>
      </c>
      <c r="CU149" s="140">
        <v>160478.35</v>
      </c>
      <c r="CV149" s="140">
        <v>83.91</v>
      </c>
      <c r="CW149" s="140">
        <v>14508.62</v>
      </c>
      <c r="CX149" s="140">
        <v>16315.91</v>
      </c>
      <c r="CY149" s="140">
        <v>26253</v>
      </c>
      <c r="CZ149" s="140">
        <v>0</v>
      </c>
      <c r="DA149" s="140">
        <v>24445.71</v>
      </c>
      <c r="DB149" s="140">
        <v>0</v>
      </c>
      <c r="DC149" s="140">
        <v>0</v>
      </c>
      <c r="DD149" s="140">
        <v>0</v>
      </c>
      <c r="DE149" s="140">
        <v>0</v>
      </c>
      <c r="DF149" s="140">
        <v>0</v>
      </c>
      <c r="DG149" s="140">
        <v>0</v>
      </c>
      <c r="DH149" s="140">
        <v>0</v>
      </c>
    </row>
    <row r="150" spans="1:112" x14ac:dyDescent="0.2">
      <c r="A150" s="140">
        <v>2534</v>
      </c>
      <c r="B150" s="140" t="s">
        <v>435</v>
      </c>
      <c r="C150" s="140">
        <v>0</v>
      </c>
      <c r="D150" s="140">
        <v>1672523.59</v>
      </c>
      <c r="E150" s="140">
        <v>0</v>
      </c>
      <c r="F150" s="140">
        <v>2175.7600000000002</v>
      </c>
      <c r="G150" s="140">
        <v>26807.200000000001</v>
      </c>
      <c r="H150" s="140">
        <v>2193.7400000000002</v>
      </c>
      <c r="I150" s="140">
        <v>27551.63</v>
      </c>
      <c r="J150" s="140">
        <v>0</v>
      </c>
      <c r="K150" s="140">
        <v>290319</v>
      </c>
      <c r="L150" s="140">
        <v>0</v>
      </c>
      <c r="M150" s="140">
        <v>0</v>
      </c>
      <c r="N150" s="140">
        <v>0</v>
      </c>
      <c r="O150" s="140">
        <v>0</v>
      </c>
      <c r="P150" s="140">
        <v>2134.15</v>
      </c>
      <c r="Q150" s="140">
        <v>0</v>
      </c>
      <c r="R150" s="140">
        <v>0</v>
      </c>
      <c r="S150" s="140">
        <v>0</v>
      </c>
      <c r="T150" s="140">
        <v>0</v>
      </c>
      <c r="U150" s="140">
        <v>53940</v>
      </c>
      <c r="V150" s="140">
        <v>2804578</v>
      </c>
      <c r="W150" s="140">
        <v>4158.8900000000003</v>
      </c>
      <c r="X150" s="140">
        <v>0</v>
      </c>
      <c r="Y150" s="140">
        <v>0</v>
      </c>
      <c r="Z150" s="140">
        <v>7425.49</v>
      </c>
      <c r="AA150" s="140">
        <v>118986</v>
      </c>
      <c r="AB150" s="140">
        <v>0</v>
      </c>
      <c r="AC150" s="140">
        <v>0</v>
      </c>
      <c r="AD150" s="140">
        <v>18136</v>
      </c>
      <c r="AE150" s="140">
        <v>39955</v>
      </c>
      <c r="AF150" s="140">
        <v>0</v>
      </c>
      <c r="AG150" s="140">
        <v>0</v>
      </c>
      <c r="AH150" s="140">
        <v>105.10000000000001</v>
      </c>
      <c r="AI150" s="140">
        <v>41541</v>
      </c>
      <c r="AJ150" s="140">
        <v>0</v>
      </c>
      <c r="AK150" s="140">
        <v>2910</v>
      </c>
      <c r="AL150" s="140">
        <v>0</v>
      </c>
      <c r="AM150" s="140">
        <v>10183</v>
      </c>
      <c r="AN150" s="140">
        <v>0</v>
      </c>
      <c r="AO150" s="140">
        <v>0</v>
      </c>
      <c r="AP150" s="140">
        <v>3964.02</v>
      </c>
      <c r="AQ150" s="140">
        <v>862726.23</v>
      </c>
      <c r="AR150" s="140">
        <v>1364867.28</v>
      </c>
      <c r="AS150" s="140">
        <v>163914.08000000002</v>
      </c>
      <c r="AT150" s="140">
        <v>187046.33000000002</v>
      </c>
      <c r="AU150" s="140">
        <v>183301.79</v>
      </c>
      <c r="AV150" s="140">
        <v>1260</v>
      </c>
      <c r="AW150" s="140">
        <v>68223.97</v>
      </c>
      <c r="AX150" s="140">
        <v>109752.40000000001</v>
      </c>
      <c r="AY150" s="140">
        <v>236236.13</v>
      </c>
      <c r="AZ150" s="140">
        <v>218608.22</v>
      </c>
      <c r="BA150" s="140">
        <v>727997.29</v>
      </c>
      <c r="BB150" s="140">
        <v>129315.15000000001</v>
      </c>
      <c r="BC150" s="140">
        <v>64371.29</v>
      </c>
      <c r="BD150" s="140">
        <v>0</v>
      </c>
      <c r="BE150" s="140">
        <v>65802.25</v>
      </c>
      <c r="BF150" s="140">
        <v>241476.47</v>
      </c>
      <c r="BG150" s="140">
        <v>353101.16000000003</v>
      </c>
      <c r="BH150" s="140">
        <v>0</v>
      </c>
      <c r="BI150" s="140">
        <v>0</v>
      </c>
      <c r="BJ150" s="140">
        <v>0</v>
      </c>
      <c r="BK150" s="140">
        <v>0</v>
      </c>
      <c r="BL150" s="140">
        <v>0</v>
      </c>
      <c r="BM150" s="140">
        <v>386974.01</v>
      </c>
      <c r="BN150" s="140">
        <v>538561.54</v>
      </c>
      <c r="BO150" s="140">
        <v>-10986.51</v>
      </c>
      <c r="BP150" s="140">
        <v>-10986.51</v>
      </c>
      <c r="BQ150" s="140">
        <v>1381555.29</v>
      </c>
      <c r="BR150" s="140">
        <v>1381555.29</v>
      </c>
      <c r="BS150" s="140">
        <v>1757542.79</v>
      </c>
      <c r="BT150" s="140">
        <v>1909130.32</v>
      </c>
      <c r="BU150" s="140">
        <v>0</v>
      </c>
      <c r="BV150" s="140">
        <v>0</v>
      </c>
      <c r="BW150" s="140">
        <v>445625.22000000003</v>
      </c>
      <c r="BX150" s="140">
        <v>157035.03</v>
      </c>
      <c r="BY150" s="140">
        <v>194535.42</v>
      </c>
      <c r="BZ150" s="140">
        <v>94054.77</v>
      </c>
      <c r="CA150" s="140">
        <v>162948.56</v>
      </c>
      <c r="CB150" s="140">
        <v>161031.36000000002</v>
      </c>
      <c r="CC150" s="140">
        <v>411332.8</v>
      </c>
      <c r="CD150" s="140">
        <v>413250</v>
      </c>
      <c r="CE150" s="140">
        <v>0</v>
      </c>
      <c r="CF150" s="140">
        <v>0</v>
      </c>
      <c r="CG150" s="140">
        <v>0</v>
      </c>
      <c r="CH150" s="140">
        <v>0</v>
      </c>
      <c r="CI150" s="140">
        <v>0</v>
      </c>
      <c r="CJ150" s="140">
        <v>4445000</v>
      </c>
      <c r="CK150" s="140">
        <v>0</v>
      </c>
      <c r="CL150" s="140">
        <v>0</v>
      </c>
      <c r="CM150" s="140">
        <v>0</v>
      </c>
      <c r="CN150" s="140">
        <v>0</v>
      </c>
      <c r="CO150" s="140">
        <v>0</v>
      </c>
      <c r="CP150" s="140">
        <v>0</v>
      </c>
      <c r="CQ150" s="140">
        <v>0</v>
      </c>
      <c r="CR150" s="140">
        <v>55244.57</v>
      </c>
      <c r="CS150" s="140">
        <v>53513.450000000004</v>
      </c>
      <c r="CT150" s="140">
        <v>247931.1</v>
      </c>
      <c r="CU150" s="140">
        <v>249662.22</v>
      </c>
      <c r="CV150" s="140">
        <v>0</v>
      </c>
      <c r="CW150" s="140">
        <v>0</v>
      </c>
      <c r="CX150" s="140">
        <v>1920.81</v>
      </c>
      <c r="CY150" s="140">
        <v>15000</v>
      </c>
      <c r="CZ150" s="140">
        <v>0</v>
      </c>
      <c r="DA150" s="140">
        <v>13079.19</v>
      </c>
      <c r="DB150" s="140">
        <v>0</v>
      </c>
      <c r="DC150" s="140">
        <v>0</v>
      </c>
      <c r="DD150" s="140">
        <v>0</v>
      </c>
      <c r="DE150" s="140">
        <v>0</v>
      </c>
      <c r="DF150" s="140">
        <v>0</v>
      </c>
      <c r="DG150" s="140">
        <v>0</v>
      </c>
      <c r="DH150" s="140">
        <v>0</v>
      </c>
    </row>
    <row r="151" spans="1:112" x14ac:dyDescent="0.2">
      <c r="A151" s="140">
        <v>2541</v>
      </c>
      <c r="B151" s="140" t="s">
        <v>436</v>
      </c>
      <c r="C151" s="140">
        <v>0</v>
      </c>
      <c r="D151" s="140">
        <v>1507131.2</v>
      </c>
      <c r="E151" s="140">
        <v>0</v>
      </c>
      <c r="F151" s="140">
        <v>6259.75</v>
      </c>
      <c r="G151" s="140">
        <v>17438.400000000001</v>
      </c>
      <c r="H151" s="140">
        <v>9422.25</v>
      </c>
      <c r="I151" s="140">
        <v>8371.52</v>
      </c>
      <c r="J151" s="140">
        <v>0</v>
      </c>
      <c r="K151" s="140">
        <v>286398.7</v>
      </c>
      <c r="L151" s="140">
        <v>0</v>
      </c>
      <c r="M151" s="140">
        <v>0</v>
      </c>
      <c r="N151" s="140">
        <v>0</v>
      </c>
      <c r="O151" s="140">
        <v>0</v>
      </c>
      <c r="P151" s="140">
        <v>7482</v>
      </c>
      <c r="Q151" s="140">
        <v>0</v>
      </c>
      <c r="R151" s="140">
        <v>0</v>
      </c>
      <c r="S151" s="140">
        <v>0</v>
      </c>
      <c r="T151" s="140">
        <v>0</v>
      </c>
      <c r="U151" s="140">
        <v>76995</v>
      </c>
      <c r="V151" s="140">
        <v>3362623</v>
      </c>
      <c r="W151" s="140">
        <v>3080</v>
      </c>
      <c r="X151" s="140">
        <v>0</v>
      </c>
      <c r="Y151" s="140">
        <v>177995.88</v>
      </c>
      <c r="Z151" s="140">
        <v>4574.63</v>
      </c>
      <c r="AA151" s="140">
        <v>133821</v>
      </c>
      <c r="AB151" s="140">
        <v>0</v>
      </c>
      <c r="AC151" s="140">
        <v>0</v>
      </c>
      <c r="AD151" s="140">
        <v>143966</v>
      </c>
      <c r="AE151" s="140">
        <v>409450.31</v>
      </c>
      <c r="AF151" s="140">
        <v>0</v>
      </c>
      <c r="AG151" s="140">
        <v>0</v>
      </c>
      <c r="AH151" s="140">
        <v>0</v>
      </c>
      <c r="AI151" s="140">
        <v>0</v>
      </c>
      <c r="AJ151" s="140">
        <v>0</v>
      </c>
      <c r="AK151" s="140">
        <v>825</v>
      </c>
      <c r="AL151" s="140">
        <v>0</v>
      </c>
      <c r="AM151" s="140">
        <v>3615.05</v>
      </c>
      <c r="AN151" s="140">
        <v>30885.760000000002</v>
      </c>
      <c r="AO151" s="140">
        <v>0</v>
      </c>
      <c r="AP151" s="140">
        <v>63.85</v>
      </c>
      <c r="AQ151" s="140">
        <v>1837862.94</v>
      </c>
      <c r="AR151" s="140">
        <v>793969.8</v>
      </c>
      <c r="AS151" s="140">
        <v>266818.53999999998</v>
      </c>
      <c r="AT151" s="140">
        <v>180506.26</v>
      </c>
      <c r="AU151" s="140">
        <v>125988.35</v>
      </c>
      <c r="AV151" s="140">
        <v>1150.5</v>
      </c>
      <c r="AW151" s="140">
        <v>145204.23000000001</v>
      </c>
      <c r="AX151" s="140">
        <v>207014.06</v>
      </c>
      <c r="AY151" s="140">
        <v>229629.56</v>
      </c>
      <c r="AZ151" s="140">
        <v>331181.42</v>
      </c>
      <c r="BA151" s="140">
        <v>1165803.33</v>
      </c>
      <c r="BB151" s="140">
        <v>160672.46</v>
      </c>
      <c r="BC151" s="140">
        <v>65843.17</v>
      </c>
      <c r="BD151" s="140">
        <v>0</v>
      </c>
      <c r="BE151" s="140">
        <v>101721.23</v>
      </c>
      <c r="BF151" s="140">
        <v>531573.68000000005</v>
      </c>
      <c r="BG151" s="140">
        <v>181861.85</v>
      </c>
      <c r="BH151" s="140">
        <v>112.88</v>
      </c>
      <c r="BI151" s="140">
        <v>0</v>
      </c>
      <c r="BJ151" s="140">
        <v>0</v>
      </c>
      <c r="BK151" s="140">
        <v>0</v>
      </c>
      <c r="BL151" s="140">
        <v>0</v>
      </c>
      <c r="BM151" s="140">
        <v>0</v>
      </c>
      <c r="BN151" s="140">
        <v>0</v>
      </c>
      <c r="BO151" s="140">
        <v>1975200.61</v>
      </c>
      <c r="BP151" s="140">
        <v>1838685.65</v>
      </c>
      <c r="BQ151" s="140">
        <v>0</v>
      </c>
      <c r="BR151" s="140">
        <v>0</v>
      </c>
      <c r="BS151" s="140">
        <v>1975200.61</v>
      </c>
      <c r="BT151" s="140">
        <v>1838685.65</v>
      </c>
      <c r="BU151" s="140">
        <v>0</v>
      </c>
      <c r="BV151" s="140">
        <v>16890</v>
      </c>
      <c r="BW151" s="140">
        <v>929213.37</v>
      </c>
      <c r="BX151" s="140">
        <v>629671.37</v>
      </c>
      <c r="BY151" s="140">
        <v>195101.67</v>
      </c>
      <c r="BZ151" s="140">
        <v>87550.33</v>
      </c>
      <c r="CA151" s="140">
        <v>114615.17</v>
      </c>
      <c r="CB151" s="140">
        <v>108641.14</v>
      </c>
      <c r="CC151" s="140">
        <v>420725.97000000003</v>
      </c>
      <c r="CD151" s="140">
        <v>426700</v>
      </c>
      <c r="CE151" s="140">
        <v>0</v>
      </c>
      <c r="CF151" s="140">
        <v>0</v>
      </c>
      <c r="CG151" s="140">
        <v>0</v>
      </c>
      <c r="CH151" s="140">
        <v>0</v>
      </c>
      <c r="CI151" s="140">
        <v>0</v>
      </c>
      <c r="CJ151" s="140">
        <v>1845000</v>
      </c>
      <c r="CK151" s="140">
        <v>0</v>
      </c>
      <c r="CL151" s="140">
        <v>0</v>
      </c>
      <c r="CM151" s="140">
        <v>0</v>
      </c>
      <c r="CN151" s="140">
        <v>0</v>
      </c>
      <c r="CO151" s="140">
        <v>0</v>
      </c>
      <c r="CP151" s="140">
        <v>0</v>
      </c>
      <c r="CQ151" s="140">
        <v>0</v>
      </c>
      <c r="CR151" s="140">
        <v>0</v>
      </c>
      <c r="CS151" s="140">
        <v>0</v>
      </c>
      <c r="CT151" s="140">
        <v>312060.09000000003</v>
      </c>
      <c r="CU151" s="140">
        <v>312060.09000000003</v>
      </c>
      <c r="CV151" s="140">
        <v>0</v>
      </c>
      <c r="CW151" s="140">
        <v>17576.39</v>
      </c>
      <c r="CX151" s="140">
        <v>17767.86</v>
      </c>
      <c r="CY151" s="140">
        <v>14258</v>
      </c>
      <c r="CZ151" s="140">
        <v>370</v>
      </c>
      <c r="DA151" s="140">
        <v>13696.53</v>
      </c>
      <c r="DB151" s="140">
        <v>0</v>
      </c>
      <c r="DC151" s="140">
        <v>0</v>
      </c>
      <c r="DD151" s="140">
        <v>0</v>
      </c>
      <c r="DE151" s="140">
        <v>0</v>
      </c>
      <c r="DF151" s="140">
        <v>0</v>
      </c>
      <c r="DG151" s="140">
        <v>0</v>
      </c>
      <c r="DH151" s="140">
        <v>0</v>
      </c>
    </row>
    <row r="152" spans="1:112" x14ac:dyDescent="0.2">
      <c r="A152" s="140">
        <v>2562</v>
      </c>
      <c r="B152" s="140" t="s">
        <v>437</v>
      </c>
      <c r="C152" s="140">
        <v>0</v>
      </c>
      <c r="D152" s="140">
        <v>11912815.48</v>
      </c>
      <c r="E152" s="140">
        <v>0</v>
      </c>
      <c r="F152" s="140">
        <v>0</v>
      </c>
      <c r="G152" s="140">
        <v>55278.720000000001</v>
      </c>
      <c r="H152" s="140">
        <v>5692</v>
      </c>
      <c r="I152" s="140">
        <v>238009.14</v>
      </c>
      <c r="J152" s="140">
        <v>0</v>
      </c>
      <c r="K152" s="140">
        <v>767392.93</v>
      </c>
      <c r="L152" s="140">
        <v>0</v>
      </c>
      <c r="M152" s="140">
        <v>0</v>
      </c>
      <c r="N152" s="140">
        <v>0</v>
      </c>
      <c r="O152" s="140">
        <v>0</v>
      </c>
      <c r="P152" s="140">
        <v>0</v>
      </c>
      <c r="Q152" s="140">
        <v>0</v>
      </c>
      <c r="R152" s="140">
        <v>0</v>
      </c>
      <c r="S152" s="140">
        <v>0</v>
      </c>
      <c r="T152" s="140">
        <v>1144.5</v>
      </c>
      <c r="U152" s="140">
        <v>472737.59</v>
      </c>
      <c r="V152" s="140">
        <v>26350990</v>
      </c>
      <c r="W152" s="140">
        <v>4977.2700000000004</v>
      </c>
      <c r="X152" s="140">
        <v>0</v>
      </c>
      <c r="Y152" s="140">
        <v>0</v>
      </c>
      <c r="Z152" s="140">
        <v>1346.89</v>
      </c>
      <c r="AA152" s="140">
        <v>14203</v>
      </c>
      <c r="AB152" s="140">
        <v>19361.14</v>
      </c>
      <c r="AC152" s="140">
        <v>0</v>
      </c>
      <c r="AD152" s="140">
        <v>90296.21</v>
      </c>
      <c r="AE152" s="140">
        <v>268799.56</v>
      </c>
      <c r="AF152" s="140">
        <v>0</v>
      </c>
      <c r="AG152" s="140">
        <v>0</v>
      </c>
      <c r="AH152" s="140">
        <v>0</v>
      </c>
      <c r="AI152" s="140">
        <v>0</v>
      </c>
      <c r="AJ152" s="140">
        <v>0</v>
      </c>
      <c r="AK152" s="140">
        <v>0</v>
      </c>
      <c r="AL152" s="140">
        <v>0</v>
      </c>
      <c r="AM152" s="140">
        <v>3769.41</v>
      </c>
      <c r="AN152" s="140">
        <v>185937.67</v>
      </c>
      <c r="AO152" s="140">
        <v>0</v>
      </c>
      <c r="AP152" s="140">
        <v>12759.710000000001</v>
      </c>
      <c r="AQ152" s="140">
        <v>6798668.5700000003</v>
      </c>
      <c r="AR152" s="140">
        <v>9336589.8200000003</v>
      </c>
      <c r="AS152" s="140">
        <v>1111482.02</v>
      </c>
      <c r="AT152" s="140">
        <v>1167739.06</v>
      </c>
      <c r="AU152" s="140">
        <v>543190.77</v>
      </c>
      <c r="AV152" s="140">
        <v>218692.08000000002</v>
      </c>
      <c r="AW152" s="140">
        <v>1314341.1300000001</v>
      </c>
      <c r="AX152" s="140">
        <v>1915076.46</v>
      </c>
      <c r="AY152" s="140">
        <v>687573.53</v>
      </c>
      <c r="AZ152" s="140">
        <v>1921291</v>
      </c>
      <c r="BA152" s="140">
        <v>5846620.4100000001</v>
      </c>
      <c r="BB152" s="140">
        <v>1671027.6</v>
      </c>
      <c r="BC152" s="140">
        <v>321443.51</v>
      </c>
      <c r="BD152" s="140">
        <v>0</v>
      </c>
      <c r="BE152" s="140">
        <v>656638.69000000006</v>
      </c>
      <c r="BF152" s="140">
        <v>5188674.93</v>
      </c>
      <c r="BG152" s="140">
        <v>1512395.71</v>
      </c>
      <c r="BH152" s="140">
        <v>0</v>
      </c>
      <c r="BI152" s="140">
        <v>0</v>
      </c>
      <c r="BJ152" s="140">
        <v>0</v>
      </c>
      <c r="BK152" s="140">
        <v>606246.73</v>
      </c>
      <c r="BL152" s="140">
        <v>690664</v>
      </c>
      <c r="BM152" s="140">
        <v>413589.13</v>
      </c>
      <c r="BN152" s="140">
        <v>322197</v>
      </c>
      <c r="BO152" s="140">
        <v>6812623.9900000002</v>
      </c>
      <c r="BP152" s="140">
        <v>6812624</v>
      </c>
      <c r="BQ152" s="140">
        <v>1440003.82</v>
      </c>
      <c r="BR152" s="140">
        <v>1641044.6</v>
      </c>
      <c r="BS152" s="140">
        <v>9272463.6699999999</v>
      </c>
      <c r="BT152" s="140">
        <v>9466529.5999999996</v>
      </c>
      <c r="BU152" s="140">
        <v>446317.10000000003</v>
      </c>
      <c r="BV152" s="140">
        <v>415220.4</v>
      </c>
      <c r="BW152" s="140">
        <v>9182242.370000001</v>
      </c>
      <c r="BX152" s="140">
        <v>7233668.0700000003</v>
      </c>
      <c r="BY152" s="140">
        <v>1508091.92</v>
      </c>
      <c r="BZ152" s="140">
        <v>471579.08</v>
      </c>
      <c r="CA152" s="140">
        <v>4199919.2</v>
      </c>
      <c r="CB152" s="140">
        <v>4083022.2</v>
      </c>
      <c r="CC152" s="140">
        <v>3155693.14</v>
      </c>
      <c r="CD152" s="140">
        <v>3271445.03</v>
      </c>
      <c r="CE152" s="140">
        <v>1145.1100000000001</v>
      </c>
      <c r="CF152" s="140">
        <v>0</v>
      </c>
      <c r="CG152" s="140">
        <v>0</v>
      </c>
      <c r="CH152" s="140">
        <v>0</v>
      </c>
      <c r="CI152" s="140">
        <v>0</v>
      </c>
      <c r="CJ152" s="140">
        <v>26859000</v>
      </c>
      <c r="CK152" s="140">
        <v>0</v>
      </c>
      <c r="CL152" s="140">
        <v>0</v>
      </c>
      <c r="CM152" s="140">
        <v>0</v>
      </c>
      <c r="CN152" s="140">
        <v>0</v>
      </c>
      <c r="CO152" s="140">
        <v>0</v>
      </c>
      <c r="CP152" s="140">
        <v>0</v>
      </c>
      <c r="CQ152" s="140">
        <v>0</v>
      </c>
      <c r="CR152" s="140">
        <v>410293.59</v>
      </c>
      <c r="CS152" s="140">
        <v>434452.92</v>
      </c>
      <c r="CT152" s="140">
        <v>2313933.7599999998</v>
      </c>
      <c r="CU152" s="140">
        <v>2289774.4300000002</v>
      </c>
      <c r="CV152" s="140">
        <v>0</v>
      </c>
      <c r="CW152" s="140">
        <v>0</v>
      </c>
      <c r="CX152" s="140">
        <v>0</v>
      </c>
      <c r="CY152" s="140">
        <v>0</v>
      </c>
      <c r="CZ152" s="140">
        <v>0</v>
      </c>
      <c r="DA152" s="140">
        <v>0</v>
      </c>
      <c r="DB152" s="140">
        <v>0</v>
      </c>
      <c r="DC152" s="140">
        <v>0</v>
      </c>
      <c r="DD152" s="140">
        <v>0</v>
      </c>
      <c r="DE152" s="140">
        <v>0</v>
      </c>
      <c r="DF152" s="140">
        <v>0</v>
      </c>
      <c r="DG152" s="140">
        <v>0</v>
      </c>
      <c r="DH152" s="140">
        <v>0</v>
      </c>
    </row>
    <row r="153" spans="1:112" x14ac:dyDescent="0.2">
      <c r="A153" s="140">
        <v>2576</v>
      </c>
      <c r="B153" s="140" t="s">
        <v>438</v>
      </c>
      <c r="C153" s="140">
        <v>0</v>
      </c>
      <c r="D153" s="140">
        <v>3100472.68</v>
      </c>
      <c r="E153" s="140">
        <v>0</v>
      </c>
      <c r="F153" s="140">
        <v>4619.58</v>
      </c>
      <c r="G153" s="140">
        <v>18183.53</v>
      </c>
      <c r="H153" s="140">
        <v>928.38</v>
      </c>
      <c r="I153" s="140">
        <v>66525.180000000008</v>
      </c>
      <c r="J153" s="140">
        <v>96503.180000000008</v>
      </c>
      <c r="K153" s="140">
        <v>168053.21</v>
      </c>
      <c r="L153" s="140">
        <v>0</v>
      </c>
      <c r="M153" s="140">
        <v>3469.4</v>
      </c>
      <c r="N153" s="140">
        <v>0</v>
      </c>
      <c r="O153" s="140">
        <v>0</v>
      </c>
      <c r="P153" s="140">
        <v>4709.9400000000005</v>
      </c>
      <c r="Q153" s="140">
        <v>0</v>
      </c>
      <c r="R153" s="140">
        <v>0</v>
      </c>
      <c r="S153" s="140">
        <v>0</v>
      </c>
      <c r="T153" s="140">
        <v>0</v>
      </c>
      <c r="U153" s="140">
        <v>99885</v>
      </c>
      <c r="V153" s="140">
        <v>4962198</v>
      </c>
      <c r="W153" s="140">
        <v>13000</v>
      </c>
      <c r="X153" s="140">
        <v>0</v>
      </c>
      <c r="Y153" s="140">
        <v>0</v>
      </c>
      <c r="Z153" s="140">
        <v>4946.7700000000004</v>
      </c>
      <c r="AA153" s="140">
        <v>9672</v>
      </c>
      <c r="AB153" s="140">
        <v>0</v>
      </c>
      <c r="AC153" s="140">
        <v>0</v>
      </c>
      <c r="AD153" s="140">
        <v>92393.37</v>
      </c>
      <c r="AE153" s="140">
        <v>96508</v>
      </c>
      <c r="AF153" s="140">
        <v>0</v>
      </c>
      <c r="AG153" s="140">
        <v>0</v>
      </c>
      <c r="AH153" s="140">
        <v>0</v>
      </c>
      <c r="AI153" s="140">
        <v>0</v>
      </c>
      <c r="AJ153" s="140">
        <v>0</v>
      </c>
      <c r="AK153" s="140">
        <v>21327.37</v>
      </c>
      <c r="AL153" s="140">
        <v>0</v>
      </c>
      <c r="AM153" s="140">
        <v>0</v>
      </c>
      <c r="AN153" s="140">
        <v>31147.81</v>
      </c>
      <c r="AO153" s="140">
        <v>0</v>
      </c>
      <c r="AP153" s="140">
        <v>17233.13</v>
      </c>
      <c r="AQ153" s="140">
        <v>1531557.82</v>
      </c>
      <c r="AR153" s="140">
        <v>2024388.09</v>
      </c>
      <c r="AS153" s="140">
        <v>251709.26</v>
      </c>
      <c r="AT153" s="140">
        <v>237677.64</v>
      </c>
      <c r="AU153" s="140">
        <v>163351.16</v>
      </c>
      <c r="AV153" s="140">
        <v>0</v>
      </c>
      <c r="AW153" s="140">
        <v>211246.88</v>
      </c>
      <c r="AX153" s="140">
        <v>384017.57</v>
      </c>
      <c r="AY153" s="140">
        <v>141289.70000000001</v>
      </c>
      <c r="AZ153" s="140">
        <v>479630.68</v>
      </c>
      <c r="BA153" s="140">
        <v>1471781.81</v>
      </c>
      <c r="BB153" s="140">
        <v>1576.57</v>
      </c>
      <c r="BC153" s="140">
        <v>86936.75</v>
      </c>
      <c r="BD153" s="140">
        <v>270.82</v>
      </c>
      <c r="BE153" s="140">
        <v>222235.95</v>
      </c>
      <c r="BF153" s="140">
        <v>708236.64</v>
      </c>
      <c r="BG153" s="140">
        <v>790749.84</v>
      </c>
      <c r="BH153" s="140">
        <v>0</v>
      </c>
      <c r="BI153" s="140">
        <v>0</v>
      </c>
      <c r="BJ153" s="140">
        <v>0</v>
      </c>
      <c r="BK153" s="140">
        <v>0</v>
      </c>
      <c r="BL153" s="140">
        <v>0</v>
      </c>
      <c r="BM153" s="140">
        <v>0</v>
      </c>
      <c r="BN153" s="140">
        <v>0</v>
      </c>
      <c r="BO153" s="140">
        <v>0</v>
      </c>
      <c r="BP153" s="140">
        <v>0</v>
      </c>
      <c r="BQ153" s="140">
        <v>1750029.81</v>
      </c>
      <c r="BR153" s="140">
        <v>1855149.16</v>
      </c>
      <c r="BS153" s="140">
        <v>1750029.81</v>
      </c>
      <c r="BT153" s="140">
        <v>1855149.16</v>
      </c>
      <c r="BU153" s="140">
        <v>0</v>
      </c>
      <c r="BV153" s="140">
        <v>0</v>
      </c>
      <c r="BW153" s="140">
        <v>1670146.49</v>
      </c>
      <c r="BX153" s="140">
        <v>977025.18</v>
      </c>
      <c r="BY153" s="140">
        <v>378872.51</v>
      </c>
      <c r="BZ153" s="140">
        <v>314248.8</v>
      </c>
      <c r="CA153" s="140">
        <v>195965.81</v>
      </c>
      <c r="CB153" s="140">
        <v>215954.51</v>
      </c>
      <c r="CC153" s="140">
        <v>918249.10000000009</v>
      </c>
      <c r="CD153" s="140">
        <v>809809.9</v>
      </c>
      <c r="CE153" s="140">
        <v>0</v>
      </c>
      <c r="CF153" s="140">
        <v>0</v>
      </c>
      <c r="CG153" s="140">
        <v>0</v>
      </c>
      <c r="CH153" s="140">
        <v>88450.5</v>
      </c>
      <c r="CI153" s="140">
        <v>0</v>
      </c>
      <c r="CJ153" s="140">
        <v>5835000</v>
      </c>
      <c r="CK153" s="140">
        <v>0</v>
      </c>
      <c r="CL153" s="140">
        <v>1949420.22</v>
      </c>
      <c r="CM153" s="140">
        <v>2852613.27</v>
      </c>
      <c r="CN153" s="140">
        <v>63730</v>
      </c>
      <c r="CO153" s="140">
        <v>839463.05</v>
      </c>
      <c r="CP153" s="140">
        <v>0</v>
      </c>
      <c r="CQ153" s="140">
        <v>0</v>
      </c>
      <c r="CR153" s="140">
        <v>0</v>
      </c>
      <c r="CS153" s="140">
        <v>8648.41</v>
      </c>
      <c r="CT153" s="140">
        <v>295304.35000000003</v>
      </c>
      <c r="CU153" s="140">
        <v>286655.94</v>
      </c>
      <c r="CV153" s="140">
        <v>0</v>
      </c>
      <c r="CW153" s="140">
        <v>7944.17</v>
      </c>
      <c r="CX153" s="140">
        <v>6960.04</v>
      </c>
      <c r="CY153" s="140">
        <v>60525</v>
      </c>
      <c r="CZ153" s="140">
        <v>0</v>
      </c>
      <c r="DA153" s="140">
        <v>61509.130000000005</v>
      </c>
      <c r="DB153" s="140">
        <v>0</v>
      </c>
      <c r="DC153" s="140">
        <v>0</v>
      </c>
      <c r="DD153" s="140">
        <v>0</v>
      </c>
      <c r="DE153" s="140">
        <v>0</v>
      </c>
      <c r="DF153" s="140">
        <v>0</v>
      </c>
      <c r="DG153" s="140">
        <v>0</v>
      </c>
      <c r="DH153" s="140">
        <v>0</v>
      </c>
    </row>
    <row r="154" spans="1:112" x14ac:dyDescent="0.2">
      <c r="A154" s="140">
        <v>2583</v>
      </c>
      <c r="B154" s="140" t="s">
        <v>439</v>
      </c>
      <c r="C154" s="140">
        <v>0</v>
      </c>
      <c r="D154" s="140">
        <v>12796640.92</v>
      </c>
      <c r="E154" s="140">
        <v>935</v>
      </c>
      <c r="F154" s="140">
        <v>2414.4</v>
      </c>
      <c r="G154" s="140">
        <v>44356.62</v>
      </c>
      <c r="H154" s="140">
        <v>15480.87</v>
      </c>
      <c r="I154" s="140">
        <v>201172.41</v>
      </c>
      <c r="J154" s="140">
        <v>0</v>
      </c>
      <c r="K154" s="140">
        <v>694633.9</v>
      </c>
      <c r="L154" s="140">
        <v>0</v>
      </c>
      <c r="M154" s="140">
        <v>0</v>
      </c>
      <c r="N154" s="140">
        <v>0</v>
      </c>
      <c r="O154" s="140">
        <v>0</v>
      </c>
      <c r="P154" s="140">
        <v>23637.420000000002</v>
      </c>
      <c r="Q154" s="140">
        <v>0</v>
      </c>
      <c r="R154" s="140">
        <v>0</v>
      </c>
      <c r="S154" s="140">
        <v>0</v>
      </c>
      <c r="T154" s="140">
        <v>0</v>
      </c>
      <c r="U154" s="140">
        <v>452556</v>
      </c>
      <c r="V154" s="140">
        <v>18485835</v>
      </c>
      <c r="W154" s="140">
        <v>1000</v>
      </c>
      <c r="X154" s="140">
        <v>0</v>
      </c>
      <c r="Y154" s="140">
        <v>0</v>
      </c>
      <c r="Z154" s="140">
        <v>6986.93</v>
      </c>
      <c r="AA154" s="140">
        <v>268013</v>
      </c>
      <c r="AB154" s="140">
        <v>0</v>
      </c>
      <c r="AC154" s="140">
        <v>0</v>
      </c>
      <c r="AD154" s="140">
        <v>152897.06</v>
      </c>
      <c r="AE154" s="140">
        <v>206197.75</v>
      </c>
      <c r="AF154" s="140">
        <v>0</v>
      </c>
      <c r="AG154" s="140">
        <v>0</v>
      </c>
      <c r="AH154" s="140">
        <v>21241</v>
      </c>
      <c r="AI154" s="140">
        <v>0</v>
      </c>
      <c r="AJ154" s="140">
        <v>0</v>
      </c>
      <c r="AK154" s="140">
        <v>1529</v>
      </c>
      <c r="AL154" s="140">
        <v>0</v>
      </c>
      <c r="AM154" s="140">
        <v>0</v>
      </c>
      <c r="AN154" s="140">
        <v>0</v>
      </c>
      <c r="AO154" s="140">
        <v>0</v>
      </c>
      <c r="AP154" s="140">
        <v>0</v>
      </c>
      <c r="AQ154" s="140">
        <v>10641531.359999999</v>
      </c>
      <c r="AR154" s="140">
        <v>3617368.4</v>
      </c>
      <c r="AS154" s="140">
        <v>1189093.8400000001</v>
      </c>
      <c r="AT154" s="140">
        <v>874570.03</v>
      </c>
      <c r="AU154" s="140">
        <v>547736.35</v>
      </c>
      <c r="AV154" s="140">
        <v>251583.44</v>
      </c>
      <c r="AW154" s="140">
        <v>756417.46</v>
      </c>
      <c r="AX154" s="140">
        <v>1319884.08</v>
      </c>
      <c r="AY154" s="140">
        <v>493375.18</v>
      </c>
      <c r="AZ154" s="140">
        <v>2038101.43</v>
      </c>
      <c r="BA154" s="140">
        <v>5857191.3799999999</v>
      </c>
      <c r="BB154" s="140">
        <v>236196.39</v>
      </c>
      <c r="BC154" s="140">
        <v>251288.07</v>
      </c>
      <c r="BD154" s="140">
        <v>1815</v>
      </c>
      <c r="BE154" s="140">
        <v>1103040.6399999999</v>
      </c>
      <c r="BF154" s="140">
        <v>2648648.9300000002</v>
      </c>
      <c r="BG154" s="140">
        <v>1261417.69</v>
      </c>
      <c r="BH154" s="140">
        <v>2781.06</v>
      </c>
      <c r="BI154" s="140">
        <v>0</v>
      </c>
      <c r="BJ154" s="140">
        <v>0</v>
      </c>
      <c r="BK154" s="140">
        <v>79846.540000000008</v>
      </c>
      <c r="BL154" s="140">
        <v>67894.27</v>
      </c>
      <c r="BM154" s="140">
        <v>312500</v>
      </c>
      <c r="BN154" s="140">
        <v>0</v>
      </c>
      <c r="BO154" s="140">
        <v>0</v>
      </c>
      <c r="BP154" s="140">
        <v>0</v>
      </c>
      <c r="BQ154" s="140">
        <v>8077807.1200000001</v>
      </c>
      <c r="BR154" s="140">
        <v>8685745.9399999995</v>
      </c>
      <c r="BS154" s="140">
        <v>8470153.6600000001</v>
      </c>
      <c r="BT154" s="140">
        <v>8753640.2100000009</v>
      </c>
      <c r="BU154" s="140">
        <v>63433.54</v>
      </c>
      <c r="BV154" s="140">
        <v>72474.350000000006</v>
      </c>
      <c r="BW154" s="140">
        <v>4400868.01</v>
      </c>
      <c r="BX154" s="140">
        <v>3241891.87</v>
      </c>
      <c r="BY154" s="140">
        <v>947839.14</v>
      </c>
      <c r="BZ154" s="140">
        <v>202096.19</v>
      </c>
      <c r="CA154" s="140">
        <v>752342.78</v>
      </c>
      <c r="CB154" s="140">
        <v>702999.53</v>
      </c>
      <c r="CC154" s="140">
        <v>2860439.25</v>
      </c>
      <c r="CD154" s="140">
        <v>2909782.5</v>
      </c>
      <c r="CE154" s="140">
        <v>0</v>
      </c>
      <c r="CF154" s="140">
        <v>0</v>
      </c>
      <c r="CG154" s="140">
        <v>0</v>
      </c>
      <c r="CH154" s="140">
        <v>0</v>
      </c>
      <c r="CI154" s="140">
        <v>0</v>
      </c>
      <c r="CJ154" s="140">
        <v>12860000</v>
      </c>
      <c r="CK154" s="140">
        <v>0</v>
      </c>
      <c r="CL154" s="140">
        <v>0</v>
      </c>
      <c r="CM154" s="140">
        <v>0</v>
      </c>
      <c r="CN154" s="140">
        <v>0</v>
      </c>
      <c r="CO154" s="140">
        <v>0</v>
      </c>
      <c r="CP154" s="140">
        <v>0</v>
      </c>
      <c r="CQ154" s="140">
        <v>0</v>
      </c>
      <c r="CR154" s="140">
        <v>128677.81</v>
      </c>
      <c r="CS154" s="140">
        <v>153191.49</v>
      </c>
      <c r="CT154" s="140">
        <v>1431233.74</v>
      </c>
      <c r="CU154" s="140">
        <v>1406720.06</v>
      </c>
      <c r="CV154" s="140">
        <v>0</v>
      </c>
      <c r="CW154" s="140">
        <v>4206.07</v>
      </c>
      <c r="CX154" s="140">
        <v>3769.9500000000003</v>
      </c>
      <c r="CY154" s="140">
        <v>3405.66</v>
      </c>
      <c r="CZ154" s="140">
        <v>0</v>
      </c>
      <c r="DA154" s="140">
        <v>3841.78</v>
      </c>
      <c r="DB154" s="140">
        <v>0</v>
      </c>
      <c r="DC154" s="140">
        <v>0</v>
      </c>
      <c r="DD154" s="140">
        <v>0</v>
      </c>
      <c r="DE154" s="140">
        <v>0</v>
      </c>
      <c r="DF154" s="140">
        <v>0</v>
      </c>
      <c r="DG154" s="140">
        <v>0</v>
      </c>
      <c r="DH154" s="140">
        <v>0</v>
      </c>
    </row>
    <row r="155" spans="1:112" x14ac:dyDescent="0.2">
      <c r="A155" s="140">
        <v>2605</v>
      </c>
      <c r="B155" s="140" t="s">
        <v>441</v>
      </c>
      <c r="C155" s="140">
        <v>0</v>
      </c>
      <c r="D155" s="140">
        <v>16515418</v>
      </c>
      <c r="E155" s="140">
        <v>2586.2000000000003</v>
      </c>
      <c r="F155" s="140">
        <v>87184.83</v>
      </c>
      <c r="G155" s="140">
        <v>81931.22</v>
      </c>
      <c r="H155" s="140">
        <v>11289.83</v>
      </c>
      <c r="I155" s="140">
        <v>423915.7</v>
      </c>
      <c r="J155" s="140">
        <v>0</v>
      </c>
      <c r="K155" s="140">
        <v>1853833.93</v>
      </c>
      <c r="L155" s="140">
        <v>0</v>
      </c>
      <c r="M155" s="140">
        <v>0</v>
      </c>
      <c r="N155" s="140">
        <v>0</v>
      </c>
      <c r="O155" s="140">
        <v>0</v>
      </c>
      <c r="P155" s="140">
        <v>25473</v>
      </c>
      <c r="Q155" s="140">
        <v>0</v>
      </c>
      <c r="R155" s="140">
        <v>0</v>
      </c>
      <c r="S155" s="140">
        <v>0</v>
      </c>
      <c r="T155" s="140">
        <v>0</v>
      </c>
      <c r="U155" s="140">
        <v>645439.47</v>
      </c>
      <c r="V155" s="140">
        <v>33680336</v>
      </c>
      <c r="W155" s="140">
        <v>11851.83</v>
      </c>
      <c r="X155" s="140">
        <v>0</v>
      </c>
      <c r="Y155" s="140">
        <v>0</v>
      </c>
      <c r="Z155" s="140">
        <v>37442.959999999999</v>
      </c>
      <c r="AA155" s="140">
        <v>13993</v>
      </c>
      <c r="AB155" s="140">
        <v>0</v>
      </c>
      <c r="AC155" s="140">
        <v>0</v>
      </c>
      <c r="AD155" s="140">
        <v>107649.1</v>
      </c>
      <c r="AE155" s="140">
        <v>336863.07</v>
      </c>
      <c r="AF155" s="140">
        <v>0</v>
      </c>
      <c r="AG155" s="140">
        <v>0</v>
      </c>
      <c r="AH155" s="140">
        <v>0</v>
      </c>
      <c r="AI155" s="140">
        <v>0</v>
      </c>
      <c r="AJ155" s="140">
        <v>0</v>
      </c>
      <c r="AK155" s="140">
        <v>3507.86</v>
      </c>
      <c r="AL155" s="140">
        <v>0</v>
      </c>
      <c r="AM155" s="140">
        <v>0</v>
      </c>
      <c r="AN155" s="140">
        <v>17042.61</v>
      </c>
      <c r="AO155" s="140">
        <v>0</v>
      </c>
      <c r="AP155" s="140">
        <v>0</v>
      </c>
      <c r="AQ155" s="140">
        <v>14777206.029999999</v>
      </c>
      <c r="AR155" s="140">
        <v>9983382.5500000007</v>
      </c>
      <c r="AS155" s="140">
        <v>1593463.11</v>
      </c>
      <c r="AT155" s="140">
        <v>1420951.21</v>
      </c>
      <c r="AU155" s="140">
        <v>663040.52</v>
      </c>
      <c r="AV155" s="140">
        <v>962127.04</v>
      </c>
      <c r="AW155" s="140">
        <v>1504250.36</v>
      </c>
      <c r="AX155" s="140">
        <v>3274788.61</v>
      </c>
      <c r="AY155" s="140">
        <v>670744.62</v>
      </c>
      <c r="AZ155" s="140">
        <v>2934163.78</v>
      </c>
      <c r="BA155" s="140">
        <v>7633788.5</v>
      </c>
      <c r="BB155" s="140">
        <v>1778464.45</v>
      </c>
      <c r="BC155" s="140">
        <v>235319.64</v>
      </c>
      <c r="BD155" s="140">
        <v>0</v>
      </c>
      <c r="BE155" s="140">
        <v>0</v>
      </c>
      <c r="BF155" s="140">
        <v>4866350.93</v>
      </c>
      <c r="BG155" s="140">
        <v>938004.51</v>
      </c>
      <c r="BH155" s="140">
        <v>8509.44</v>
      </c>
      <c r="BI155" s="140">
        <v>162672.47</v>
      </c>
      <c r="BJ155" s="140">
        <v>159183.06</v>
      </c>
      <c r="BK155" s="140">
        <v>131159.97</v>
      </c>
      <c r="BL155" s="140">
        <v>164619.72</v>
      </c>
      <c r="BM155" s="140">
        <v>10276303</v>
      </c>
      <c r="BN155" s="140">
        <v>10582303</v>
      </c>
      <c r="BO155" s="140">
        <v>6462075.1799999997</v>
      </c>
      <c r="BP155" s="140">
        <v>6737308.1500000004</v>
      </c>
      <c r="BQ155" s="140">
        <v>0</v>
      </c>
      <c r="BR155" s="140">
        <v>0</v>
      </c>
      <c r="BS155" s="140">
        <v>17032210.620000001</v>
      </c>
      <c r="BT155" s="140">
        <v>17643413.93</v>
      </c>
      <c r="BU155" s="140">
        <v>768403.13</v>
      </c>
      <c r="BV155" s="140">
        <v>823701.17</v>
      </c>
      <c r="BW155" s="140">
        <v>8210903.4500000002</v>
      </c>
      <c r="BX155" s="140">
        <v>6288744.8799999999</v>
      </c>
      <c r="BY155" s="140">
        <v>1417546.68</v>
      </c>
      <c r="BZ155" s="140">
        <v>449313.85000000003</v>
      </c>
      <c r="CA155" s="140">
        <v>1379991.58</v>
      </c>
      <c r="CB155" s="140">
        <v>1323628.73</v>
      </c>
      <c r="CC155" s="140">
        <v>4373418.41</v>
      </c>
      <c r="CD155" s="140">
        <v>4429781.26</v>
      </c>
      <c r="CE155" s="140">
        <v>0</v>
      </c>
      <c r="CF155" s="140">
        <v>0</v>
      </c>
      <c r="CG155" s="140">
        <v>0</v>
      </c>
      <c r="CH155" s="140">
        <v>0</v>
      </c>
      <c r="CI155" s="140">
        <v>0</v>
      </c>
      <c r="CJ155" s="140">
        <v>29225000</v>
      </c>
      <c r="CK155" s="140">
        <v>1446168.05</v>
      </c>
      <c r="CL155" s="140">
        <v>0</v>
      </c>
      <c r="CM155" s="140">
        <v>471.61</v>
      </c>
      <c r="CN155" s="140">
        <v>0</v>
      </c>
      <c r="CO155" s="140">
        <v>1446639.66</v>
      </c>
      <c r="CP155" s="140">
        <v>0</v>
      </c>
      <c r="CQ155" s="140">
        <v>0</v>
      </c>
      <c r="CR155" s="140">
        <v>692302.43</v>
      </c>
      <c r="CS155" s="140">
        <v>796175.81</v>
      </c>
      <c r="CT155" s="140">
        <v>2536560.2000000002</v>
      </c>
      <c r="CU155" s="140">
        <v>2432686.8199999998</v>
      </c>
      <c r="CV155" s="140">
        <v>0</v>
      </c>
      <c r="CW155" s="140">
        <v>240076.87</v>
      </c>
      <c r="CX155" s="140">
        <v>294295.66000000003</v>
      </c>
      <c r="CY155" s="140">
        <v>479160.18</v>
      </c>
      <c r="CZ155" s="140">
        <v>180396.98</v>
      </c>
      <c r="DA155" s="140">
        <v>244456.04</v>
      </c>
      <c r="DB155" s="140">
        <v>88.37</v>
      </c>
      <c r="DC155" s="140">
        <v>0</v>
      </c>
      <c r="DD155" s="140">
        <v>0</v>
      </c>
      <c r="DE155" s="140">
        <v>0</v>
      </c>
      <c r="DF155" s="140">
        <v>0</v>
      </c>
      <c r="DG155" s="140">
        <v>0</v>
      </c>
      <c r="DH155" s="140">
        <v>0</v>
      </c>
    </row>
    <row r="156" spans="1:112" x14ac:dyDescent="0.2">
      <c r="A156" s="140">
        <v>2604</v>
      </c>
      <c r="B156" s="140" t="s">
        <v>440</v>
      </c>
      <c r="C156" s="140">
        <v>4711.6500000000005</v>
      </c>
      <c r="D156" s="140">
        <v>3782185</v>
      </c>
      <c r="E156" s="140">
        <v>0</v>
      </c>
      <c r="F156" s="140">
        <v>11430.5</v>
      </c>
      <c r="G156" s="140">
        <v>34735.64</v>
      </c>
      <c r="H156" s="140">
        <v>4466.26</v>
      </c>
      <c r="I156" s="140">
        <v>57416.22</v>
      </c>
      <c r="J156" s="140">
        <v>3148.8</v>
      </c>
      <c r="K156" s="140">
        <v>410702.24</v>
      </c>
      <c r="L156" s="140">
        <v>0</v>
      </c>
      <c r="M156" s="140">
        <v>0</v>
      </c>
      <c r="N156" s="140">
        <v>0</v>
      </c>
      <c r="O156" s="140">
        <v>0</v>
      </c>
      <c r="P156" s="140">
        <v>300</v>
      </c>
      <c r="Q156" s="140">
        <v>0</v>
      </c>
      <c r="R156" s="140">
        <v>0</v>
      </c>
      <c r="S156" s="140">
        <v>0</v>
      </c>
      <c r="T156" s="140">
        <v>67</v>
      </c>
      <c r="U156" s="140">
        <v>97440</v>
      </c>
      <c r="V156" s="140">
        <v>4883865</v>
      </c>
      <c r="W156" s="140">
        <v>4483.67</v>
      </c>
      <c r="X156" s="140">
        <v>0</v>
      </c>
      <c r="Y156" s="140">
        <v>0</v>
      </c>
      <c r="Z156" s="140">
        <v>0</v>
      </c>
      <c r="AA156" s="140">
        <v>9941</v>
      </c>
      <c r="AB156" s="140">
        <v>0</v>
      </c>
      <c r="AC156" s="140">
        <v>0</v>
      </c>
      <c r="AD156" s="140">
        <v>13785.59</v>
      </c>
      <c r="AE156" s="140">
        <v>75983</v>
      </c>
      <c r="AF156" s="140">
        <v>0</v>
      </c>
      <c r="AG156" s="140">
        <v>0</v>
      </c>
      <c r="AH156" s="140">
        <v>0</v>
      </c>
      <c r="AI156" s="140">
        <v>0</v>
      </c>
      <c r="AJ156" s="140">
        <v>0</v>
      </c>
      <c r="AK156" s="140">
        <v>148.65</v>
      </c>
      <c r="AL156" s="140">
        <v>0</v>
      </c>
      <c r="AM156" s="140">
        <v>0</v>
      </c>
      <c r="AN156" s="140">
        <v>20512.98</v>
      </c>
      <c r="AO156" s="140">
        <v>0</v>
      </c>
      <c r="AP156" s="140">
        <v>722.21</v>
      </c>
      <c r="AQ156" s="140">
        <v>2234398.9300000002</v>
      </c>
      <c r="AR156" s="140">
        <v>1508079.66</v>
      </c>
      <c r="AS156" s="140">
        <v>481959.07</v>
      </c>
      <c r="AT156" s="140">
        <v>284581.03999999998</v>
      </c>
      <c r="AU156" s="140">
        <v>146724.36000000002</v>
      </c>
      <c r="AV156" s="140">
        <v>105463.31</v>
      </c>
      <c r="AW156" s="140">
        <v>259289.64</v>
      </c>
      <c r="AX156" s="140">
        <v>328511.38</v>
      </c>
      <c r="AY156" s="140">
        <v>207296.94</v>
      </c>
      <c r="AZ156" s="140">
        <v>633367.49</v>
      </c>
      <c r="BA156" s="140">
        <v>1722232.91</v>
      </c>
      <c r="BB156" s="140">
        <v>250384.57</v>
      </c>
      <c r="BC156" s="140">
        <v>64834.94</v>
      </c>
      <c r="BD156" s="140">
        <v>743.38</v>
      </c>
      <c r="BE156" s="140">
        <v>54114.28</v>
      </c>
      <c r="BF156" s="140">
        <v>635285.24</v>
      </c>
      <c r="BG156" s="140">
        <v>511642.85000000003</v>
      </c>
      <c r="BH156" s="140">
        <v>164.98</v>
      </c>
      <c r="BI156" s="140">
        <v>2167.2200000000003</v>
      </c>
      <c r="BJ156" s="140">
        <v>1892.13</v>
      </c>
      <c r="BK156" s="140">
        <v>0</v>
      </c>
      <c r="BL156" s="140">
        <v>0</v>
      </c>
      <c r="BM156" s="140">
        <v>180000</v>
      </c>
      <c r="BN156" s="140">
        <v>180000</v>
      </c>
      <c r="BO156" s="140">
        <v>0</v>
      </c>
      <c r="BP156" s="140">
        <v>0</v>
      </c>
      <c r="BQ156" s="140">
        <v>3290590.55</v>
      </c>
      <c r="BR156" s="140">
        <v>3277836.08</v>
      </c>
      <c r="BS156" s="140">
        <v>3472757.77</v>
      </c>
      <c r="BT156" s="140">
        <v>3459728.21</v>
      </c>
      <c r="BU156" s="140">
        <v>69072.479999999996</v>
      </c>
      <c r="BV156" s="140">
        <v>83127.22</v>
      </c>
      <c r="BW156" s="140">
        <v>1326063.3700000001</v>
      </c>
      <c r="BX156" s="140">
        <v>1092075.3600000001</v>
      </c>
      <c r="BY156" s="140">
        <v>193406.14</v>
      </c>
      <c r="BZ156" s="140">
        <v>26527.13</v>
      </c>
      <c r="CA156" s="140">
        <v>113866.9</v>
      </c>
      <c r="CB156" s="140">
        <v>2532791.6399999997</v>
      </c>
      <c r="CC156" s="140">
        <v>3119741.87</v>
      </c>
      <c r="CD156" s="140">
        <v>570260</v>
      </c>
      <c r="CE156" s="140">
        <v>62481.9</v>
      </c>
      <c r="CF156" s="140">
        <v>0</v>
      </c>
      <c r="CG156" s="140">
        <v>0</v>
      </c>
      <c r="CH156" s="140">
        <v>68075.23</v>
      </c>
      <c r="CI156" s="140">
        <v>0</v>
      </c>
      <c r="CJ156" s="140">
        <v>8939332.3300000001</v>
      </c>
      <c r="CK156" s="140">
        <v>1094214.42</v>
      </c>
      <c r="CL156" s="140">
        <v>58547.090000000004</v>
      </c>
      <c r="CM156" s="140">
        <v>10706.18</v>
      </c>
      <c r="CN156" s="140">
        <v>91769.38</v>
      </c>
      <c r="CO156" s="140">
        <v>954604.13</v>
      </c>
      <c r="CP156" s="140">
        <v>0</v>
      </c>
      <c r="CQ156" s="140">
        <v>0</v>
      </c>
      <c r="CR156" s="140">
        <v>70805.86</v>
      </c>
      <c r="CS156" s="140">
        <v>51787.26</v>
      </c>
      <c r="CT156" s="140">
        <v>277775.44</v>
      </c>
      <c r="CU156" s="140">
        <v>296794.03999999998</v>
      </c>
      <c r="CV156" s="140">
        <v>0</v>
      </c>
      <c r="CW156" s="140">
        <v>0</v>
      </c>
      <c r="CX156" s="140">
        <v>0</v>
      </c>
      <c r="CY156" s="140">
        <v>0</v>
      </c>
      <c r="CZ156" s="140">
        <v>0</v>
      </c>
      <c r="DA156" s="140">
        <v>0</v>
      </c>
      <c r="DB156" s="140">
        <v>0</v>
      </c>
      <c r="DC156" s="140">
        <v>0</v>
      </c>
      <c r="DD156" s="140">
        <v>0</v>
      </c>
      <c r="DE156" s="140">
        <v>6643</v>
      </c>
      <c r="DF156" s="140">
        <v>6643</v>
      </c>
      <c r="DG156" s="140">
        <v>0</v>
      </c>
      <c r="DH156" s="140">
        <v>0</v>
      </c>
    </row>
    <row r="157" spans="1:112" x14ac:dyDescent="0.2">
      <c r="A157" s="140">
        <v>2611</v>
      </c>
      <c r="B157" s="140" t="s">
        <v>442</v>
      </c>
      <c r="C157" s="140">
        <v>0</v>
      </c>
      <c r="D157" s="140">
        <v>25065981.309999999</v>
      </c>
      <c r="E157" s="140">
        <v>3072.4500000000003</v>
      </c>
      <c r="F157" s="140">
        <v>403.75</v>
      </c>
      <c r="G157" s="140">
        <v>68365.649999999994</v>
      </c>
      <c r="H157" s="140">
        <v>17004.2</v>
      </c>
      <c r="I157" s="140">
        <v>274124.07</v>
      </c>
      <c r="J157" s="140">
        <v>0</v>
      </c>
      <c r="K157" s="140">
        <v>198215</v>
      </c>
      <c r="L157" s="140">
        <v>0</v>
      </c>
      <c r="M157" s="140">
        <v>0</v>
      </c>
      <c r="N157" s="140">
        <v>0</v>
      </c>
      <c r="O157" s="140">
        <v>0</v>
      </c>
      <c r="P157" s="140">
        <v>4815</v>
      </c>
      <c r="Q157" s="140">
        <v>0</v>
      </c>
      <c r="R157" s="140">
        <v>0</v>
      </c>
      <c r="S157" s="140">
        <v>0</v>
      </c>
      <c r="T157" s="140">
        <v>123970</v>
      </c>
      <c r="U157" s="140">
        <v>373134.5</v>
      </c>
      <c r="V157" s="140">
        <v>23544706</v>
      </c>
      <c r="W157" s="140">
        <v>26008.720000000001</v>
      </c>
      <c r="X157" s="140">
        <v>0</v>
      </c>
      <c r="Y157" s="140">
        <v>0</v>
      </c>
      <c r="Z157" s="140">
        <v>20020.98</v>
      </c>
      <c r="AA157" s="140">
        <v>61813</v>
      </c>
      <c r="AB157" s="140">
        <v>25903</v>
      </c>
      <c r="AC157" s="140">
        <v>0</v>
      </c>
      <c r="AD157" s="140">
        <v>34399.56</v>
      </c>
      <c r="AE157" s="140">
        <v>135347.45000000001</v>
      </c>
      <c r="AF157" s="140">
        <v>0</v>
      </c>
      <c r="AG157" s="140">
        <v>0</v>
      </c>
      <c r="AH157" s="140">
        <v>0</v>
      </c>
      <c r="AI157" s="140">
        <v>0</v>
      </c>
      <c r="AJ157" s="140">
        <v>0</v>
      </c>
      <c r="AK157" s="140">
        <v>32500</v>
      </c>
      <c r="AL157" s="140">
        <v>0</v>
      </c>
      <c r="AM157" s="140">
        <v>0</v>
      </c>
      <c r="AN157" s="140">
        <v>195697.6</v>
      </c>
      <c r="AO157" s="140">
        <v>0</v>
      </c>
      <c r="AP157" s="140">
        <v>18648.170000000002</v>
      </c>
      <c r="AQ157" s="140">
        <v>9306349.7300000004</v>
      </c>
      <c r="AR157" s="140">
        <v>12429132.640000001</v>
      </c>
      <c r="AS157" s="140">
        <v>2098046.6800000002</v>
      </c>
      <c r="AT157" s="140">
        <v>1625194.47</v>
      </c>
      <c r="AU157" s="140">
        <v>578085.55000000005</v>
      </c>
      <c r="AV157" s="140">
        <v>268079.24</v>
      </c>
      <c r="AW157" s="140">
        <v>1585345.93</v>
      </c>
      <c r="AX157" s="140">
        <v>2009043.11</v>
      </c>
      <c r="AY157" s="140">
        <v>494250.76</v>
      </c>
      <c r="AZ157" s="140">
        <v>2540841.04</v>
      </c>
      <c r="BA157" s="140">
        <v>8170162.4800000004</v>
      </c>
      <c r="BB157" s="140">
        <v>1226737.1100000001</v>
      </c>
      <c r="BC157" s="140">
        <v>292445.02</v>
      </c>
      <c r="BD157" s="140">
        <v>2412.5</v>
      </c>
      <c r="BE157" s="140">
        <v>1006258.26</v>
      </c>
      <c r="BF157" s="140">
        <v>5340099.38</v>
      </c>
      <c r="BG157" s="140">
        <v>478384.45</v>
      </c>
      <c r="BH157" s="140">
        <v>4700.8500000000004</v>
      </c>
      <c r="BI157" s="140">
        <v>104387.34</v>
      </c>
      <c r="BJ157" s="140">
        <v>114740.12</v>
      </c>
      <c r="BK157" s="140">
        <v>0</v>
      </c>
      <c r="BL157" s="140">
        <v>0</v>
      </c>
      <c r="BM157" s="140">
        <v>0</v>
      </c>
      <c r="BN157" s="140">
        <v>5050000</v>
      </c>
      <c r="BO157" s="140">
        <v>0</v>
      </c>
      <c r="BP157" s="140">
        <v>0</v>
      </c>
      <c r="BQ157" s="140">
        <v>18382811.530000001</v>
      </c>
      <c r="BR157" s="140">
        <v>14091019.960000001</v>
      </c>
      <c r="BS157" s="140">
        <v>18487198.870000001</v>
      </c>
      <c r="BT157" s="140">
        <v>19255760.079999998</v>
      </c>
      <c r="BU157" s="140">
        <v>11222.77</v>
      </c>
      <c r="BV157" s="140">
        <v>195086.86000000002</v>
      </c>
      <c r="BW157" s="140">
        <v>8343125.04</v>
      </c>
      <c r="BX157" s="140">
        <v>5958980.3300000001</v>
      </c>
      <c r="BY157" s="140">
        <v>2026642.83</v>
      </c>
      <c r="BZ157" s="140">
        <v>173637.79</v>
      </c>
      <c r="CA157" s="140">
        <v>2742959.81</v>
      </c>
      <c r="CB157" s="140">
        <v>2372986.5499999998</v>
      </c>
      <c r="CC157" s="140">
        <v>4410743.0299999993</v>
      </c>
      <c r="CD157" s="140">
        <v>4780716.29</v>
      </c>
      <c r="CE157" s="140">
        <v>0</v>
      </c>
      <c r="CF157" s="140">
        <v>0</v>
      </c>
      <c r="CG157" s="140">
        <v>0</v>
      </c>
      <c r="CH157" s="140">
        <v>0</v>
      </c>
      <c r="CI157" s="140">
        <v>0</v>
      </c>
      <c r="CJ157" s="140">
        <v>25700000</v>
      </c>
      <c r="CK157" s="140">
        <v>67000.77</v>
      </c>
      <c r="CL157" s="140">
        <v>0</v>
      </c>
      <c r="CM157" s="140">
        <v>0</v>
      </c>
      <c r="CN157" s="140">
        <v>0</v>
      </c>
      <c r="CO157" s="140">
        <v>24456.63</v>
      </c>
      <c r="CP157" s="140">
        <v>0</v>
      </c>
      <c r="CQ157" s="140">
        <v>42544.14</v>
      </c>
      <c r="CR157" s="140">
        <v>970668.15</v>
      </c>
      <c r="CS157" s="140">
        <v>823764.57000000007</v>
      </c>
      <c r="CT157" s="140">
        <v>2472164.09</v>
      </c>
      <c r="CU157" s="140">
        <v>2619067.67</v>
      </c>
      <c r="CV157" s="140">
        <v>0</v>
      </c>
      <c r="CW157" s="140">
        <v>1248926.3500000001</v>
      </c>
      <c r="CX157" s="140">
        <v>1227327.19</v>
      </c>
      <c r="CY157" s="140">
        <v>1180962.75</v>
      </c>
      <c r="CZ157" s="140">
        <v>156945.80000000002</v>
      </c>
      <c r="DA157" s="140">
        <v>1045616.11</v>
      </c>
      <c r="DB157" s="140">
        <v>0</v>
      </c>
      <c r="DC157" s="140">
        <v>0</v>
      </c>
      <c r="DD157" s="140">
        <v>0</v>
      </c>
      <c r="DE157" s="140">
        <v>28121.83</v>
      </c>
      <c r="DF157" s="140">
        <v>4913.82</v>
      </c>
      <c r="DG157" s="140">
        <v>23208.010000000002</v>
      </c>
      <c r="DH157" s="140">
        <v>0</v>
      </c>
    </row>
    <row r="158" spans="1:112" x14ac:dyDescent="0.2">
      <c r="A158" s="140">
        <v>2618</v>
      </c>
      <c r="B158" s="140" t="s">
        <v>443</v>
      </c>
      <c r="C158" s="140">
        <v>0</v>
      </c>
      <c r="D158" s="140">
        <v>3319997.39</v>
      </c>
      <c r="E158" s="140">
        <v>11380</v>
      </c>
      <c r="F158" s="140">
        <v>109.86</v>
      </c>
      <c r="G158" s="140">
        <v>33482.550000000003</v>
      </c>
      <c r="H158" s="140">
        <v>4848.0600000000004</v>
      </c>
      <c r="I158" s="140">
        <v>65442.880000000005</v>
      </c>
      <c r="J158" s="140">
        <v>0</v>
      </c>
      <c r="K158" s="140">
        <v>12970</v>
      </c>
      <c r="L158" s="140">
        <v>0</v>
      </c>
      <c r="M158" s="140">
        <v>0</v>
      </c>
      <c r="N158" s="140">
        <v>0</v>
      </c>
      <c r="O158" s="140">
        <v>0</v>
      </c>
      <c r="P158" s="140">
        <v>4100</v>
      </c>
      <c r="Q158" s="140">
        <v>0</v>
      </c>
      <c r="R158" s="140">
        <v>0</v>
      </c>
      <c r="S158" s="140">
        <v>0</v>
      </c>
      <c r="T158" s="140">
        <v>0</v>
      </c>
      <c r="U158" s="140">
        <v>92210.5</v>
      </c>
      <c r="V158" s="140">
        <v>2799773</v>
      </c>
      <c r="W158" s="140">
        <v>935.35</v>
      </c>
      <c r="X158" s="140">
        <v>0</v>
      </c>
      <c r="Y158" s="140">
        <v>165720.30000000002</v>
      </c>
      <c r="Z158" s="140">
        <v>31249.360000000001</v>
      </c>
      <c r="AA158" s="140">
        <v>157042</v>
      </c>
      <c r="AB158" s="140">
        <v>0</v>
      </c>
      <c r="AC158" s="140">
        <v>0</v>
      </c>
      <c r="AD158" s="140">
        <v>35077.5</v>
      </c>
      <c r="AE158" s="140">
        <v>125219.04000000001</v>
      </c>
      <c r="AF158" s="140">
        <v>0</v>
      </c>
      <c r="AG158" s="140">
        <v>0</v>
      </c>
      <c r="AH158" s="140">
        <v>58756.35</v>
      </c>
      <c r="AI158" s="140">
        <v>0</v>
      </c>
      <c r="AJ158" s="140">
        <v>0</v>
      </c>
      <c r="AK158" s="140">
        <v>1517.9</v>
      </c>
      <c r="AL158" s="140">
        <v>0</v>
      </c>
      <c r="AM158" s="140">
        <v>0</v>
      </c>
      <c r="AN158" s="140">
        <v>0</v>
      </c>
      <c r="AO158" s="140">
        <v>0</v>
      </c>
      <c r="AP158" s="140">
        <v>114.9</v>
      </c>
      <c r="AQ158" s="140">
        <v>1343051.81</v>
      </c>
      <c r="AR158" s="140">
        <v>1385887.48</v>
      </c>
      <c r="AS158" s="140">
        <v>131834.92000000001</v>
      </c>
      <c r="AT158" s="140">
        <v>157588.43</v>
      </c>
      <c r="AU158" s="140">
        <v>109796.82</v>
      </c>
      <c r="AV158" s="140">
        <v>0</v>
      </c>
      <c r="AW158" s="140">
        <v>163183.70000000001</v>
      </c>
      <c r="AX158" s="140">
        <v>160231.82</v>
      </c>
      <c r="AY158" s="140">
        <v>291127.26</v>
      </c>
      <c r="AZ158" s="140">
        <v>339743.92</v>
      </c>
      <c r="BA158" s="140">
        <v>2410305.73</v>
      </c>
      <c r="BB158" s="140">
        <v>100998.55</v>
      </c>
      <c r="BC158" s="140">
        <v>62538.590000000004</v>
      </c>
      <c r="BD158" s="140">
        <v>56739.96</v>
      </c>
      <c r="BE158" s="140">
        <v>295143.53999999998</v>
      </c>
      <c r="BF158" s="140">
        <v>568074.78</v>
      </c>
      <c r="BG158" s="140">
        <v>74608</v>
      </c>
      <c r="BH158" s="140">
        <v>0</v>
      </c>
      <c r="BI158" s="140">
        <v>0</v>
      </c>
      <c r="BJ158" s="140">
        <v>0</v>
      </c>
      <c r="BK158" s="140">
        <v>0</v>
      </c>
      <c r="BL158" s="140">
        <v>0</v>
      </c>
      <c r="BM158" s="140">
        <v>0</v>
      </c>
      <c r="BN158" s="140">
        <v>0</v>
      </c>
      <c r="BO158" s="140">
        <v>0</v>
      </c>
      <c r="BP158" s="140">
        <v>0</v>
      </c>
      <c r="BQ158" s="140">
        <v>4180244.38</v>
      </c>
      <c r="BR158" s="140">
        <v>3449336.01</v>
      </c>
      <c r="BS158" s="140">
        <v>4180244.38</v>
      </c>
      <c r="BT158" s="140">
        <v>3449336.01</v>
      </c>
      <c r="BU158" s="140">
        <v>1289184.3999999999</v>
      </c>
      <c r="BV158" s="140">
        <v>1319497.58</v>
      </c>
      <c r="BW158" s="140">
        <v>1038944.67</v>
      </c>
      <c r="BX158" s="140">
        <v>666030.91</v>
      </c>
      <c r="BY158" s="140">
        <v>338561.58</v>
      </c>
      <c r="BZ158" s="140">
        <v>4039</v>
      </c>
      <c r="CA158" s="140">
        <v>1795848.32</v>
      </c>
      <c r="CB158" s="140">
        <v>1839000</v>
      </c>
      <c r="CC158" s="140">
        <v>43151.68</v>
      </c>
      <c r="CD158" s="140">
        <v>0</v>
      </c>
      <c r="CE158" s="140">
        <v>0</v>
      </c>
      <c r="CF158" s="140">
        <v>0</v>
      </c>
      <c r="CG158" s="140">
        <v>0</v>
      </c>
      <c r="CH158" s="140">
        <v>0</v>
      </c>
      <c r="CI158" s="140">
        <v>0</v>
      </c>
      <c r="CJ158" s="140">
        <v>2260000</v>
      </c>
      <c r="CK158" s="140">
        <v>253145.65</v>
      </c>
      <c r="CL158" s="140">
        <v>253145.65</v>
      </c>
      <c r="CM158" s="140">
        <v>0</v>
      </c>
      <c r="CN158" s="140">
        <v>0</v>
      </c>
      <c r="CO158" s="140">
        <v>0</v>
      </c>
      <c r="CP158" s="140">
        <v>0</v>
      </c>
      <c r="CQ158" s="140">
        <v>0</v>
      </c>
      <c r="CR158" s="140">
        <v>104391.66</v>
      </c>
      <c r="CS158" s="140">
        <v>109681.44</v>
      </c>
      <c r="CT158" s="140">
        <v>301564.37</v>
      </c>
      <c r="CU158" s="140">
        <v>296274.59000000003</v>
      </c>
      <c r="CV158" s="140">
        <v>0</v>
      </c>
      <c r="CW158" s="140">
        <v>101111.92</v>
      </c>
      <c r="CX158" s="140">
        <v>110657.88</v>
      </c>
      <c r="CY158" s="140">
        <v>139099.66</v>
      </c>
      <c r="CZ158" s="140">
        <v>5959.24</v>
      </c>
      <c r="DA158" s="140">
        <v>123594.46</v>
      </c>
      <c r="DB158" s="140">
        <v>0</v>
      </c>
      <c r="DC158" s="140">
        <v>0</v>
      </c>
      <c r="DD158" s="140">
        <v>0</v>
      </c>
      <c r="DE158" s="140">
        <v>0</v>
      </c>
      <c r="DF158" s="140">
        <v>0</v>
      </c>
      <c r="DG158" s="140">
        <v>0</v>
      </c>
      <c r="DH158" s="140">
        <v>0</v>
      </c>
    </row>
    <row r="159" spans="1:112" x14ac:dyDescent="0.2">
      <c r="A159" s="140">
        <v>2625</v>
      </c>
      <c r="B159" s="140" t="s">
        <v>444</v>
      </c>
      <c r="C159" s="140">
        <v>4561.8500000000004</v>
      </c>
      <c r="D159" s="140">
        <v>2759200</v>
      </c>
      <c r="E159" s="140">
        <v>0</v>
      </c>
      <c r="F159" s="140">
        <v>3130.8</v>
      </c>
      <c r="G159" s="140">
        <v>10610</v>
      </c>
      <c r="H159" s="140">
        <v>9154.26</v>
      </c>
      <c r="I159" s="140">
        <v>35501.730000000003</v>
      </c>
      <c r="J159" s="140">
        <v>0</v>
      </c>
      <c r="K159" s="140">
        <v>184552.62</v>
      </c>
      <c r="L159" s="140">
        <v>0</v>
      </c>
      <c r="M159" s="140">
        <v>0</v>
      </c>
      <c r="N159" s="140">
        <v>0</v>
      </c>
      <c r="O159" s="140">
        <v>0</v>
      </c>
      <c r="P159" s="140">
        <v>2164.42</v>
      </c>
      <c r="Q159" s="140">
        <v>0</v>
      </c>
      <c r="R159" s="140">
        <v>0</v>
      </c>
      <c r="S159" s="140">
        <v>0</v>
      </c>
      <c r="T159" s="140">
        <v>0</v>
      </c>
      <c r="U159" s="140">
        <v>51802</v>
      </c>
      <c r="V159" s="140">
        <v>1398003</v>
      </c>
      <c r="W159" s="140">
        <v>0</v>
      </c>
      <c r="X159" s="140">
        <v>0</v>
      </c>
      <c r="Y159" s="140">
        <v>0</v>
      </c>
      <c r="Z159" s="140">
        <v>0</v>
      </c>
      <c r="AA159" s="140">
        <v>111122</v>
      </c>
      <c r="AB159" s="140">
        <v>0</v>
      </c>
      <c r="AC159" s="140">
        <v>0</v>
      </c>
      <c r="AD159" s="140">
        <v>12422.26</v>
      </c>
      <c r="AE159" s="140">
        <v>49562</v>
      </c>
      <c r="AF159" s="140">
        <v>0</v>
      </c>
      <c r="AG159" s="140">
        <v>0</v>
      </c>
      <c r="AH159" s="140">
        <v>0</v>
      </c>
      <c r="AI159" s="140">
        <v>95088.94</v>
      </c>
      <c r="AJ159" s="140">
        <v>0</v>
      </c>
      <c r="AK159" s="140">
        <v>0</v>
      </c>
      <c r="AL159" s="140">
        <v>0</v>
      </c>
      <c r="AM159" s="140">
        <v>0</v>
      </c>
      <c r="AN159" s="140">
        <v>16716.23</v>
      </c>
      <c r="AO159" s="140">
        <v>14399.92</v>
      </c>
      <c r="AP159" s="140">
        <v>488.39</v>
      </c>
      <c r="AQ159" s="140">
        <v>1044564.81</v>
      </c>
      <c r="AR159" s="140">
        <v>658786.61</v>
      </c>
      <c r="AS159" s="140">
        <v>197389.83000000002</v>
      </c>
      <c r="AT159" s="140">
        <v>118330.13</v>
      </c>
      <c r="AU159" s="140">
        <v>124006.86</v>
      </c>
      <c r="AV159" s="140">
        <v>40171.480000000003</v>
      </c>
      <c r="AW159" s="140">
        <v>75969.95</v>
      </c>
      <c r="AX159" s="140">
        <v>145101.33000000002</v>
      </c>
      <c r="AY159" s="140">
        <v>176234.79</v>
      </c>
      <c r="AZ159" s="140">
        <v>243374.66</v>
      </c>
      <c r="BA159" s="140">
        <v>791918.02</v>
      </c>
      <c r="BB159" s="140">
        <v>197092.59</v>
      </c>
      <c r="BC159" s="140">
        <v>33960.370000000003</v>
      </c>
      <c r="BD159" s="140">
        <v>6332.49</v>
      </c>
      <c r="BE159" s="140">
        <v>108413.82</v>
      </c>
      <c r="BF159" s="140">
        <v>372334.49</v>
      </c>
      <c r="BG159" s="140">
        <v>269661.34999999998</v>
      </c>
      <c r="BH159" s="140">
        <v>0</v>
      </c>
      <c r="BI159" s="140">
        <v>0</v>
      </c>
      <c r="BJ159" s="140">
        <v>0</v>
      </c>
      <c r="BK159" s="140">
        <v>0</v>
      </c>
      <c r="BL159" s="140">
        <v>0</v>
      </c>
      <c r="BM159" s="140">
        <v>0</v>
      </c>
      <c r="BN159" s="140">
        <v>0</v>
      </c>
      <c r="BO159" s="140">
        <v>1141644.96</v>
      </c>
      <c r="BP159" s="140">
        <v>1296481.8</v>
      </c>
      <c r="BQ159" s="140">
        <v>0</v>
      </c>
      <c r="BR159" s="140">
        <v>0</v>
      </c>
      <c r="BS159" s="140">
        <v>1141644.96</v>
      </c>
      <c r="BT159" s="140">
        <v>1296481.8</v>
      </c>
      <c r="BU159" s="140">
        <v>0</v>
      </c>
      <c r="BV159" s="140">
        <v>0</v>
      </c>
      <c r="BW159" s="140">
        <v>618860.72</v>
      </c>
      <c r="BX159" s="140">
        <v>398365.21</v>
      </c>
      <c r="BY159" s="140">
        <v>166013.64000000001</v>
      </c>
      <c r="BZ159" s="140">
        <v>54481.87</v>
      </c>
      <c r="CA159" s="140">
        <v>3880.4700000000003</v>
      </c>
      <c r="CB159" s="140">
        <v>3880.91</v>
      </c>
      <c r="CC159" s="140">
        <v>23321</v>
      </c>
      <c r="CD159" s="140">
        <v>0</v>
      </c>
      <c r="CE159" s="140">
        <v>0</v>
      </c>
      <c r="CF159" s="140">
        <v>0</v>
      </c>
      <c r="CG159" s="140">
        <v>0</v>
      </c>
      <c r="CH159" s="140">
        <v>23320.560000000001</v>
      </c>
      <c r="CI159" s="140">
        <v>0</v>
      </c>
      <c r="CJ159" s="140">
        <v>213328.39</v>
      </c>
      <c r="CK159" s="140">
        <v>72544.09</v>
      </c>
      <c r="CL159" s="140">
        <v>62853.520000000004</v>
      </c>
      <c r="CM159" s="140">
        <v>309.43</v>
      </c>
      <c r="CN159" s="140">
        <v>0</v>
      </c>
      <c r="CO159" s="140">
        <v>10000</v>
      </c>
      <c r="CP159" s="140">
        <v>0</v>
      </c>
      <c r="CQ159" s="140">
        <v>0</v>
      </c>
      <c r="CR159" s="140">
        <v>65095.630000000005</v>
      </c>
      <c r="CS159" s="140">
        <v>66920.55</v>
      </c>
      <c r="CT159" s="140">
        <v>183307.71</v>
      </c>
      <c r="CU159" s="140">
        <v>181482.79</v>
      </c>
      <c r="CV159" s="140">
        <v>0</v>
      </c>
      <c r="CW159" s="140">
        <v>86911.35</v>
      </c>
      <c r="CX159" s="140">
        <v>69597.02</v>
      </c>
      <c r="CY159" s="140">
        <v>266173.2</v>
      </c>
      <c r="CZ159" s="140">
        <v>115500</v>
      </c>
      <c r="DA159" s="140">
        <v>167987.53</v>
      </c>
      <c r="DB159" s="140">
        <v>0</v>
      </c>
      <c r="DC159" s="140">
        <v>0</v>
      </c>
      <c r="DD159" s="140">
        <v>0</v>
      </c>
      <c r="DE159" s="140">
        <v>0</v>
      </c>
      <c r="DF159" s="140">
        <v>0</v>
      </c>
      <c r="DG159" s="140">
        <v>0</v>
      </c>
      <c r="DH159" s="140">
        <v>0</v>
      </c>
    </row>
    <row r="160" spans="1:112" x14ac:dyDescent="0.2">
      <c r="A160" s="140">
        <v>2632</v>
      </c>
      <c r="B160" s="140" t="s">
        <v>445</v>
      </c>
      <c r="C160" s="140">
        <v>0</v>
      </c>
      <c r="D160" s="140">
        <v>1219498</v>
      </c>
      <c r="E160" s="140">
        <v>0</v>
      </c>
      <c r="F160" s="140">
        <v>110</v>
      </c>
      <c r="G160" s="140">
        <v>37398.410000000003</v>
      </c>
      <c r="H160" s="140">
        <v>5741.56</v>
      </c>
      <c r="I160" s="140">
        <v>1611.24</v>
      </c>
      <c r="J160" s="140">
        <v>0</v>
      </c>
      <c r="K160" s="140">
        <v>123328.02</v>
      </c>
      <c r="L160" s="140">
        <v>0</v>
      </c>
      <c r="M160" s="140">
        <v>0</v>
      </c>
      <c r="N160" s="140">
        <v>0</v>
      </c>
      <c r="O160" s="140">
        <v>0</v>
      </c>
      <c r="P160" s="140">
        <v>5078.8</v>
      </c>
      <c r="Q160" s="140">
        <v>0</v>
      </c>
      <c r="R160" s="140">
        <v>0</v>
      </c>
      <c r="S160" s="140">
        <v>0</v>
      </c>
      <c r="T160" s="140">
        <v>12586.800000000001</v>
      </c>
      <c r="U160" s="140">
        <v>46586</v>
      </c>
      <c r="V160" s="140">
        <v>2578559</v>
      </c>
      <c r="W160" s="140">
        <v>8088.89</v>
      </c>
      <c r="X160" s="140">
        <v>0</v>
      </c>
      <c r="Y160" s="140">
        <v>135031.36000000002</v>
      </c>
      <c r="Z160" s="140">
        <v>3681.7200000000003</v>
      </c>
      <c r="AA160" s="140">
        <v>92583</v>
      </c>
      <c r="AB160" s="140">
        <v>0</v>
      </c>
      <c r="AC160" s="140">
        <v>0</v>
      </c>
      <c r="AD160" s="140">
        <v>18103</v>
      </c>
      <c r="AE160" s="140">
        <v>69779</v>
      </c>
      <c r="AF160" s="140">
        <v>0</v>
      </c>
      <c r="AG160" s="140">
        <v>0</v>
      </c>
      <c r="AH160" s="140">
        <v>0</v>
      </c>
      <c r="AI160" s="140">
        <v>29888.79</v>
      </c>
      <c r="AJ160" s="140">
        <v>0</v>
      </c>
      <c r="AK160" s="140">
        <v>889</v>
      </c>
      <c r="AL160" s="140">
        <v>0</v>
      </c>
      <c r="AM160" s="140">
        <v>7890</v>
      </c>
      <c r="AN160" s="140">
        <v>21733.34</v>
      </c>
      <c r="AO160" s="140">
        <v>120.44</v>
      </c>
      <c r="AP160" s="140">
        <v>6784.49</v>
      </c>
      <c r="AQ160" s="140">
        <v>804011.88</v>
      </c>
      <c r="AR160" s="140">
        <v>741167.08</v>
      </c>
      <c r="AS160" s="140">
        <v>174655.81</v>
      </c>
      <c r="AT160" s="140">
        <v>113449.81</v>
      </c>
      <c r="AU160" s="140">
        <v>192050.03</v>
      </c>
      <c r="AV160" s="140">
        <v>15140.960000000001</v>
      </c>
      <c r="AW160" s="140">
        <v>79806.2</v>
      </c>
      <c r="AX160" s="140">
        <v>188051.46</v>
      </c>
      <c r="AY160" s="140">
        <v>103212.3</v>
      </c>
      <c r="AZ160" s="140">
        <v>245206.56</v>
      </c>
      <c r="BA160" s="140">
        <v>856971.20000000007</v>
      </c>
      <c r="BB160" s="140">
        <v>103891.27</v>
      </c>
      <c r="BC160" s="140">
        <v>41620.21</v>
      </c>
      <c r="BD160" s="140">
        <v>16601.61</v>
      </c>
      <c r="BE160" s="140">
        <v>57007.07</v>
      </c>
      <c r="BF160" s="140">
        <v>373951.64</v>
      </c>
      <c r="BG160" s="140">
        <v>152231.92000000001</v>
      </c>
      <c r="BH160" s="140">
        <v>0</v>
      </c>
      <c r="BI160" s="140">
        <v>0</v>
      </c>
      <c r="BJ160" s="140">
        <v>0</v>
      </c>
      <c r="BK160" s="140">
        <v>0</v>
      </c>
      <c r="BL160" s="140">
        <v>0</v>
      </c>
      <c r="BM160" s="140">
        <v>123257</v>
      </c>
      <c r="BN160" s="140">
        <v>50000</v>
      </c>
      <c r="BO160" s="140">
        <v>0</v>
      </c>
      <c r="BP160" s="140">
        <v>0</v>
      </c>
      <c r="BQ160" s="140">
        <v>453181.91000000003</v>
      </c>
      <c r="BR160" s="140">
        <v>692482.76</v>
      </c>
      <c r="BS160" s="140">
        <v>576438.91</v>
      </c>
      <c r="BT160" s="140">
        <v>742482.76</v>
      </c>
      <c r="BU160" s="140">
        <v>0</v>
      </c>
      <c r="BV160" s="140">
        <v>0</v>
      </c>
      <c r="BW160" s="140">
        <v>653902.47</v>
      </c>
      <c r="BX160" s="140">
        <v>484378.99</v>
      </c>
      <c r="BY160" s="140">
        <v>23684.260000000002</v>
      </c>
      <c r="BZ160" s="140">
        <v>145839.22</v>
      </c>
      <c r="CA160" s="140">
        <v>37247.520000000004</v>
      </c>
      <c r="CB160" s="140">
        <v>37289.880000000005</v>
      </c>
      <c r="CC160" s="140">
        <v>709787.37</v>
      </c>
      <c r="CD160" s="140">
        <v>649200</v>
      </c>
      <c r="CE160" s="140">
        <v>0</v>
      </c>
      <c r="CF160" s="140">
        <v>0</v>
      </c>
      <c r="CG160" s="140">
        <v>0</v>
      </c>
      <c r="CH160" s="140">
        <v>60545.01</v>
      </c>
      <c r="CI160" s="140">
        <v>0</v>
      </c>
      <c r="CJ160" s="140">
        <v>2104900.66</v>
      </c>
      <c r="CK160" s="140">
        <v>0</v>
      </c>
      <c r="CL160" s="140">
        <v>0</v>
      </c>
      <c r="CM160" s="140">
        <v>0</v>
      </c>
      <c r="CN160" s="140">
        <v>0</v>
      </c>
      <c r="CO160" s="140">
        <v>0</v>
      </c>
      <c r="CP160" s="140">
        <v>0</v>
      </c>
      <c r="CQ160" s="140">
        <v>0</v>
      </c>
      <c r="CR160" s="140">
        <v>42290.64</v>
      </c>
      <c r="CS160" s="140">
        <v>49519.42</v>
      </c>
      <c r="CT160" s="140">
        <v>195360.5</v>
      </c>
      <c r="CU160" s="140">
        <v>188131.72</v>
      </c>
      <c r="CV160" s="140">
        <v>0</v>
      </c>
      <c r="CW160" s="140">
        <v>0</v>
      </c>
      <c r="CX160" s="140">
        <v>0</v>
      </c>
      <c r="CY160" s="140">
        <v>0</v>
      </c>
      <c r="CZ160" s="140">
        <v>0</v>
      </c>
      <c r="DA160" s="140">
        <v>0</v>
      </c>
      <c r="DB160" s="140">
        <v>0</v>
      </c>
      <c r="DC160" s="140">
        <v>0</v>
      </c>
      <c r="DD160" s="140">
        <v>0</v>
      </c>
      <c r="DE160" s="140">
        <v>0</v>
      </c>
      <c r="DF160" s="140">
        <v>0</v>
      </c>
      <c r="DG160" s="140">
        <v>0</v>
      </c>
      <c r="DH160" s="140">
        <v>0</v>
      </c>
    </row>
    <row r="161" spans="1:112" x14ac:dyDescent="0.2">
      <c r="A161" s="140">
        <v>2639</v>
      </c>
      <c r="B161" s="140" t="s">
        <v>446</v>
      </c>
      <c r="C161" s="140">
        <v>0</v>
      </c>
      <c r="D161" s="140">
        <v>3263842</v>
      </c>
      <c r="E161" s="140">
        <v>0</v>
      </c>
      <c r="F161" s="140">
        <v>11505.04</v>
      </c>
      <c r="G161" s="140">
        <v>16400.41</v>
      </c>
      <c r="H161" s="140">
        <v>9188.43</v>
      </c>
      <c r="I161" s="140">
        <v>1309.69</v>
      </c>
      <c r="J161" s="140">
        <v>0</v>
      </c>
      <c r="K161" s="140">
        <v>256150</v>
      </c>
      <c r="L161" s="140">
        <v>0</v>
      </c>
      <c r="M161" s="140">
        <v>0</v>
      </c>
      <c r="N161" s="140">
        <v>0</v>
      </c>
      <c r="O161" s="140">
        <v>0</v>
      </c>
      <c r="P161" s="140">
        <v>0</v>
      </c>
      <c r="Q161" s="140">
        <v>0</v>
      </c>
      <c r="R161" s="140">
        <v>0</v>
      </c>
      <c r="S161" s="140">
        <v>0</v>
      </c>
      <c r="T161" s="140">
        <v>0</v>
      </c>
      <c r="U161" s="140">
        <v>96757.5</v>
      </c>
      <c r="V161" s="140">
        <v>3541965</v>
      </c>
      <c r="W161" s="140">
        <v>0</v>
      </c>
      <c r="X161" s="140">
        <v>0</v>
      </c>
      <c r="Y161" s="140">
        <v>0</v>
      </c>
      <c r="Z161" s="140">
        <v>47416.72</v>
      </c>
      <c r="AA161" s="140">
        <v>6865</v>
      </c>
      <c r="AB161" s="140">
        <v>0</v>
      </c>
      <c r="AC161" s="140">
        <v>0</v>
      </c>
      <c r="AD161" s="140">
        <v>24172</v>
      </c>
      <c r="AE161" s="140">
        <v>118657.87</v>
      </c>
      <c r="AF161" s="140">
        <v>0</v>
      </c>
      <c r="AG161" s="140">
        <v>0</v>
      </c>
      <c r="AH161" s="140">
        <v>0</v>
      </c>
      <c r="AI161" s="140">
        <v>0</v>
      </c>
      <c r="AJ161" s="140">
        <v>0</v>
      </c>
      <c r="AK161" s="140">
        <v>0</v>
      </c>
      <c r="AL161" s="140">
        <v>0</v>
      </c>
      <c r="AM161" s="140">
        <v>0</v>
      </c>
      <c r="AN161" s="140">
        <v>0</v>
      </c>
      <c r="AO161" s="140">
        <v>0</v>
      </c>
      <c r="AP161" s="140">
        <v>0</v>
      </c>
      <c r="AQ161" s="140">
        <v>1677044.77</v>
      </c>
      <c r="AR161" s="140">
        <v>1403403.98</v>
      </c>
      <c r="AS161" s="140">
        <v>247676.51</v>
      </c>
      <c r="AT161" s="140">
        <v>204739.7</v>
      </c>
      <c r="AU161" s="140">
        <v>191788.6</v>
      </c>
      <c r="AV161" s="140">
        <v>6636.6100000000006</v>
      </c>
      <c r="AW161" s="140">
        <v>240865.15</v>
      </c>
      <c r="AX161" s="140">
        <v>211457.27000000002</v>
      </c>
      <c r="AY161" s="140">
        <v>336216.43</v>
      </c>
      <c r="AZ161" s="140">
        <v>290886.11</v>
      </c>
      <c r="BA161" s="140">
        <v>1388465.81</v>
      </c>
      <c r="BB161" s="140">
        <v>377801.88</v>
      </c>
      <c r="BC161" s="140">
        <v>87186.84</v>
      </c>
      <c r="BD161" s="140">
        <v>0</v>
      </c>
      <c r="BE161" s="140">
        <v>5853.1500000000005</v>
      </c>
      <c r="BF161" s="140">
        <v>415974.51</v>
      </c>
      <c r="BG161" s="140">
        <v>245853.48</v>
      </c>
      <c r="BH161" s="140">
        <v>0</v>
      </c>
      <c r="BI161" s="140">
        <v>0</v>
      </c>
      <c r="BJ161" s="140">
        <v>0</v>
      </c>
      <c r="BK161" s="140">
        <v>0</v>
      </c>
      <c r="BL161" s="140">
        <v>0</v>
      </c>
      <c r="BM161" s="140">
        <v>0</v>
      </c>
      <c r="BN161" s="140">
        <v>0</v>
      </c>
      <c r="BO161" s="140">
        <v>2449370.92</v>
      </c>
      <c r="BP161" s="140">
        <v>2511749.7799999998</v>
      </c>
      <c r="BQ161" s="140">
        <v>0</v>
      </c>
      <c r="BR161" s="140">
        <v>0</v>
      </c>
      <c r="BS161" s="140">
        <v>2449370.92</v>
      </c>
      <c r="BT161" s="140">
        <v>2511749.7799999998</v>
      </c>
      <c r="BU161" s="140">
        <v>1544846.92</v>
      </c>
      <c r="BV161" s="140">
        <v>1467031.77</v>
      </c>
      <c r="BW161" s="140">
        <v>910442.97</v>
      </c>
      <c r="BX161" s="140">
        <v>572673.65</v>
      </c>
      <c r="BY161" s="140">
        <v>129247.84</v>
      </c>
      <c r="BZ161" s="140">
        <v>286336.63</v>
      </c>
      <c r="CA161" s="140">
        <v>41043.279999999999</v>
      </c>
      <c r="CB161" s="140">
        <v>42387.090000000004</v>
      </c>
      <c r="CC161" s="140">
        <v>575436.31000000006</v>
      </c>
      <c r="CD161" s="140">
        <v>574092.5</v>
      </c>
      <c r="CE161" s="140">
        <v>0</v>
      </c>
      <c r="CF161" s="140">
        <v>0</v>
      </c>
      <c r="CG161" s="140">
        <v>0</v>
      </c>
      <c r="CH161" s="140">
        <v>0</v>
      </c>
      <c r="CI161" s="140">
        <v>0</v>
      </c>
      <c r="CJ161" s="140">
        <v>3825000</v>
      </c>
      <c r="CK161" s="140">
        <v>0</v>
      </c>
      <c r="CL161" s="140">
        <v>0</v>
      </c>
      <c r="CM161" s="140">
        <v>0</v>
      </c>
      <c r="CN161" s="140">
        <v>0</v>
      </c>
      <c r="CO161" s="140">
        <v>0</v>
      </c>
      <c r="CP161" s="140">
        <v>0</v>
      </c>
      <c r="CQ161" s="140">
        <v>0</v>
      </c>
      <c r="CR161" s="140">
        <v>54264.97</v>
      </c>
      <c r="CS161" s="140">
        <v>96168.25</v>
      </c>
      <c r="CT161" s="140">
        <v>359884.35000000003</v>
      </c>
      <c r="CU161" s="140">
        <v>317981.07</v>
      </c>
      <c r="CV161" s="140">
        <v>0</v>
      </c>
      <c r="CW161" s="140">
        <v>9925.9699999999993</v>
      </c>
      <c r="CX161" s="140">
        <v>8014.1</v>
      </c>
      <c r="CY161" s="140">
        <v>287375.75</v>
      </c>
      <c r="CZ161" s="140">
        <v>1205.8500000000001</v>
      </c>
      <c r="DA161" s="140">
        <v>288081.77</v>
      </c>
      <c r="DB161" s="140">
        <v>0</v>
      </c>
      <c r="DC161" s="140">
        <v>0</v>
      </c>
      <c r="DD161" s="140">
        <v>0</v>
      </c>
      <c r="DE161" s="140">
        <v>0</v>
      </c>
      <c r="DF161" s="140">
        <v>0</v>
      </c>
      <c r="DG161" s="140">
        <v>0</v>
      </c>
      <c r="DH161" s="140">
        <v>0</v>
      </c>
    </row>
    <row r="162" spans="1:112" x14ac:dyDescent="0.2">
      <c r="A162" s="140">
        <v>2646</v>
      </c>
      <c r="B162" s="140" t="s">
        <v>447</v>
      </c>
      <c r="C162" s="140">
        <v>3277.62</v>
      </c>
      <c r="D162" s="140">
        <v>2485842</v>
      </c>
      <c r="E162" s="140">
        <v>1030.04</v>
      </c>
      <c r="F162" s="140">
        <v>4558.51</v>
      </c>
      <c r="G162" s="140">
        <v>21889.15</v>
      </c>
      <c r="H162" s="140">
        <v>7087</v>
      </c>
      <c r="I162" s="140">
        <v>84883.36</v>
      </c>
      <c r="J162" s="140">
        <v>0</v>
      </c>
      <c r="K162" s="140">
        <v>197863</v>
      </c>
      <c r="L162" s="140">
        <v>0</v>
      </c>
      <c r="M162" s="140">
        <v>5060.16</v>
      </c>
      <c r="N162" s="140">
        <v>0</v>
      </c>
      <c r="O162" s="140">
        <v>0</v>
      </c>
      <c r="P162" s="140">
        <v>0</v>
      </c>
      <c r="Q162" s="140">
        <v>0</v>
      </c>
      <c r="R162" s="140">
        <v>0</v>
      </c>
      <c r="S162" s="140">
        <v>0</v>
      </c>
      <c r="T162" s="140">
        <v>1327.82</v>
      </c>
      <c r="U162" s="140">
        <v>67564</v>
      </c>
      <c r="V162" s="140">
        <v>5496815</v>
      </c>
      <c r="W162" s="140">
        <v>0</v>
      </c>
      <c r="X162" s="140">
        <v>0</v>
      </c>
      <c r="Y162" s="140">
        <v>0</v>
      </c>
      <c r="Z162" s="140">
        <v>1601.27</v>
      </c>
      <c r="AA162" s="140">
        <v>5389</v>
      </c>
      <c r="AB162" s="140">
        <v>0</v>
      </c>
      <c r="AC162" s="140">
        <v>0</v>
      </c>
      <c r="AD162" s="140">
        <v>37850</v>
      </c>
      <c r="AE162" s="140">
        <v>138684.31</v>
      </c>
      <c r="AF162" s="140">
        <v>0</v>
      </c>
      <c r="AG162" s="140">
        <v>0</v>
      </c>
      <c r="AH162" s="140">
        <v>0</v>
      </c>
      <c r="AI162" s="140">
        <v>0</v>
      </c>
      <c r="AJ162" s="140">
        <v>0</v>
      </c>
      <c r="AK162" s="140">
        <v>5425</v>
      </c>
      <c r="AL162" s="140">
        <v>0</v>
      </c>
      <c r="AM162" s="140">
        <v>750</v>
      </c>
      <c r="AN162" s="140">
        <v>33967.07</v>
      </c>
      <c r="AO162" s="140">
        <v>0</v>
      </c>
      <c r="AP162" s="140">
        <v>5364.88</v>
      </c>
      <c r="AQ162" s="140">
        <v>2178889.42</v>
      </c>
      <c r="AR162" s="140">
        <v>1011786.83</v>
      </c>
      <c r="AS162" s="140">
        <v>243957.83000000002</v>
      </c>
      <c r="AT162" s="140">
        <v>271627.2</v>
      </c>
      <c r="AU162" s="140">
        <v>175094.16</v>
      </c>
      <c r="AV162" s="140">
        <v>0</v>
      </c>
      <c r="AW162" s="140">
        <v>193085.24</v>
      </c>
      <c r="AX162" s="140">
        <v>467086.4</v>
      </c>
      <c r="AY162" s="140">
        <v>187663.96</v>
      </c>
      <c r="AZ162" s="140">
        <v>415893.10000000003</v>
      </c>
      <c r="BA162" s="140">
        <v>1618651.35</v>
      </c>
      <c r="BB162" s="140">
        <v>18762.760000000002</v>
      </c>
      <c r="BC162" s="140">
        <v>123219.64</v>
      </c>
      <c r="BD162" s="140">
        <v>0</v>
      </c>
      <c r="BE162" s="140">
        <v>251718.1</v>
      </c>
      <c r="BF162" s="140">
        <v>920606.19000000006</v>
      </c>
      <c r="BG162" s="140">
        <v>268192.7</v>
      </c>
      <c r="BH162" s="140">
        <v>0</v>
      </c>
      <c r="BI162" s="140">
        <v>9478.15</v>
      </c>
      <c r="BJ162" s="140">
        <v>22456.15</v>
      </c>
      <c r="BK162" s="140">
        <v>0</v>
      </c>
      <c r="BL162" s="140">
        <v>0</v>
      </c>
      <c r="BM162" s="140">
        <v>17985.5</v>
      </c>
      <c r="BN162" s="140">
        <v>0</v>
      </c>
      <c r="BO162" s="140">
        <v>0</v>
      </c>
      <c r="BP162" s="140">
        <v>0</v>
      </c>
      <c r="BQ162" s="140">
        <v>1824767.35</v>
      </c>
      <c r="BR162" s="140">
        <v>2089769.16</v>
      </c>
      <c r="BS162" s="140">
        <v>1852231</v>
      </c>
      <c r="BT162" s="140">
        <v>2112225.31</v>
      </c>
      <c r="BU162" s="140">
        <v>10123.59</v>
      </c>
      <c r="BV162" s="140">
        <v>12142.48</v>
      </c>
      <c r="BW162" s="140">
        <v>1431308.93</v>
      </c>
      <c r="BX162" s="140">
        <v>1057150.25</v>
      </c>
      <c r="BY162" s="140">
        <v>298586.19</v>
      </c>
      <c r="BZ162" s="140">
        <v>73553.600000000006</v>
      </c>
      <c r="CA162" s="140">
        <v>0</v>
      </c>
      <c r="CB162" s="140">
        <v>0</v>
      </c>
      <c r="CC162" s="140">
        <v>0</v>
      </c>
      <c r="CD162" s="140">
        <v>0</v>
      </c>
      <c r="CE162" s="140">
        <v>0</v>
      </c>
      <c r="CF162" s="140">
        <v>0</v>
      </c>
      <c r="CG162" s="140">
        <v>0</v>
      </c>
      <c r="CH162" s="140">
        <v>0</v>
      </c>
      <c r="CI162" s="140">
        <v>0</v>
      </c>
      <c r="CJ162" s="140">
        <v>0</v>
      </c>
      <c r="CK162" s="140">
        <v>0</v>
      </c>
      <c r="CL162" s="140">
        <v>0</v>
      </c>
      <c r="CM162" s="140">
        <v>0</v>
      </c>
      <c r="CN162" s="140">
        <v>0</v>
      </c>
      <c r="CO162" s="140">
        <v>0</v>
      </c>
      <c r="CP162" s="140">
        <v>0</v>
      </c>
      <c r="CQ162" s="140">
        <v>0</v>
      </c>
      <c r="CR162" s="140">
        <v>0</v>
      </c>
      <c r="CS162" s="140">
        <v>0</v>
      </c>
      <c r="CT162" s="140">
        <v>394820.28</v>
      </c>
      <c r="CU162" s="140">
        <v>394820.28</v>
      </c>
      <c r="CV162" s="140">
        <v>0</v>
      </c>
      <c r="CW162" s="140">
        <v>15936.130000000001</v>
      </c>
      <c r="CX162" s="140">
        <v>18554.439999999999</v>
      </c>
      <c r="CY162" s="140">
        <v>23727</v>
      </c>
      <c r="CZ162" s="140">
        <v>6022.88</v>
      </c>
      <c r="DA162" s="140">
        <v>15085.81</v>
      </c>
      <c r="DB162" s="140">
        <v>0</v>
      </c>
      <c r="DC162" s="140">
        <v>0</v>
      </c>
      <c r="DD162" s="140">
        <v>0</v>
      </c>
      <c r="DE162" s="140">
        <v>42331.68</v>
      </c>
      <c r="DF162" s="140">
        <v>36983.040000000001</v>
      </c>
      <c r="DG162" s="140">
        <v>2071.02</v>
      </c>
      <c r="DH162" s="140">
        <v>3277.62</v>
      </c>
    </row>
    <row r="163" spans="1:112" x14ac:dyDescent="0.2">
      <c r="A163" s="140">
        <v>2660</v>
      </c>
      <c r="B163" s="140" t="s">
        <v>448</v>
      </c>
      <c r="C163" s="140">
        <v>0</v>
      </c>
      <c r="D163" s="140">
        <v>1178431.93</v>
      </c>
      <c r="E163" s="140">
        <v>0</v>
      </c>
      <c r="F163" s="140">
        <v>732.16</v>
      </c>
      <c r="G163" s="140">
        <v>39257.24</v>
      </c>
      <c r="H163" s="140">
        <v>1511.41</v>
      </c>
      <c r="I163" s="140">
        <v>21219.94</v>
      </c>
      <c r="J163" s="140">
        <v>0</v>
      </c>
      <c r="K163" s="140">
        <v>477468</v>
      </c>
      <c r="L163" s="140">
        <v>0</v>
      </c>
      <c r="M163" s="140">
        <v>0</v>
      </c>
      <c r="N163" s="140">
        <v>0</v>
      </c>
      <c r="O163" s="140">
        <v>0</v>
      </c>
      <c r="P163" s="140">
        <v>2381.12</v>
      </c>
      <c r="Q163" s="140">
        <v>0</v>
      </c>
      <c r="R163" s="140">
        <v>0</v>
      </c>
      <c r="S163" s="140">
        <v>0</v>
      </c>
      <c r="T163" s="140">
        <v>75</v>
      </c>
      <c r="U163" s="140">
        <v>49554</v>
      </c>
      <c r="V163" s="140">
        <v>2299605</v>
      </c>
      <c r="W163" s="140">
        <v>0</v>
      </c>
      <c r="X163" s="140">
        <v>0</v>
      </c>
      <c r="Y163" s="140">
        <v>0</v>
      </c>
      <c r="Z163" s="140">
        <v>3407.52</v>
      </c>
      <c r="AA163" s="140">
        <v>80119</v>
      </c>
      <c r="AB163" s="140">
        <v>0</v>
      </c>
      <c r="AC163" s="140">
        <v>0</v>
      </c>
      <c r="AD163" s="140">
        <v>13517</v>
      </c>
      <c r="AE163" s="140">
        <v>47891</v>
      </c>
      <c r="AF163" s="140">
        <v>0</v>
      </c>
      <c r="AG163" s="140">
        <v>0</v>
      </c>
      <c r="AH163" s="140">
        <v>0</v>
      </c>
      <c r="AI163" s="140">
        <v>24622.49</v>
      </c>
      <c r="AJ163" s="140">
        <v>0</v>
      </c>
      <c r="AK163" s="140">
        <v>2752.4</v>
      </c>
      <c r="AL163" s="140">
        <v>0</v>
      </c>
      <c r="AM163" s="140">
        <v>24716.43</v>
      </c>
      <c r="AN163" s="140">
        <v>252.33</v>
      </c>
      <c r="AO163" s="140">
        <v>0</v>
      </c>
      <c r="AP163" s="140">
        <v>0</v>
      </c>
      <c r="AQ163" s="140">
        <v>793969.11</v>
      </c>
      <c r="AR163" s="140">
        <v>922704.02</v>
      </c>
      <c r="AS163" s="140">
        <v>207375.23</v>
      </c>
      <c r="AT163" s="140">
        <v>135458.13</v>
      </c>
      <c r="AU163" s="140">
        <v>147548.78</v>
      </c>
      <c r="AV163" s="140">
        <v>0</v>
      </c>
      <c r="AW163" s="140">
        <v>72438.09</v>
      </c>
      <c r="AX163" s="140">
        <v>257593.47</v>
      </c>
      <c r="AY163" s="140">
        <v>177538.06</v>
      </c>
      <c r="AZ163" s="140">
        <v>181814.16</v>
      </c>
      <c r="BA163" s="140">
        <v>711408.93</v>
      </c>
      <c r="BB163" s="140">
        <v>12661.94</v>
      </c>
      <c r="BC163" s="140">
        <v>49930.3</v>
      </c>
      <c r="BD163" s="140">
        <v>0</v>
      </c>
      <c r="BE163" s="140">
        <v>67721.53</v>
      </c>
      <c r="BF163" s="140">
        <v>306487.66000000003</v>
      </c>
      <c r="BG163" s="140">
        <v>235591.9</v>
      </c>
      <c r="BH163" s="140">
        <v>0</v>
      </c>
      <c r="BI163" s="140">
        <v>0</v>
      </c>
      <c r="BJ163" s="140">
        <v>0</v>
      </c>
      <c r="BK163" s="140">
        <v>0</v>
      </c>
      <c r="BL163" s="140">
        <v>0</v>
      </c>
      <c r="BM163" s="140">
        <v>0</v>
      </c>
      <c r="BN163" s="140">
        <v>0</v>
      </c>
      <c r="BO163" s="140">
        <v>2176870.12</v>
      </c>
      <c r="BP163" s="140">
        <v>2164142.7799999998</v>
      </c>
      <c r="BQ163" s="140">
        <v>0</v>
      </c>
      <c r="BR163" s="140">
        <v>0</v>
      </c>
      <c r="BS163" s="140">
        <v>2176870.12</v>
      </c>
      <c r="BT163" s="140">
        <v>2164142.7799999998</v>
      </c>
      <c r="BU163" s="140">
        <v>11396.300000000001</v>
      </c>
      <c r="BV163" s="140">
        <v>12768.28</v>
      </c>
      <c r="BW163" s="140">
        <v>516569.66000000003</v>
      </c>
      <c r="BX163" s="140">
        <v>436987.39</v>
      </c>
      <c r="BY163" s="140">
        <v>78210.290000000008</v>
      </c>
      <c r="BZ163" s="140">
        <v>0</v>
      </c>
      <c r="CA163" s="140">
        <v>24804.05</v>
      </c>
      <c r="CB163" s="140">
        <v>11478.5</v>
      </c>
      <c r="CC163" s="140">
        <v>210017.45</v>
      </c>
      <c r="CD163" s="140">
        <v>223343</v>
      </c>
      <c r="CE163" s="140">
        <v>0</v>
      </c>
      <c r="CF163" s="140">
        <v>0</v>
      </c>
      <c r="CG163" s="140">
        <v>0</v>
      </c>
      <c r="CH163" s="140">
        <v>0</v>
      </c>
      <c r="CI163" s="140">
        <v>0</v>
      </c>
      <c r="CJ163" s="140">
        <v>210000</v>
      </c>
      <c r="CK163" s="140">
        <v>0</v>
      </c>
      <c r="CL163" s="140">
        <v>0</v>
      </c>
      <c r="CM163" s="140">
        <v>0</v>
      </c>
      <c r="CN163" s="140">
        <v>0</v>
      </c>
      <c r="CO163" s="140">
        <v>0</v>
      </c>
      <c r="CP163" s="140">
        <v>0</v>
      </c>
      <c r="CQ163" s="140">
        <v>0</v>
      </c>
      <c r="CR163" s="140">
        <v>39482.03</v>
      </c>
      <c r="CS163" s="140">
        <v>38449.93</v>
      </c>
      <c r="CT163" s="140">
        <v>166368.44</v>
      </c>
      <c r="CU163" s="140">
        <v>167400.54</v>
      </c>
      <c r="CV163" s="140">
        <v>0</v>
      </c>
      <c r="CW163" s="140">
        <v>0</v>
      </c>
      <c r="CX163" s="140">
        <v>0</v>
      </c>
      <c r="CY163" s="140">
        <v>0</v>
      </c>
      <c r="CZ163" s="140">
        <v>0</v>
      </c>
      <c r="DA163" s="140">
        <v>0</v>
      </c>
      <c r="DB163" s="140">
        <v>0</v>
      </c>
      <c r="DC163" s="140">
        <v>0</v>
      </c>
      <c r="DD163" s="140">
        <v>0</v>
      </c>
      <c r="DE163" s="140">
        <v>0</v>
      </c>
      <c r="DF163" s="140">
        <v>0</v>
      </c>
      <c r="DG163" s="140">
        <v>0</v>
      </c>
      <c r="DH163" s="140">
        <v>0</v>
      </c>
    </row>
    <row r="164" spans="1:112" x14ac:dyDescent="0.2">
      <c r="A164" s="140">
        <v>2695</v>
      </c>
      <c r="B164" s="140" t="s">
        <v>449</v>
      </c>
      <c r="C164" s="140">
        <v>0</v>
      </c>
      <c r="D164" s="140">
        <v>28190699.350000001</v>
      </c>
      <c r="E164" s="140">
        <v>167265.15</v>
      </c>
      <c r="F164" s="140">
        <v>0</v>
      </c>
      <c r="G164" s="140">
        <v>133774.6</v>
      </c>
      <c r="H164" s="140">
        <v>23127.64</v>
      </c>
      <c r="I164" s="140">
        <v>768207.11</v>
      </c>
      <c r="J164" s="140">
        <v>4623.34</v>
      </c>
      <c r="K164" s="140">
        <v>2409977.69</v>
      </c>
      <c r="L164" s="140">
        <v>0</v>
      </c>
      <c r="M164" s="140">
        <v>0</v>
      </c>
      <c r="N164" s="140">
        <v>0</v>
      </c>
      <c r="O164" s="140">
        <v>0</v>
      </c>
      <c r="P164" s="140">
        <v>0</v>
      </c>
      <c r="Q164" s="140">
        <v>0</v>
      </c>
      <c r="R164" s="140">
        <v>0</v>
      </c>
      <c r="S164" s="140">
        <v>0</v>
      </c>
      <c r="T164" s="140">
        <v>7232.6500000000005</v>
      </c>
      <c r="U164" s="140">
        <v>912316.57000000007</v>
      </c>
      <c r="V164" s="140">
        <v>64371353</v>
      </c>
      <c r="W164" s="140">
        <v>27000</v>
      </c>
      <c r="X164" s="140">
        <v>338040</v>
      </c>
      <c r="Y164" s="140">
        <v>699707.93</v>
      </c>
      <c r="Z164" s="140">
        <v>838.12</v>
      </c>
      <c r="AA164" s="140">
        <v>163166.73000000001</v>
      </c>
      <c r="AB164" s="140">
        <v>97585</v>
      </c>
      <c r="AC164" s="140">
        <v>0</v>
      </c>
      <c r="AD164" s="140">
        <v>1628502.57</v>
      </c>
      <c r="AE164" s="140">
        <v>2408142.85</v>
      </c>
      <c r="AF164" s="140">
        <v>0</v>
      </c>
      <c r="AG164" s="140">
        <v>0</v>
      </c>
      <c r="AH164" s="140">
        <v>0</v>
      </c>
      <c r="AI164" s="140">
        <v>499082.7</v>
      </c>
      <c r="AJ164" s="140">
        <v>0</v>
      </c>
      <c r="AK164" s="140">
        <v>0</v>
      </c>
      <c r="AL164" s="140">
        <v>0</v>
      </c>
      <c r="AM164" s="140">
        <v>734922.78</v>
      </c>
      <c r="AN164" s="140">
        <v>389081.87</v>
      </c>
      <c r="AO164" s="140">
        <v>0</v>
      </c>
      <c r="AP164" s="140">
        <v>82865.62</v>
      </c>
      <c r="AQ164" s="140">
        <v>26947635.34</v>
      </c>
      <c r="AR164" s="140">
        <v>20830503.629999999</v>
      </c>
      <c r="AS164" s="140">
        <v>3719703.16</v>
      </c>
      <c r="AT164" s="140">
        <v>3601315.68</v>
      </c>
      <c r="AU164" s="140">
        <v>1226137.3</v>
      </c>
      <c r="AV164" s="140">
        <v>2057196.31</v>
      </c>
      <c r="AW164" s="140">
        <v>4649370.42</v>
      </c>
      <c r="AX164" s="140">
        <v>2959162.92</v>
      </c>
      <c r="AY164" s="140">
        <v>856945.78</v>
      </c>
      <c r="AZ164" s="140">
        <v>4698805.75</v>
      </c>
      <c r="BA164" s="140">
        <v>13413162.449999999</v>
      </c>
      <c r="BB164" s="140">
        <v>4187871.17</v>
      </c>
      <c r="BC164" s="140">
        <v>804849.35</v>
      </c>
      <c r="BD164" s="140">
        <v>4.54</v>
      </c>
      <c r="BE164" s="140">
        <v>2686963.74</v>
      </c>
      <c r="BF164" s="140">
        <v>11294217.699999999</v>
      </c>
      <c r="BG164" s="140">
        <v>3378467.43</v>
      </c>
      <c r="BH164" s="140">
        <v>65943.06</v>
      </c>
      <c r="BI164" s="140">
        <v>68390.39</v>
      </c>
      <c r="BJ164" s="140">
        <v>86031.41</v>
      </c>
      <c r="BK164" s="140">
        <v>3714812</v>
      </c>
      <c r="BL164" s="140">
        <v>4449734.78</v>
      </c>
      <c r="BM164" s="140">
        <v>0</v>
      </c>
      <c r="BN164" s="140">
        <v>0</v>
      </c>
      <c r="BO164" s="140">
        <v>4715224.25</v>
      </c>
      <c r="BP164" s="140">
        <v>5087715.43</v>
      </c>
      <c r="BQ164" s="140">
        <v>18203664.02</v>
      </c>
      <c r="BR164" s="140">
        <v>13757866.58</v>
      </c>
      <c r="BS164" s="140">
        <v>26702090.66</v>
      </c>
      <c r="BT164" s="140">
        <v>23381348.199999999</v>
      </c>
      <c r="BU164" s="140">
        <v>32395.52</v>
      </c>
      <c r="BV164" s="140">
        <v>34748.239999999998</v>
      </c>
      <c r="BW164" s="140">
        <v>18340356.259999998</v>
      </c>
      <c r="BX164" s="140">
        <v>13838870.74</v>
      </c>
      <c r="BY164" s="140">
        <v>4325014.99</v>
      </c>
      <c r="BZ164" s="140">
        <v>174117.81</v>
      </c>
      <c r="CA164" s="140">
        <v>1836184.81</v>
      </c>
      <c r="CB164" s="140">
        <v>1757626.03</v>
      </c>
      <c r="CC164" s="140">
        <v>8029938.7599999998</v>
      </c>
      <c r="CD164" s="140">
        <v>6838860.0199999996</v>
      </c>
      <c r="CE164" s="140">
        <v>0</v>
      </c>
      <c r="CF164" s="140">
        <v>0</v>
      </c>
      <c r="CG164" s="140">
        <v>0</v>
      </c>
      <c r="CH164" s="140">
        <v>1269637.52</v>
      </c>
      <c r="CI164" s="140">
        <v>0</v>
      </c>
      <c r="CJ164" s="140">
        <v>84140000</v>
      </c>
      <c r="CK164" s="140">
        <v>0</v>
      </c>
      <c r="CL164" s="140">
        <v>0</v>
      </c>
      <c r="CM164" s="140">
        <v>0</v>
      </c>
      <c r="CN164" s="140">
        <v>0</v>
      </c>
      <c r="CO164" s="140">
        <v>0</v>
      </c>
      <c r="CP164" s="140">
        <v>0</v>
      </c>
      <c r="CQ164" s="140">
        <v>0</v>
      </c>
      <c r="CR164" s="140">
        <v>977870.16</v>
      </c>
      <c r="CS164" s="140">
        <v>961747.22</v>
      </c>
      <c r="CT164" s="140">
        <v>4617445.92</v>
      </c>
      <c r="CU164" s="140">
        <v>4633568.8600000003</v>
      </c>
      <c r="CV164" s="140">
        <v>0</v>
      </c>
      <c r="CW164" s="140">
        <v>0</v>
      </c>
      <c r="CX164" s="140">
        <v>0</v>
      </c>
      <c r="CY164" s="140">
        <v>0</v>
      </c>
      <c r="CZ164" s="140">
        <v>0</v>
      </c>
      <c r="DA164" s="140">
        <v>0</v>
      </c>
      <c r="DB164" s="140">
        <v>0</v>
      </c>
      <c r="DC164" s="140">
        <v>0</v>
      </c>
      <c r="DD164" s="140">
        <v>0</v>
      </c>
      <c r="DE164" s="140">
        <v>0</v>
      </c>
      <c r="DF164" s="140">
        <v>0</v>
      </c>
      <c r="DG164" s="140">
        <v>0</v>
      </c>
      <c r="DH164" s="140">
        <v>0</v>
      </c>
    </row>
    <row r="165" spans="1:112" x14ac:dyDescent="0.2">
      <c r="A165" s="140">
        <v>2702</v>
      </c>
      <c r="B165" s="140" t="s">
        <v>450</v>
      </c>
      <c r="C165" s="140">
        <v>0</v>
      </c>
      <c r="D165" s="140">
        <v>7785541.4699999997</v>
      </c>
      <c r="E165" s="140">
        <v>0</v>
      </c>
      <c r="F165" s="140">
        <v>0</v>
      </c>
      <c r="G165" s="140">
        <v>16369.9</v>
      </c>
      <c r="H165" s="140">
        <v>2512.79</v>
      </c>
      <c r="I165" s="140">
        <v>108956.45</v>
      </c>
      <c r="J165" s="140">
        <v>4560</v>
      </c>
      <c r="K165" s="140">
        <v>601708.94000000006</v>
      </c>
      <c r="L165" s="140">
        <v>0</v>
      </c>
      <c r="M165" s="140">
        <v>0</v>
      </c>
      <c r="N165" s="140">
        <v>0</v>
      </c>
      <c r="O165" s="140">
        <v>0</v>
      </c>
      <c r="P165" s="140">
        <v>0</v>
      </c>
      <c r="Q165" s="140">
        <v>0</v>
      </c>
      <c r="R165" s="140">
        <v>0</v>
      </c>
      <c r="S165" s="140">
        <v>0</v>
      </c>
      <c r="T165" s="140">
        <v>6717</v>
      </c>
      <c r="U165" s="140">
        <v>223259.5</v>
      </c>
      <c r="V165" s="140">
        <v>10865922</v>
      </c>
      <c r="W165" s="140">
        <v>1000</v>
      </c>
      <c r="X165" s="140">
        <v>3552</v>
      </c>
      <c r="Y165" s="140">
        <v>0</v>
      </c>
      <c r="Z165" s="140">
        <v>47307.71</v>
      </c>
      <c r="AA165" s="140">
        <v>18013</v>
      </c>
      <c r="AB165" s="140">
        <v>0</v>
      </c>
      <c r="AC165" s="140">
        <v>0</v>
      </c>
      <c r="AD165" s="140">
        <v>168744.12</v>
      </c>
      <c r="AE165" s="140">
        <v>272185.16000000003</v>
      </c>
      <c r="AF165" s="140">
        <v>0</v>
      </c>
      <c r="AG165" s="140">
        <v>0</v>
      </c>
      <c r="AH165" s="140">
        <v>0</v>
      </c>
      <c r="AI165" s="140">
        <v>0</v>
      </c>
      <c r="AJ165" s="140">
        <v>0</v>
      </c>
      <c r="AK165" s="140">
        <v>2300</v>
      </c>
      <c r="AL165" s="140">
        <v>0</v>
      </c>
      <c r="AM165" s="140">
        <v>0</v>
      </c>
      <c r="AN165" s="140">
        <v>42091.67</v>
      </c>
      <c r="AO165" s="140">
        <v>0</v>
      </c>
      <c r="AP165" s="140">
        <v>5923.16</v>
      </c>
      <c r="AQ165" s="140">
        <v>4571162.67</v>
      </c>
      <c r="AR165" s="140">
        <v>4304541.18</v>
      </c>
      <c r="AS165" s="140">
        <v>905412.32000000007</v>
      </c>
      <c r="AT165" s="140">
        <v>769575.88</v>
      </c>
      <c r="AU165" s="140">
        <v>289087.33</v>
      </c>
      <c r="AV165" s="140">
        <v>45199.69</v>
      </c>
      <c r="AW165" s="140">
        <v>515473.36</v>
      </c>
      <c r="AX165" s="140">
        <v>704747.75</v>
      </c>
      <c r="AY165" s="140">
        <v>370900.12</v>
      </c>
      <c r="AZ165" s="140">
        <v>1345349.34</v>
      </c>
      <c r="BA165" s="140">
        <v>3309203.53</v>
      </c>
      <c r="BB165" s="140">
        <v>509238.35000000003</v>
      </c>
      <c r="BC165" s="140">
        <v>182076.54</v>
      </c>
      <c r="BD165" s="140">
        <v>1552.8400000000001</v>
      </c>
      <c r="BE165" s="140">
        <v>17986</v>
      </c>
      <c r="BF165" s="140">
        <v>1937901.49</v>
      </c>
      <c r="BG165" s="140">
        <v>1094360.25</v>
      </c>
      <c r="BH165" s="140">
        <v>3752.9</v>
      </c>
      <c r="BI165" s="140">
        <v>37122.050000000003</v>
      </c>
      <c r="BJ165" s="140">
        <v>30806.639999999999</v>
      </c>
      <c r="BK165" s="140">
        <v>0</v>
      </c>
      <c r="BL165" s="140">
        <v>0</v>
      </c>
      <c r="BM165" s="140">
        <v>0</v>
      </c>
      <c r="BN165" s="140">
        <v>0</v>
      </c>
      <c r="BO165" s="140">
        <v>0</v>
      </c>
      <c r="BP165" s="140">
        <v>0</v>
      </c>
      <c r="BQ165" s="140">
        <v>3671536.47</v>
      </c>
      <c r="BR165" s="140">
        <v>2976995.21</v>
      </c>
      <c r="BS165" s="140">
        <v>3708658.52</v>
      </c>
      <c r="BT165" s="140">
        <v>3007801.85</v>
      </c>
      <c r="BU165" s="140">
        <v>49920.590000000004</v>
      </c>
      <c r="BV165" s="140">
        <v>59908.2</v>
      </c>
      <c r="BW165" s="140">
        <v>3627057.76</v>
      </c>
      <c r="BX165" s="140">
        <v>2562373.7999999998</v>
      </c>
      <c r="BY165" s="140">
        <v>957202.67</v>
      </c>
      <c r="BZ165" s="140">
        <v>97493.680000000008</v>
      </c>
      <c r="CA165" s="140">
        <v>816768.34</v>
      </c>
      <c r="CB165" s="140">
        <v>555076.94000000006</v>
      </c>
      <c r="CC165" s="140">
        <v>8258926.9100000001</v>
      </c>
      <c r="CD165" s="140">
        <v>3397846.26</v>
      </c>
      <c r="CE165" s="140">
        <v>4835000</v>
      </c>
      <c r="CF165" s="140">
        <v>0</v>
      </c>
      <c r="CG165" s="140">
        <v>0</v>
      </c>
      <c r="CH165" s="140">
        <v>287772.05</v>
      </c>
      <c r="CI165" s="140">
        <v>0</v>
      </c>
      <c r="CJ165" s="140">
        <v>40840000</v>
      </c>
      <c r="CK165" s="140">
        <v>2100611.64</v>
      </c>
      <c r="CL165" s="140">
        <v>199257.34</v>
      </c>
      <c r="CM165" s="140">
        <v>116002.05</v>
      </c>
      <c r="CN165" s="140">
        <v>4830.25</v>
      </c>
      <c r="CO165" s="140">
        <v>2012526.1</v>
      </c>
      <c r="CP165" s="140">
        <v>0</v>
      </c>
      <c r="CQ165" s="140">
        <v>0</v>
      </c>
      <c r="CR165" s="140">
        <v>155926.61000000002</v>
      </c>
      <c r="CS165" s="140">
        <v>157556.11000000002</v>
      </c>
      <c r="CT165" s="140">
        <v>966649.79</v>
      </c>
      <c r="CU165" s="140">
        <v>965020.29</v>
      </c>
      <c r="CV165" s="140">
        <v>0</v>
      </c>
      <c r="CW165" s="140">
        <v>9535.99</v>
      </c>
      <c r="CX165" s="140">
        <v>72271.08</v>
      </c>
      <c r="CY165" s="140">
        <v>107813.24</v>
      </c>
      <c r="CZ165" s="140">
        <v>25888.58</v>
      </c>
      <c r="DA165" s="140">
        <v>19189.57</v>
      </c>
      <c r="DB165" s="140">
        <v>0</v>
      </c>
      <c r="DC165" s="140">
        <v>0</v>
      </c>
      <c r="DD165" s="140">
        <v>0</v>
      </c>
      <c r="DE165" s="140">
        <v>45423.41</v>
      </c>
      <c r="DF165" s="140">
        <v>16109.99</v>
      </c>
      <c r="DG165" s="140">
        <v>10002.18</v>
      </c>
      <c r="DH165" s="140">
        <v>19311.240000000002</v>
      </c>
    </row>
    <row r="166" spans="1:112" x14ac:dyDescent="0.2">
      <c r="A166" s="140">
        <v>2730</v>
      </c>
      <c r="B166" s="140" t="s">
        <v>451</v>
      </c>
      <c r="C166" s="140">
        <v>0</v>
      </c>
      <c r="D166" s="140">
        <v>3602535.18</v>
      </c>
      <c r="E166" s="140">
        <v>2735.52</v>
      </c>
      <c r="F166" s="140">
        <v>17891.48</v>
      </c>
      <c r="G166" s="140">
        <v>26137.05</v>
      </c>
      <c r="H166" s="140">
        <v>1294.2</v>
      </c>
      <c r="I166" s="140">
        <v>41944.200000000004</v>
      </c>
      <c r="J166" s="140">
        <v>0</v>
      </c>
      <c r="K166" s="140">
        <v>236744.05000000002</v>
      </c>
      <c r="L166" s="140">
        <v>0</v>
      </c>
      <c r="M166" s="140">
        <v>0</v>
      </c>
      <c r="N166" s="140">
        <v>0</v>
      </c>
      <c r="O166" s="140">
        <v>0</v>
      </c>
      <c r="P166" s="140">
        <v>0</v>
      </c>
      <c r="Q166" s="140">
        <v>0</v>
      </c>
      <c r="R166" s="140">
        <v>0</v>
      </c>
      <c r="S166" s="140">
        <v>0</v>
      </c>
      <c r="T166" s="140">
        <v>0</v>
      </c>
      <c r="U166" s="140">
        <v>75302</v>
      </c>
      <c r="V166" s="140">
        <v>3352916</v>
      </c>
      <c r="W166" s="140">
        <v>5966.71</v>
      </c>
      <c r="X166" s="140">
        <v>0</v>
      </c>
      <c r="Y166" s="140">
        <v>0</v>
      </c>
      <c r="Z166" s="140">
        <v>0</v>
      </c>
      <c r="AA166" s="140">
        <v>2303</v>
      </c>
      <c r="AB166" s="140">
        <v>44492</v>
      </c>
      <c r="AC166" s="140">
        <v>0</v>
      </c>
      <c r="AD166" s="140">
        <v>124251.83</v>
      </c>
      <c r="AE166" s="140">
        <v>126365</v>
      </c>
      <c r="AF166" s="140">
        <v>0</v>
      </c>
      <c r="AG166" s="140">
        <v>0</v>
      </c>
      <c r="AH166" s="140">
        <v>0</v>
      </c>
      <c r="AI166" s="140">
        <v>170</v>
      </c>
      <c r="AJ166" s="140">
        <v>0</v>
      </c>
      <c r="AK166" s="140">
        <v>0</v>
      </c>
      <c r="AL166" s="140">
        <v>0</v>
      </c>
      <c r="AM166" s="140">
        <v>15189.12</v>
      </c>
      <c r="AN166" s="140">
        <v>135.80000000000001</v>
      </c>
      <c r="AO166" s="140">
        <v>0</v>
      </c>
      <c r="AP166" s="140">
        <v>6277.7</v>
      </c>
      <c r="AQ166" s="140">
        <v>1835688.11</v>
      </c>
      <c r="AR166" s="140">
        <v>1437199.45</v>
      </c>
      <c r="AS166" s="140">
        <v>362286.8</v>
      </c>
      <c r="AT166" s="140">
        <v>103210.15000000001</v>
      </c>
      <c r="AU166" s="140">
        <v>191272.13</v>
      </c>
      <c r="AV166" s="140">
        <v>23396.74</v>
      </c>
      <c r="AW166" s="140">
        <v>99901.11</v>
      </c>
      <c r="AX166" s="140">
        <v>295165.12</v>
      </c>
      <c r="AY166" s="140">
        <v>275586.05</v>
      </c>
      <c r="AZ166" s="140">
        <v>272585.42</v>
      </c>
      <c r="BA166" s="140">
        <v>1067823.32</v>
      </c>
      <c r="BB166" s="140">
        <v>68635.91</v>
      </c>
      <c r="BC166" s="140">
        <v>67343.990000000005</v>
      </c>
      <c r="BD166" s="140">
        <v>0</v>
      </c>
      <c r="BE166" s="140">
        <v>108494.3</v>
      </c>
      <c r="BF166" s="140">
        <v>703312.5</v>
      </c>
      <c r="BG166" s="140">
        <v>550170.22</v>
      </c>
      <c r="BH166" s="140">
        <v>72104.06</v>
      </c>
      <c r="BI166" s="140">
        <v>0</v>
      </c>
      <c r="BJ166" s="140">
        <v>0</v>
      </c>
      <c r="BK166" s="140">
        <v>0</v>
      </c>
      <c r="BL166" s="140">
        <v>0</v>
      </c>
      <c r="BM166" s="140">
        <v>0</v>
      </c>
      <c r="BN166" s="140">
        <v>0</v>
      </c>
      <c r="BO166" s="140">
        <v>0</v>
      </c>
      <c r="BP166" s="140">
        <v>0</v>
      </c>
      <c r="BQ166" s="140">
        <v>2002486.82</v>
      </c>
      <c r="BR166" s="140">
        <v>2150962.2799999998</v>
      </c>
      <c r="BS166" s="140">
        <v>2002486.82</v>
      </c>
      <c r="BT166" s="140">
        <v>2150962.2799999998</v>
      </c>
      <c r="BU166" s="140">
        <v>5345.71</v>
      </c>
      <c r="BV166" s="140">
        <v>9362.3000000000011</v>
      </c>
      <c r="BW166" s="140">
        <v>1196302.9100000001</v>
      </c>
      <c r="BX166" s="140">
        <v>793782.55</v>
      </c>
      <c r="BY166" s="140">
        <v>278347.66000000003</v>
      </c>
      <c r="BZ166" s="140">
        <v>120156.11</v>
      </c>
      <c r="CA166" s="140">
        <v>0.55000000000000004</v>
      </c>
      <c r="CB166" s="140">
        <v>1.1000000000000001</v>
      </c>
      <c r="CC166" s="140">
        <v>48994</v>
      </c>
      <c r="CD166" s="140">
        <v>0</v>
      </c>
      <c r="CE166" s="140">
        <v>0</v>
      </c>
      <c r="CF166" s="140">
        <v>0</v>
      </c>
      <c r="CG166" s="140">
        <v>0</v>
      </c>
      <c r="CH166" s="140">
        <v>48993.450000000004</v>
      </c>
      <c r="CI166" s="140">
        <v>0</v>
      </c>
      <c r="CJ166" s="140">
        <v>92076.31</v>
      </c>
      <c r="CK166" s="140">
        <v>0</v>
      </c>
      <c r="CL166" s="140">
        <v>0</v>
      </c>
      <c r="CM166" s="140">
        <v>0</v>
      </c>
      <c r="CN166" s="140">
        <v>0</v>
      </c>
      <c r="CO166" s="140">
        <v>0</v>
      </c>
      <c r="CP166" s="140">
        <v>0</v>
      </c>
      <c r="CQ166" s="140">
        <v>0</v>
      </c>
      <c r="CR166" s="140">
        <v>0</v>
      </c>
      <c r="CS166" s="140">
        <v>0</v>
      </c>
      <c r="CT166" s="140">
        <v>251268.33000000002</v>
      </c>
      <c r="CU166" s="140">
        <v>251266.23</v>
      </c>
      <c r="CV166" s="140">
        <v>2.1</v>
      </c>
      <c r="CW166" s="140">
        <v>92642.28</v>
      </c>
      <c r="CX166" s="140">
        <v>91416.900000000009</v>
      </c>
      <c r="CY166" s="140">
        <v>40127.410000000003</v>
      </c>
      <c r="CZ166" s="140">
        <v>282.37</v>
      </c>
      <c r="DA166" s="140">
        <v>41070.42</v>
      </c>
      <c r="DB166" s="140">
        <v>0</v>
      </c>
      <c r="DC166" s="140">
        <v>0</v>
      </c>
      <c r="DD166" s="140">
        <v>0</v>
      </c>
      <c r="DE166" s="140">
        <v>0</v>
      </c>
      <c r="DF166" s="140">
        <v>0</v>
      </c>
      <c r="DG166" s="140">
        <v>0</v>
      </c>
      <c r="DH166" s="140">
        <v>0</v>
      </c>
    </row>
    <row r="167" spans="1:112" x14ac:dyDescent="0.2">
      <c r="A167" s="140">
        <v>2737</v>
      </c>
      <c r="B167" s="140" t="s">
        <v>452</v>
      </c>
      <c r="C167" s="140">
        <v>0</v>
      </c>
      <c r="D167" s="140">
        <v>657528</v>
      </c>
      <c r="E167" s="140">
        <v>1964.66</v>
      </c>
      <c r="F167" s="140">
        <v>0</v>
      </c>
      <c r="G167" s="140">
        <v>5914</v>
      </c>
      <c r="H167" s="140">
        <v>229.35</v>
      </c>
      <c r="I167" s="140">
        <v>30698.74</v>
      </c>
      <c r="J167" s="140">
        <v>0</v>
      </c>
      <c r="K167" s="140">
        <v>426979</v>
      </c>
      <c r="L167" s="140">
        <v>0</v>
      </c>
      <c r="M167" s="140">
        <v>0</v>
      </c>
      <c r="N167" s="140">
        <v>0</v>
      </c>
      <c r="O167" s="140">
        <v>0</v>
      </c>
      <c r="P167" s="140">
        <v>0</v>
      </c>
      <c r="Q167" s="140">
        <v>0</v>
      </c>
      <c r="R167" s="140">
        <v>0</v>
      </c>
      <c r="S167" s="140">
        <v>0</v>
      </c>
      <c r="T167" s="140">
        <v>0</v>
      </c>
      <c r="U167" s="140">
        <v>29889.5</v>
      </c>
      <c r="V167" s="140">
        <v>1925239</v>
      </c>
      <c r="W167" s="140">
        <v>0</v>
      </c>
      <c r="X167" s="140">
        <v>0</v>
      </c>
      <c r="Y167" s="140">
        <v>0</v>
      </c>
      <c r="Z167" s="140">
        <v>0</v>
      </c>
      <c r="AA167" s="140">
        <v>70897</v>
      </c>
      <c r="AB167" s="140">
        <v>0</v>
      </c>
      <c r="AC167" s="140">
        <v>0</v>
      </c>
      <c r="AD167" s="140">
        <v>11039.75</v>
      </c>
      <c r="AE167" s="140">
        <v>53625</v>
      </c>
      <c r="AF167" s="140">
        <v>0</v>
      </c>
      <c r="AG167" s="140">
        <v>0</v>
      </c>
      <c r="AH167" s="140">
        <v>0</v>
      </c>
      <c r="AI167" s="140">
        <v>23402</v>
      </c>
      <c r="AJ167" s="140">
        <v>0</v>
      </c>
      <c r="AK167" s="140">
        <v>89781.77</v>
      </c>
      <c r="AL167" s="140">
        <v>0</v>
      </c>
      <c r="AM167" s="140">
        <v>6298</v>
      </c>
      <c r="AN167" s="140">
        <v>8009.87</v>
      </c>
      <c r="AO167" s="140">
        <v>0</v>
      </c>
      <c r="AP167" s="140">
        <v>2688.25</v>
      </c>
      <c r="AQ167" s="140">
        <v>600509.1</v>
      </c>
      <c r="AR167" s="140">
        <v>779887.68</v>
      </c>
      <c r="AS167" s="140">
        <v>192543.83000000002</v>
      </c>
      <c r="AT167" s="140">
        <v>83186.080000000002</v>
      </c>
      <c r="AU167" s="140">
        <v>84078.66</v>
      </c>
      <c r="AV167" s="140">
        <v>0</v>
      </c>
      <c r="AW167" s="140">
        <v>60322.880000000005</v>
      </c>
      <c r="AX167" s="140">
        <v>85520.63</v>
      </c>
      <c r="AY167" s="140">
        <v>151037.51</v>
      </c>
      <c r="AZ167" s="140">
        <v>79722.22</v>
      </c>
      <c r="BA167" s="140">
        <v>578179.09</v>
      </c>
      <c r="BB167" s="140">
        <v>160926.59</v>
      </c>
      <c r="BC167" s="140">
        <v>39150.620000000003</v>
      </c>
      <c r="BD167" s="140">
        <v>245.83</v>
      </c>
      <c r="BE167" s="140">
        <v>24417.89</v>
      </c>
      <c r="BF167" s="140">
        <v>199232.05000000002</v>
      </c>
      <c r="BG167" s="140">
        <v>143171</v>
      </c>
      <c r="BH167" s="140">
        <v>0</v>
      </c>
      <c r="BI167" s="140">
        <v>0</v>
      </c>
      <c r="BJ167" s="140">
        <v>0</v>
      </c>
      <c r="BK167" s="140">
        <v>0</v>
      </c>
      <c r="BL167" s="140">
        <v>0</v>
      </c>
      <c r="BM167" s="140">
        <v>0</v>
      </c>
      <c r="BN167" s="140">
        <v>0</v>
      </c>
      <c r="BO167" s="140">
        <v>0</v>
      </c>
      <c r="BP167" s="140">
        <v>0</v>
      </c>
      <c r="BQ167" s="140">
        <v>635598.82999999996</v>
      </c>
      <c r="BR167" s="140">
        <v>717651.06</v>
      </c>
      <c r="BS167" s="140">
        <v>635598.82999999996</v>
      </c>
      <c r="BT167" s="140">
        <v>717651.06</v>
      </c>
      <c r="BU167" s="140">
        <v>0</v>
      </c>
      <c r="BV167" s="140">
        <v>0</v>
      </c>
      <c r="BW167" s="140">
        <v>382143.74</v>
      </c>
      <c r="BX167" s="140">
        <v>250261.98</v>
      </c>
      <c r="BY167" s="140">
        <v>107684.68000000001</v>
      </c>
      <c r="BZ167" s="140">
        <v>24197.08</v>
      </c>
      <c r="CA167" s="140">
        <v>31460.34</v>
      </c>
      <c r="CB167" s="140">
        <v>27713.730000000003</v>
      </c>
      <c r="CC167" s="140">
        <v>463921.28</v>
      </c>
      <c r="CD167" s="140">
        <v>440800</v>
      </c>
      <c r="CE167" s="140">
        <v>0</v>
      </c>
      <c r="CF167" s="140">
        <v>0</v>
      </c>
      <c r="CG167" s="140">
        <v>0</v>
      </c>
      <c r="CH167" s="140">
        <v>26867.89</v>
      </c>
      <c r="CI167" s="140">
        <v>0</v>
      </c>
      <c r="CJ167" s="140">
        <v>2161978.96</v>
      </c>
      <c r="CK167" s="140">
        <v>0</v>
      </c>
      <c r="CL167" s="140">
        <v>0</v>
      </c>
      <c r="CM167" s="140">
        <v>125000</v>
      </c>
      <c r="CN167" s="140">
        <v>0</v>
      </c>
      <c r="CO167" s="140">
        <v>125000</v>
      </c>
      <c r="CP167" s="140">
        <v>0</v>
      </c>
      <c r="CQ167" s="140">
        <v>0</v>
      </c>
      <c r="CR167" s="140">
        <v>10506.9</v>
      </c>
      <c r="CS167" s="140">
        <v>6381.09</v>
      </c>
      <c r="CT167" s="140">
        <v>147142.20000000001</v>
      </c>
      <c r="CU167" s="140">
        <v>151268.01</v>
      </c>
      <c r="CV167" s="140">
        <v>0</v>
      </c>
      <c r="CW167" s="140">
        <v>4358.3599999999997</v>
      </c>
      <c r="CX167" s="140">
        <v>4610.3500000000004</v>
      </c>
      <c r="CY167" s="140">
        <v>19989.59</v>
      </c>
      <c r="CZ167" s="140">
        <v>494.31</v>
      </c>
      <c r="DA167" s="140">
        <v>19243.29</v>
      </c>
      <c r="DB167" s="140">
        <v>0</v>
      </c>
      <c r="DC167" s="140">
        <v>0</v>
      </c>
      <c r="DD167" s="140">
        <v>0</v>
      </c>
      <c r="DE167" s="140">
        <v>0</v>
      </c>
      <c r="DF167" s="140">
        <v>0</v>
      </c>
      <c r="DG167" s="140">
        <v>0</v>
      </c>
      <c r="DH167" s="140">
        <v>0</v>
      </c>
    </row>
    <row r="168" spans="1:112" x14ac:dyDescent="0.2">
      <c r="A168" s="140">
        <v>2758</v>
      </c>
      <c r="B168" s="140" t="s">
        <v>453</v>
      </c>
      <c r="C168" s="140">
        <v>0</v>
      </c>
      <c r="D168" s="140">
        <v>14021309</v>
      </c>
      <c r="E168" s="140">
        <v>56582.23</v>
      </c>
      <c r="F168" s="140">
        <v>34765.47</v>
      </c>
      <c r="G168" s="140">
        <v>994665.02</v>
      </c>
      <c r="H168" s="140">
        <v>2950.58</v>
      </c>
      <c r="I168" s="140">
        <v>199188.45</v>
      </c>
      <c r="J168" s="140">
        <v>0</v>
      </c>
      <c r="K168" s="140">
        <v>513498</v>
      </c>
      <c r="L168" s="140">
        <v>0</v>
      </c>
      <c r="M168" s="140">
        <v>0</v>
      </c>
      <c r="N168" s="140">
        <v>0</v>
      </c>
      <c r="O168" s="140">
        <v>0</v>
      </c>
      <c r="P168" s="140">
        <v>25511.9</v>
      </c>
      <c r="Q168" s="140">
        <v>0</v>
      </c>
      <c r="R168" s="140">
        <v>0</v>
      </c>
      <c r="S168" s="140">
        <v>0</v>
      </c>
      <c r="T168" s="140">
        <v>0</v>
      </c>
      <c r="U168" s="140">
        <v>231677.94</v>
      </c>
      <c r="V168" s="140">
        <v>23650910</v>
      </c>
      <c r="W168" s="140">
        <v>25000</v>
      </c>
      <c r="X168" s="140">
        <v>0</v>
      </c>
      <c r="Y168" s="140">
        <v>0</v>
      </c>
      <c r="Z168" s="140">
        <v>13016</v>
      </c>
      <c r="AA168" s="140">
        <v>39221</v>
      </c>
      <c r="AB168" s="140">
        <v>0</v>
      </c>
      <c r="AC168" s="140">
        <v>0</v>
      </c>
      <c r="AD168" s="140">
        <v>376749.27</v>
      </c>
      <c r="AE168" s="140">
        <v>499311</v>
      </c>
      <c r="AF168" s="140">
        <v>0</v>
      </c>
      <c r="AG168" s="140">
        <v>0</v>
      </c>
      <c r="AH168" s="140">
        <v>0</v>
      </c>
      <c r="AI168" s="140">
        <v>0</v>
      </c>
      <c r="AJ168" s="140">
        <v>0</v>
      </c>
      <c r="AK168" s="140">
        <v>0</v>
      </c>
      <c r="AL168" s="140">
        <v>0</v>
      </c>
      <c r="AM168" s="140">
        <v>403619.53</v>
      </c>
      <c r="AN168" s="140">
        <v>22191.96</v>
      </c>
      <c r="AO168" s="140">
        <v>0</v>
      </c>
      <c r="AP168" s="140">
        <v>0</v>
      </c>
      <c r="AQ168" s="140">
        <v>7115166.8300000001</v>
      </c>
      <c r="AR168" s="140">
        <v>8288780.7400000002</v>
      </c>
      <c r="AS168" s="140">
        <v>749070.53</v>
      </c>
      <c r="AT168" s="140">
        <v>944794.77</v>
      </c>
      <c r="AU168" s="140">
        <v>443051.26</v>
      </c>
      <c r="AV168" s="140">
        <v>0</v>
      </c>
      <c r="AW168" s="140">
        <v>1158283.53</v>
      </c>
      <c r="AX168" s="140">
        <v>1286970.42</v>
      </c>
      <c r="AY168" s="140">
        <v>596976.43000000005</v>
      </c>
      <c r="AZ168" s="140">
        <v>1607057.83</v>
      </c>
      <c r="BA168" s="140">
        <v>7587939.1399999997</v>
      </c>
      <c r="BB168" s="140">
        <v>1709442.37</v>
      </c>
      <c r="BC168" s="140">
        <v>221893.69</v>
      </c>
      <c r="BD168" s="140">
        <v>0</v>
      </c>
      <c r="BE168" s="140">
        <v>2295407.11</v>
      </c>
      <c r="BF168" s="140">
        <v>4543725.18</v>
      </c>
      <c r="BG168" s="140">
        <v>3235061.64</v>
      </c>
      <c r="BH168" s="140">
        <v>14749.86</v>
      </c>
      <c r="BI168" s="140">
        <v>270076.09999999998</v>
      </c>
      <c r="BJ168" s="140">
        <v>309108.43</v>
      </c>
      <c r="BK168" s="140">
        <v>0</v>
      </c>
      <c r="BL168" s="140">
        <v>0</v>
      </c>
      <c r="BM168" s="140">
        <v>4050000</v>
      </c>
      <c r="BN168" s="140">
        <v>4010967.67</v>
      </c>
      <c r="BO168" s="140">
        <v>-100788.01000000001</v>
      </c>
      <c r="BP168" s="140">
        <v>7113995.3600000003</v>
      </c>
      <c r="BQ168" s="140">
        <v>2548496.7799999998</v>
      </c>
      <c r="BR168" s="140">
        <v>-5354490.57</v>
      </c>
      <c r="BS168" s="140">
        <v>6767784.8700000001</v>
      </c>
      <c r="BT168" s="140">
        <v>6079580.8899999997</v>
      </c>
      <c r="BU168" s="140">
        <v>0</v>
      </c>
      <c r="BV168" s="140">
        <v>0</v>
      </c>
      <c r="BW168" s="140">
        <v>6962229.3399999999</v>
      </c>
      <c r="BX168" s="140">
        <v>4359630.3899999997</v>
      </c>
      <c r="BY168" s="140">
        <v>2002504.02</v>
      </c>
      <c r="BZ168" s="140">
        <v>600094.93000000005</v>
      </c>
      <c r="CA168" s="140">
        <v>277213.92</v>
      </c>
      <c r="CB168" s="140">
        <v>219085.25</v>
      </c>
      <c r="CC168" s="140">
        <v>2864812.83</v>
      </c>
      <c r="CD168" s="140">
        <v>2604634.16</v>
      </c>
      <c r="CE168" s="140">
        <v>17115.84</v>
      </c>
      <c r="CF168" s="140">
        <v>0</v>
      </c>
      <c r="CG168" s="140">
        <v>0</v>
      </c>
      <c r="CH168" s="140">
        <v>301191.5</v>
      </c>
      <c r="CI168" s="140">
        <v>0</v>
      </c>
      <c r="CJ168" s="140">
        <v>11801122.6</v>
      </c>
      <c r="CK168" s="140">
        <v>490000</v>
      </c>
      <c r="CL168" s="140">
        <v>-1849819</v>
      </c>
      <c r="CM168" s="140">
        <v>40000</v>
      </c>
      <c r="CN168" s="140">
        <v>0</v>
      </c>
      <c r="CO168" s="140">
        <v>2379819</v>
      </c>
      <c r="CP168" s="140">
        <v>0</v>
      </c>
      <c r="CQ168" s="140">
        <v>0</v>
      </c>
      <c r="CR168" s="140">
        <v>61614.12</v>
      </c>
      <c r="CS168" s="140">
        <v>16792.48</v>
      </c>
      <c r="CT168" s="140">
        <v>1318274.3700000001</v>
      </c>
      <c r="CU168" s="140">
        <v>1363096.01</v>
      </c>
      <c r="CV168" s="140">
        <v>0</v>
      </c>
      <c r="CW168" s="140">
        <v>22968.75</v>
      </c>
      <c r="CX168" s="140">
        <v>544.82000000000005</v>
      </c>
      <c r="CY168" s="140">
        <v>79373.11</v>
      </c>
      <c r="CZ168" s="140">
        <v>101797.04000000001</v>
      </c>
      <c r="DA168" s="140">
        <v>0</v>
      </c>
      <c r="DB168" s="140">
        <v>0</v>
      </c>
      <c r="DC168" s="140">
        <v>0</v>
      </c>
      <c r="DD168" s="140">
        <v>0</v>
      </c>
      <c r="DE168" s="140">
        <v>0</v>
      </c>
      <c r="DF168" s="140">
        <v>0</v>
      </c>
      <c r="DG168" s="140">
        <v>0</v>
      </c>
      <c r="DH168" s="140">
        <v>0</v>
      </c>
    </row>
    <row r="169" spans="1:112" x14ac:dyDescent="0.2">
      <c r="A169" s="140">
        <v>2793</v>
      </c>
      <c r="B169" s="140" t="s">
        <v>454</v>
      </c>
      <c r="C169" s="140">
        <v>0</v>
      </c>
      <c r="D169" s="140">
        <v>74959776.989999995</v>
      </c>
      <c r="E169" s="140">
        <v>0</v>
      </c>
      <c r="F169" s="140">
        <v>180940.48</v>
      </c>
      <c r="G169" s="140">
        <v>130344.08</v>
      </c>
      <c r="H169" s="140">
        <v>39746.980000000003</v>
      </c>
      <c r="I169" s="140">
        <v>1759567.19</v>
      </c>
      <c r="J169" s="140">
        <v>0</v>
      </c>
      <c r="K169" s="140">
        <v>351557</v>
      </c>
      <c r="L169" s="140">
        <v>0</v>
      </c>
      <c r="M169" s="140">
        <v>0</v>
      </c>
      <c r="N169" s="140">
        <v>0</v>
      </c>
      <c r="O169" s="140">
        <v>0</v>
      </c>
      <c r="P169" s="140">
        <v>0</v>
      </c>
      <c r="Q169" s="140">
        <v>0</v>
      </c>
      <c r="R169" s="140">
        <v>0</v>
      </c>
      <c r="S169" s="140">
        <v>0</v>
      </c>
      <c r="T169" s="140">
        <v>25950.440000000002</v>
      </c>
      <c r="U169" s="140">
        <v>2251678.16</v>
      </c>
      <c r="V169" s="140">
        <v>147387505</v>
      </c>
      <c r="W169" s="140">
        <v>339965.84</v>
      </c>
      <c r="X169" s="140">
        <v>177892</v>
      </c>
      <c r="Y169" s="140">
        <v>0</v>
      </c>
      <c r="Z169" s="140">
        <v>77031.98</v>
      </c>
      <c r="AA169" s="140">
        <v>311807</v>
      </c>
      <c r="AB169" s="140">
        <v>222140.04</v>
      </c>
      <c r="AC169" s="140">
        <v>0</v>
      </c>
      <c r="AD169" s="140">
        <v>2810885.14</v>
      </c>
      <c r="AE169" s="140">
        <v>6005645.25</v>
      </c>
      <c r="AF169" s="140">
        <v>0</v>
      </c>
      <c r="AG169" s="140">
        <v>0</v>
      </c>
      <c r="AH169" s="140">
        <v>0</v>
      </c>
      <c r="AI169" s="140">
        <v>198149.98</v>
      </c>
      <c r="AJ169" s="140">
        <v>0</v>
      </c>
      <c r="AK169" s="140">
        <v>0</v>
      </c>
      <c r="AL169" s="140">
        <v>0</v>
      </c>
      <c r="AM169" s="140">
        <v>1791799.36</v>
      </c>
      <c r="AN169" s="140">
        <v>494743.13</v>
      </c>
      <c r="AO169" s="140">
        <v>0</v>
      </c>
      <c r="AP169" s="140">
        <v>86995.39</v>
      </c>
      <c r="AQ169" s="140">
        <v>68228336.980000004</v>
      </c>
      <c r="AR169" s="140">
        <v>38719041.170000002</v>
      </c>
      <c r="AS169" s="140">
        <v>4564858.41</v>
      </c>
      <c r="AT169" s="140">
        <v>4439792.04</v>
      </c>
      <c r="AU169" s="140">
        <v>2275751.2000000002</v>
      </c>
      <c r="AV169" s="140">
        <v>701495.33</v>
      </c>
      <c r="AW169" s="140">
        <v>9670433.5399999991</v>
      </c>
      <c r="AX169" s="140">
        <v>12386780.960000001</v>
      </c>
      <c r="AY169" s="140">
        <v>1237393.3</v>
      </c>
      <c r="AZ169" s="140">
        <v>13770440.26</v>
      </c>
      <c r="BA169" s="140">
        <v>28842192.68</v>
      </c>
      <c r="BB169" s="140">
        <v>6471973.9900000002</v>
      </c>
      <c r="BC169" s="140">
        <v>1334658.3400000001</v>
      </c>
      <c r="BD169" s="140">
        <v>636842.66</v>
      </c>
      <c r="BE169" s="140">
        <v>0</v>
      </c>
      <c r="BF169" s="140">
        <v>32267399.059999999</v>
      </c>
      <c r="BG169" s="140">
        <v>2187949.9300000002</v>
      </c>
      <c r="BH169" s="140">
        <v>443034.36</v>
      </c>
      <c r="BI169" s="140">
        <v>4317847</v>
      </c>
      <c r="BJ169" s="140">
        <v>4174425.51</v>
      </c>
      <c r="BK169" s="140">
        <v>0</v>
      </c>
      <c r="BL169" s="140">
        <v>0</v>
      </c>
      <c r="BM169" s="140">
        <v>0</v>
      </c>
      <c r="BN169" s="140">
        <v>0</v>
      </c>
      <c r="BO169" s="140">
        <v>0</v>
      </c>
      <c r="BP169" s="140">
        <v>0</v>
      </c>
      <c r="BQ169" s="140">
        <v>11365881.09</v>
      </c>
      <c r="BR169" s="140">
        <v>22935049.800000001</v>
      </c>
      <c r="BS169" s="140">
        <v>15683728.09</v>
      </c>
      <c r="BT169" s="140">
        <v>27109475.309999999</v>
      </c>
      <c r="BU169" s="140">
        <v>0</v>
      </c>
      <c r="BV169" s="140">
        <v>0</v>
      </c>
      <c r="BW169" s="140">
        <v>48453589.910000004</v>
      </c>
      <c r="BX169" s="140">
        <v>37940321.090000004</v>
      </c>
      <c r="BY169" s="140">
        <v>10507897.98</v>
      </c>
      <c r="BZ169" s="140">
        <v>5370.84</v>
      </c>
      <c r="CA169" s="140">
        <v>24176.59</v>
      </c>
      <c r="CB169" s="140">
        <v>950971</v>
      </c>
      <c r="CC169" s="140">
        <v>18020065.559999999</v>
      </c>
      <c r="CD169" s="140">
        <v>14540412.59</v>
      </c>
      <c r="CE169" s="140">
        <v>0</v>
      </c>
      <c r="CF169" s="140">
        <v>0</v>
      </c>
      <c r="CG169" s="140">
        <v>233133.56</v>
      </c>
      <c r="CH169" s="140">
        <v>2319725</v>
      </c>
      <c r="CI169" s="140">
        <v>0</v>
      </c>
      <c r="CJ169" s="140">
        <v>106546000</v>
      </c>
      <c r="CK169" s="140">
        <v>341397</v>
      </c>
      <c r="CL169" s="140">
        <v>0</v>
      </c>
      <c r="CM169" s="140">
        <v>184786.33000000002</v>
      </c>
      <c r="CN169" s="140">
        <v>0</v>
      </c>
      <c r="CO169" s="140">
        <v>526183.32999999996</v>
      </c>
      <c r="CP169" s="140">
        <v>0</v>
      </c>
      <c r="CQ169" s="140">
        <v>0</v>
      </c>
      <c r="CR169" s="140">
        <v>560079</v>
      </c>
      <c r="CS169" s="140">
        <v>1646432.07</v>
      </c>
      <c r="CT169" s="140">
        <v>8550443.4499999993</v>
      </c>
      <c r="CU169" s="140">
        <v>7464090.3799999999</v>
      </c>
      <c r="CV169" s="140">
        <v>0</v>
      </c>
      <c r="CW169" s="140">
        <v>277738.27</v>
      </c>
      <c r="CX169" s="140">
        <v>1564678.96</v>
      </c>
      <c r="CY169" s="140">
        <v>2231892.2400000002</v>
      </c>
      <c r="CZ169" s="140">
        <v>474856.48</v>
      </c>
      <c r="DA169" s="140">
        <v>470095.07</v>
      </c>
      <c r="DB169" s="140">
        <v>0</v>
      </c>
      <c r="DC169" s="140">
        <v>0</v>
      </c>
      <c r="DD169" s="140">
        <v>0</v>
      </c>
      <c r="DE169" s="140">
        <v>0</v>
      </c>
      <c r="DF169" s="140">
        <v>0</v>
      </c>
      <c r="DG169" s="140">
        <v>0</v>
      </c>
      <c r="DH169" s="140">
        <v>0</v>
      </c>
    </row>
    <row r="170" spans="1:112" x14ac:dyDescent="0.2">
      <c r="A170" s="140">
        <v>1376</v>
      </c>
      <c r="B170" s="140" t="s">
        <v>455</v>
      </c>
      <c r="C170" s="140">
        <v>0</v>
      </c>
      <c r="D170" s="140">
        <v>30614700</v>
      </c>
      <c r="E170" s="140">
        <v>7145</v>
      </c>
      <c r="F170" s="140">
        <v>0</v>
      </c>
      <c r="G170" s="140">
        <v>72966.960000000006</v>
      </c>
      <c r="H170" s="140">
        <v>21892.560000000001</v>
      </c>
      <c r="I170" s="140">
        <v>560446.02</v>
      </c>
      <c r="J170" s="140">
        <v>0</v>
      </c>
      <c r="K170" s="140">
        <v>2062700.5</v>
      </c>
      <c r="L170" s="140">
        <v>0</v>
      </c>
      <c r="M170" s="140">
        <v>0</v>
      </c>
      <c r="N170" s="140">
        <v>0</v>
      </c>
      <c r="O170" s="140">
        <v>0</v>
      </c>
      <c r="P170" s="140">
        <v>0</v>
      </c>
      <c r="Q170" s="140">
        <v>0</v>
      </c>
      <c r="R170" s="140">
        <v>0</v>
      </c>
      <c r="S170" s="140">
        <v>0</v>
      </c>
      <c r="T170" s="140">
        <v>0</v>
      </c>
      <c r="U170" s="140">
        <v>431092.5</v>
      </c>
      <c r="V170" s="140">
        <v>9296881</v>
      </c>
      <c r="W170" s="140">
        <v>4622.07</v>
      </c>
      <c r="X170" s="140">
        <v>0</v>
      </c>
      <c r="Y170" s="140">
        <v>0</v>
      </c>
      <c r="Z170" s="140">
        <v>57443.590000000004</v>
      </c>
      <c r="AA170" s="140">
        <v>56097</v>
      </c>
      <c r="AB170" s="140">
        <v>0</v>
      </c>
      <c r="AC170" s="140">
        <v>0</v>
      </c>
      <c r="AD170" s="140">
        <v>633784.99</v>
      </c>
      <c r="AE170" s="140">
        <v>191785.54</v>
      </c>
      <c r="AF170" s="140">
        <v>0</v>
      </c>
      <c r="AG170" s="140">
        <v>0</v>
      </c>
      <c r="AH170" s="140">
        <v>15809.28</v>
      </c>
      <c r="AI170" s="140">
        <v>0</v>
      </c>
      <c r="AJ170" s="140">
        <v>0</v>
      </c>
      <c r="AK170" s="140">
        <v>0</v>
      </c>
      <c r="AL170" s="140">
        <v>0</v>
      </c>
      <c r="AM170" s="140">
        <v>24463.95</v>
      </c>
      <c r="AN170" s="140">
        <v>28698.760000000002</v>
      </c>
      <c r="AO170" s="140">
        <v>0</v>
      </c>
      <c r="AP170" s="140">
        <v>16829.62</v>
      </c>
      <c r="AQ170" s="140">
        <v>7096225.7999999998</v>
      </c>
      <c r="AR170" s="140">
        <v>10228454.220000001</v>
      </c>
      <c r="AS170" s="140">
        <v>663680.42000000004</v>
      </c>
      <c r="AT170" s="140">
        <v>989133.67</v>
      </c>
      <c r="AU170" s="140">
        <v>453481.94</v>
      </c>
      <c r="AV170" s="140">
        <v>88550.12</v>
      </c>
      <c r="AW170" s="140">
        <v>1116182.19</v>
      </c>
      <c r="AX170" s="140">
        <v>1788087.07</v>
      </c>
      <c r="AY170" s="140">
        <v>537751.63</v>
      </c>
      <c r="AZ170" s="140">
        <v>1977298.19</v>
      </c>
      <c r="BA170" s="140">
        <v>7422459.5199999996</v>
      </c>
      <c r="BB170" s="140">
        <v>2077228.27</v>
      </c>
      <c r="BC170" s="140">
        <v>316660.81</v>
      </c>
      <c r="BD170" s="140">
        <v>45552.3</v>
      </c>
      <c r="BE170" s="140">
        <v>3187983.19</v>
      </c>
      <c r="BF170" s="140">
        <v>4189269.62</v>
      </c>
      <c r="BG170" s="140">
        <v>831775.21</v>
      </c>
      <c r="BH170" s="140">
        <v>5431.36</v>
      </c>
      <c r="BI170" s="140">
        <v>551585.75</v>
      </c>
      <c r="BJ170" s="140">
        <v>561379.95000000007</v>
      </c>
      <c r="BK170" s="140">
        <v>0</v>
      </c>
      <c r="BL170" s="140">
        <v>0</v>
      </c>
      <c r="BM170" s="140">
        <v>132428</v>
      </c>
      <c r="BN170" s="140">
        <v>132428</v>
      </c>
      <c r="BO170" s="140">
        <v>0</v>
      </c>
      <c r="BP170" s="140">
        <v>0</v>
      </c>
      <c r="BQ170" s="140">
        <v>8437309.6300000008</v>
      </c>
      <c r="BR170" s="140">
        <v>9509669.2400000002</v>
      </c>
      <c r="BS170" s="140">
        <v>9121323.3800000008</v>
      </c>
      <c r="BT170" s="140">
        <v>10203477.189999999</v>
      </c>
      <c r="BU170" s="140">
        <v>188235.11000000002</v>
      </c>
      <c r="BV170" s="140">
        <v>219735.11000000002</v>
      </c>
      <c r="BW170" s="140">
        <v>6841770.7300000004</v>
      </c>
      <c r="BX170" s="140">
        <v>4611740.91</v>
      </c>
      <c r="BY170" s="140">
        <v>1765286.19</v>
      </c>
      <c r="BZ170" s="140">
        <v>433243.63</v>
      </c>
      <c r="CA170" s="140">
        <v>399285.39</v>
      </c>
      <c r="CB170" s="140">
        <v>373491.66000000003</v>
      </c>
      <c r="CC170" s="140">
        <v>2579156.27</v>
      </c>
      <c r="CD170" s="140">
        <v>2604950</v>
      </c>
      <c r="CE170" s="140">
        <v>0</v>
      </c>
      <c r="CF170" s="140">
        <v>0</v>
      </c>
      <c r="CG170" s="140">
        <v>0</v>
      </c>
      <c r="CH170" s="140">
        <v>0</v>
      </c>
      <c r="CI170" s="140">
        <v>0</v>
      </c>
      <c r="CJ170" s="140">
        <v>5784999.7300000004</v>
      </c>
      <c r="CK170" s="140">
        <v>1148703.74</v>
      </c>
      <c r="CL170" s="140">
        <v>661563.88</v>
      </c>
      <c r="CM170" s="140">
        <v>195939.01</v>
      </c>
      <c r="CN170" s="140">
        <v>0</v>
      </c>
      <c r="CO170" s="140">
        <v>683078.87</v>
      </c>
      <c r="CP170" s="140">
        <v>0</v>
      </c>
      <c r="CQ170" s="140">
        <v>0</v>
      </c>
      <c r="CR170" s="140">
        <v>173633.61000000002</v>
      </c>
      <c r="CS170" s="140">
        <v>244447.4</v>
      </c>
      <c r="CT170" s="140">
        <v>1576988.48</v>
      </c>
      <c r="CU170" s="140">
        <v>1506174.69</v>
      </c>
      <c r="CV170" s="140">
        <v>0</v>
      </c>
      <c r="CW170" s="140">
        <v>180778.13</v>
      </c>
      <c r="CX170" s="140">
        <v>181625.91</v>
      </c>
      <c r="CY170" s="140">
        <v>371185.69</v>
      </c>
      <c r="CZ170" s="140">
        <v>37889.83</v>
      </c>
      <c r="DA170" s="140">
        <v>332448.08</v>
      </c>
      <c r="DB170" s="140">
        <v>0</v>
      </c>
      <c r="DC170" s="140">
        <v>0</v>
      </c>
      <c r="DD170" s="140">
        <v>0</v>
      </c>
      <c r="DE170" s="140">
        <v>0</v>
      </c>
      <c r="DF170" s="140">
        <v>0</v>
      </c>
      <c r="DG170" s="140">
        <v>0</v>
      </c>
      <c r="DH170" s="140">
        <v>0</v>
      </c>
    </row>
    <row r="171" spans="1:112" x14ac:dyDescent="0.2">
      <c r="A171" s="140">
        <v>2800</v>
      </c>
      <c r="B171" s="140" t="s">
        <v>456</v>
      </c>
      <c r="C171" s="140">
        <v>0</v>
      </c>
      <c r="D171" s="140">
        <v>10061659.24</v>
      </c>
      <c r="E171" s="140">
        <v>6444</v>
      </c>
      <c r="F171" s="140">
        <v>3935.85</v>
      </c>
      <c r="G171" s="140">
        <v>27554.350000000002</v>
      </c>
      <c r="H171" s="140">
        <v>4138.17</v>
      </c>
      <c r="I171" s="140">
        <v>132295.38</v>
      </c>
      <c r="J171" s="140">
        <v>0</v>
      </c>
      <c r="K171" s="140">
        <v>598088</v>
      </c>
      <c r="L171" s="140">
        <v>0</v>
      </c>
      <c r="M171" s="140">
        <v>0</v>
      </c>
      <c r="N171" s="140">
        <v>0</v>
      </c>
      <c r="O171" s="140">
        <v>0</v>
      </c>
      <c r="P171" s="140">
        <v>9448.52</v>
      </c>
      <c r="Q171" s="140">
        <v>0</v>
      </c>
      <c r="R171" s="140">
        <v>0</v>
      </c>
      <c r="S171" s="140">
        <v>0</v>
      </c>
      <c r="T171" s="140">
        <v>0</v>
      </c>
      <c r="U171" s="140">
        <v>248949.5</v>
      </c>
      <c r="V171" s="140">
        <v>7977029</v>
      </c>
      <c r="W171" s="140">
        <v>0</v>
      </c>
      <c r="X171" s="140">
        <v>0</v>
      </c>
      <c r="Y171" s="140">
        <v>0</v>
      </c>
      <c r="Z171" s="140">
        <v>33676.11</v>
      </c>
      <c r="AA171" s="140">
        <v>13929</v>
      </c>
      <c r="AB171" s="140">
        <v>0</v>
      </c>
      <c r="AC171" s="140">
        <v>0</v>
      </c>
      <c r="AD171" s="140">
        <v>69867.09</v>
      </c>
      <c r="AE171" s="140">
        <v>149071.84</v>
      </c>
      <c r="AF171" s="140">
        <v>0</v>
      </c>
      <c r="AG171" s="140">
        <v>0</v>
      </c>
      <c r="AH171" s="140">
        <v>0</v>
      </c>
      <c r="AI171" s="140">
        <v>0</v>
      </c>
      <c r="AJ171" s="140">
        <v>0</v>
      </c>
      <c r="AK171" s="140">
        <v>0</v>
      </c>
      <c r="AL171" s="140">
        <v>0</v>
      </c>
      <c r="AM171" s="140">
        <v>22854.34</v>
      </c>
      <c r="AN171" s="140">
        <v>54300.91</v>
      </c>
      <c r="AO171" s="140">
        <v>0</v>
      </c>
      <c r="AP171" s="140">
        <v>1223</v>
      </c>
      <c r="AQ171" s="140">
        <v>3748094.72</v>
      </c>
      <c r="AR171" s="140">
        <v>3881360.73</v>
      </c>
      <c r="AS171" s="140">
        <v>758259.75</v>
      </c>
      <c r="AT171" s="140">
        <v>465543.63</v>
      </c>
      <c r="AU171" s="140">
        <v>334968.83</v>
      </c>
      <c r="AV171" s="140">
        <v>146890.01</v>
      </c>
      <c r="AW171" s="140">
        <v>456441.73</v>
      </c>
      <c r="AX171" s="140">
        <v>576479.22</v>
      </c>
      <c r="AY171" s="140">
        <v>631326.04</v>
      </c>
      <c r="AZ171" s="140">
        <v>972538.31</v>
      </c>
      <c r="BA171" s="140">
        <v>3584281.18</v>
      </c>
      <c r="BB171" s="140">
        <v>958823.57000000007</v>
      </c>
      <c r="BC171" s="140">
        <v>179575.4</v>
      </c>
      <c r="BD171" s="140">
        <v>22377.77</v>
      </c>
      <c r="BE171" s="140">
        <v>359004.60000000003</v>
      </c>
      <c r="BF171" s="140">
        <v>1610596.33</v>
      </c>
      <c r="BG171" s="140">
        <v>1022814.93</v>
      </c>
      <c r="BH171" s="140">
        <v>48.1</v>
      </c>
      <c r="BI171" s="140">
        <v>69202.399999999994</v>
      </c>
      <c r="BJ171" s="140">
        <v>69719.87</v>
      </c>
      <c r="BK171" s="140">
        <v>0</v>
      </c>
      <c r="BL171" s="140">
        <v>0</v>
      </c>
      <c r="BM171" s="140">
        <v>0</v>
      </c>
      <c r="BN171" s="140">
        <v>0</v>
      </c>
      <c r="BO171" s="140">
        <v>0</v>
      </c>
      <c r="BP171" s="140">
        <v>0</v>
      </c>
      <c r="BQ171" s="140">
        <v>3271203.88</v>
      </c>
      <c r="BR171" s="140">
        <v>2975725.86</v>
      </c>
      <c r="BS171" s="140">
        <v>3340406.28</v>
      </c>
      <c r="BT171" s="140">
        <v>3045445.73</v>
      </c>
      <c r="BU171" s="140">
        <v>38114.639999999999</v>
      </c>
      <c r="BV171" s="140">
        <v>36411.72</v>
      </c>
      <c r="BW171" s="140">
        <v>2833631.06</v>
      </c>
      <c r="BX171" s="140">
        <v>2031157.61</v>
      </c>
      <c r="BY171" s="140">
        <v>687135.89</v>
      </c>
      <c r="BZ171" s="140">
        <v>117040.48</v>
      </c>
      <c r="CA171" s="140">
        <v>215413.46000000002</v>
      </c>
      <c r="CB171" s="140">
        <v>211317.63</v>
      </c>
      <c r="CC171" s="140">
        <v>1382732.17</v>
      </c>
      <c r="CD171" s="140">
        <v>1211625</v>
      </c>
      <c r="CE171" s="140">
        <v>0</v>
      </c>
      <c r="CF171" s="140">
        <v>0</v>
      </c>
      <c r="CG171" s="140">
        <v>0</v>
      </c>
      <c r="CH171" s="140">
        <v>175203</v>
      </c>
      <c r="CI171" s="140">
        <v>0</v>
      </c>
      <c r="CJ171" s="140">
        <v>7935000</v>
      </c>
      <c r="CK171" s="140">
        <v>0</v>
      </c>
      <c r="CL171" s="140">
        <v>0</v>
      </c>
      <c r="CM171" s="140">
        <v>0</v>
      </c>
      <c r="CN171" s="140">
        <v>0</v>
      </c>
      <c r="CO171" s="140">
        <v>0</v>
      </c>
      <c r="CP171" s="140">
        <v>0</v>
      </c>
      <c r="CQ171" s="140">
        <v>0</v>
      </c>
      <c r="CR171" s="140">
        <v>38549.03</v>
      </c>
      <c r="CS171" s="140">
        <v>82324.75</v>
      </c>
      <c r="CT171" s="140">
        <v>736652.84</v>
      </c>
      <c r="CU171" s="140">
        <v>692877.12</v>
      </c>
      <c r="CV171" s="140">
        <v>0</v>
      </c>
      <c r="CW171" s="140">
        <v>-3569.82</v>
      </c>
      <c r="CX171" s="140">
        <v>-6621.1500000000005</v>
      </c>
      <c r="CY171" s="140">
        <v>44262.03</v>
      </c>
      <c r="CZ171" s="140">
        <v>18494.900000000001</v>
      </c>
      <c r="DA171" s="140">
        <v>28818.46</v>
      </c>
      <c r="DB171" s="140">
        <v>0</v>
      </c>
      <c r="DC171" s="140">
        <v>0</v>
      </c>
      <c r="DD171" s="140">
        <v>0</v>
      </c>
      <c r="DE171" s="140">
        <v>0</v>
      </c>
      <c r="DF171" s="140">
        <v>0</v>
      </c>
      <c r="DG171" s="140">
        <v>0</v>
      </c>
      <c r="DH171" s="140">
        <v>0</v>
      </c>
    </row>
    <row r="172" spans="1:112" x14ac:dyDescent="0.2">
      <c r="A172" s="140">
        <v>2814</v>
      </c>
      <c r="B172" s="140" t="s">
        <v>457</v>
      </c>
      <c r="C172" s="140">
        <v>0</v>
      </c>
      <c r="D172" s="140">
        <v>3861568.19</v>
      </c>
      <c r="E172" s="140">
        <v>360</v>
      </c>
      <c r="F172" s="140">
        <v>1376</v>
      </c>
      <c r="G172" s="140">
        <v>30304.440000000002</v>
      </c>
      <c r="H172" s="140">
        <v>2631.88</v>
      </c>
      <c r="I172" s="140">
        <v>144043.83000000002</v>
      </c>
      <c r="J172" s="140">
        <v>0</v>
      </c>
      <c r="K172" s="140">
        <v>250056</v>
      </c>
      <c r="L172" s="140">
        <v>0</v>
      </c>
      <c r="M172" s="140">
        <v>0</v>
      </c>
      <c r="N172" s="140">
        <v>0</v>
      </c>
      <c r="O172" s="140">
        <v>0</v>
      </c>
      <c r="P172" s="140">
        <v>0</v>
      </c>
      <c r="Q172" s="140">
        <v>0</v>
      </c>
      <c r="R172" s="140">
        <v>0</v>
      </c>
      <c r="S172" s="140">
        <v>0</v>
      </c>
      <c r="T172" s="140">
        <v>0</v>
      </c>
      <c r="U172" s="140">
        <v>143497.29</v>
      </c>
      <c r="V172" s="140">
        <v>4970898</v>
      </c>
      <c r="W172" s="140">
        <v>0</v>
      </c>
      <c r="X172" s="140">
        <v>0</v>
      </c>
      <c r="Y172" s="140">
        <v>0</v>
      </c>
      <c r="Z172" s="140">
        <v>27758.06</v>
      </c>
      <c r="AA172" s="140">
        <v>7913</v>
      </c>
      <c r="AB172" s="140">
        <v>0</v>
      </c>
      <c r="AC172" s="140">
        <v>0</v>
      </c>
      <c r="AD172" s="140">
        <v>44337</v>
      </c>
      <c r="AE172" s="140">
        <v>122103.7</v>
      </c>
      <c r="AF172" s="140">
        <v>0</v>
      </c>
      <c r="AG172" s="140">
        <v>0</v>
      </c>
      <c r="AH172" s="140">
        <v>0</v>
      </c>
      <c r="AI172" s="140">
        <v>0</v>
      </c>
      <c r="AJ172" s="140">
        <v>0</v>
      </c>
      <c r="AK172" s="140">
        <v>0</v>
      </c>
      <c r="AL172" s="140">
        <v>0</v>
      </c>
      <c r="AM172" s="140">
        <v>15838</v>
      </c>
      <c r="AN172" s="140">
        <v>8834.11</v>
      </c>
      <c r="AO172" s="140">
        <v>0</v>
      </c>
      <c r="AP172" s="140">
        <v>4940.32</v>
      </c>
      <c r="AQ172" s="140">
        <v>3573617.09</v>
      </c>
      <c r="AR172" s="140">
        <v>43315.14</v>
      </c>
      <c r="AS172" s="140">
        <v>296979.74</v>
      </c>
      <c r="AT172" s="140">
        <v>265275.34000000003</v>
      </c>
      <c r="AU172" s="140">
        <v>199046.49</v>
      </c>
      <c r="AV172" s="140">
        <v>54399.32</v>
      </c>
      <c r="AW172" s="140">
        <v>285091.16000000003</v>
      </c>
      <c r="AX172" s="140">
        <v>286300.43</v>
      </c>
      <c r="AY172" s="140">
        <v>234620.53</v>
      </c>
      <c r="AZ172" s="140">
        <v>539019.69000000006</v>
      </c>
      <c r="BA172" s="140">
        <v>1777096.86</v>
      </c>
      <c r="BB172" s="140">
        <v>280183.65000000002</v>
      </c>
      <c r="BC172" s="140">
        <v>91933.59</v>
      </c>
      <c r="BD172" s="140">
        <v>0</v>
      </c>
      <c r="BE172" s="140">
        <v>162762.12</v>
      </c>
      <c r="BF172" s="140">
        <v>844604.76</v>
      </c>
      <c r="BG172" s="140">
        <v>269722.3</v>
      </c>
      <c r="BH172" s="140">
        <v>0</v>
      </c>
      <c r="BI172" s="140">
        <v>0</v>
      </c>
      <c r="BJ172" s="140">
        <v>0</v>
      </c>
      <c r="BK172" s="140">
        <v>0</v>
      </c>
      <c r="BL172" s="140">
        <v>0</v>
      </c>
      <c r="BM172" s="140">
        <v>0</v>
      </c>
      <c r="BN172" s="140">
        <v>0</v>
      </c>
      <c r="BO172" s="140">
        <v>0</v>
      </c>
      <c r="BP172" s="140">
        <v>0</v>
      </c>
      <c r="BQ172" s="140">
        <v>2537566.09</v>
      </c>
      <c r="BR172" s="140">
        <v>2970057.7</v>
      </c>
      <c r="BS172" s="140">
        <v>2537566.09</v>
      </c>
      <c r="BT172" s="140">
        <v>2970057.7</v>
      </c>
      <c r="BU172" s="140">
        <v>7093.43</v>
      </c>
      <c r="BV172" s="140">
        <v>16584.43</v>
      </c>
      <c r="BW172" s="140">
        <v>1490873.79</v>
      </c>
      <c r="BX172" s="140">
        <v>1111098.1100000001</v>
      </c>
      <c r="BY172" s="140">
        <v>370284.68</v>
      </c>
      <c r="BZ172" s="140">
        <v>0</v>
      </c>
      <c r="CA172" s="140">
        <v>128665.89000000001</v>
      </c>
      <c r="CB172" s="140">
        <v>116562.1</v>
      </c>
      <c r="CC172" s="140">
        <v>1082553.8700000001</v>
      </c>
      <c r="CD172" s="140">
        <v>969632.66</v>
      </c>
      <c r="CE172" s="140">
        <v>0</v>
      </c>
      <c r="CF172" s="140">
        <v>0</v>
      </c>
      <c r="CG172" s="140">
        <v>0</v>
      </c>
      <c r="CH172" s="140">
        <v>125025</v>
      </c>
      <c r="CI172" s="140">
        <v>0</v>
      </c>
      <c r="CJ172" s="140">
        <v>3712579.58</v>
      </c>
      <c r="CK172" s="140">
        <v>0</v>
      </c>
      <c r="CL172" s="140">
        <v>0</v>
      </c>
      <c r="CM172" s="140">
        <v>0</v>
      </c>
      <c r="CN172" s="140">
        <v>0</v>
      </c>
      <c r="CO172" s="140">
        <v>0</v>
      </c>
      <c r="CP172" s="140">
        <v>0</v>
      </c>
      <c r="CQ172" s="140">
        <v>0</v>
      </c>
      <c r="CR172" s="140">
        <v>14509.92</v>
      </c>
      <c r="CS172" s="140">
        <v>25563.62</v>
      </c>
      <c r="CT172" s="140">
        <v>510897.91999999998</v>
      </c>
      <c r="CU172" s="140">
        <v>499844.22000000003</v>
      </c>
      <c r="CV172" s="140">
        <v>0</v>
      </c>
      <c r="CW172" s="140">
        <v>0</v>
      </c>
      <c r="CX172" s="140">
        <v>0</v>
      </c>
      <c r="CY172" s="140">
        <v>0</v>
      </c>
      <c r="CZ172" s="140">
        <v>0</v>
      </c>
      <c r="DA172" s="140">
        <v>0</v>
      </c>
      <c r="DB172" s="140">
        <v>0</v>
      </c>
      <c r="DC172" s="140">
        <v>0</v>
      </c>
      <c r="DD172" s="140">
        <v>0</v>
      </c>
      <c r="DE172" s="140">
        <v>81754.290000000008</v>
      </c>
      <c r="DF172" s="140">
        <v>81490</v>
      </c>
      <c r="DG172" s="140">
        <v>264.29000000000002</v>
      </c>
      <c r="DH172" s="140">
        <v>0</v>
      </c>
    </row>
    <row r="173" spans="1:112" x14ac:dyDescent="0.2">
      <c r="A173" s="140">
        <v>5960</v>
      </c>
      <c r="B173" s="140" t="s">
        <v>458</v>
      </c>
      <c r="C173" s="140">
        <v>654.19000000000005</v>
      </c>
      <c r="D173" s="140">
        <v>1409800.43</v>
      </c>
      <c r="E173" s="140">
        <v>1000</v>
      </c>
      <c r="F173" s="140">
        <v>504</v>
      </c>
      <c r="G173" s="140">
        <v>23283.65</v>
      </c>
      <c r="H173" s="140">
        <v>2535.89</v>
      </c>
      <c r="I173" s="140">
        <v>5011</v>
      </c>
      <c r="J173" s="140">
        <v>0</v>
      </c>
      <c r="K173" s="140">
        <v>400731.38</v>
      </c>
      <c r="L173" s="140">
        <v>0</v>
      </c>
      <c r="M173" s="140">
        <v>900</v>
      </c>
      <c r="N173" s="140">
        <v>0</v>
      </c>
      <c r="O173" s="140">
        <v>0</v>
      </c>
      <c r="P173" s="140">
        <v>4582.03</v>
      </c>
      <c r="Q173" s="140">
        <v>0</v>
      </c>
      <c r="R173" s="140">
        <v>0</v>
      </c>
      <c r="S173" s="140">
        <v>0</v>
      </c>
      <c r="T173" s="140">
        <v>0</v>
      </c>
      <c r="U173" s="140">
        <v>72318.5</v>
      </c>
      <c r="V173" s="140">
        <v>2710680</v>
      </c>
      <c r="W173" s="140">
        <v>4978.07</v>
      </c>
      <c r="X173" s="140">
        <v>0</v>
      </c>
      <c r="Y173" s="140">
        <v>175949.95</v>
      </c>
      <c r="Z173" s="140">
        <v>6681.26</v>
      </c>
      <c r="AA173" s="140">
        <v>123894</v>
      </c>
      <c r="AB173" s="140">
        <v>0</v>
      </c>
      <c r="AC173" s="140">
        <v>0</v>
      </c>
      <c r="AD173" s="140">
        <v>98779.06</v>
      </c>
      <c r="AE173" s="140">
        <v>191763.02</v>
      </c>
      <c r="AF173" s="140">
        <v>0</v>
      </c>
      <c r="AG173" s="140">
        <v>0</v>
      </c>
      <c r="AH173" s="140">
        <v>0</v>
      </c>
      <c r="AI173" s="140">
        <v>41068.44</v>
      </c>
      <c r="AJ173" s="140">
        <v>0</v>
      </c>
      <c r="AK173" s="140">
        <v>86</v>
      </c>
      <c r="AL173" s="140">
        <v>0</v>
      </c>
      <c r="AM173" s="140">
        <v>0</v>
      </c>
      <c r="AN173" s="140">
        <v>25803.45</v>
      </c>
      <c r="AO173" s="140">
        <v>0</v>
      </c>
      <c r="AP173" s="140">
        <v>0</v>
      </c>
      <c r="AQ173" s="140">
        <v>1092347.7</v>
      </c>
      <c r="AR173" s="140">
        <v>985559.15</v>
      </c>
      <c r="AS173" s="140">
        <v>199432.16</v>
      </c>
      <c r="AT173" s="140">
        <v>151088.24</v>
      </c>
      <c r="AU173" s="140">
        <v>112029.66</v>
      </c>
      <c r="AV173" s="140">
        <v>875.30000000000007</v>
      </c>
      <c r="AW173" s="140">
        <v>102789.91</v>
      </c>
      <c r="AX173" s="140">
        <v>181919.12</v>
      </c>
      <c r="AY173" s="140">
        <v>236467.73</v>
      </c>
      <c r="AZ173" s="140">
        <v>206540.89</v>
      </c>
      <c r="BA173" s="140">
        <v>1065503.68</v>
      </c>
      <c r="BB173" s="140">
        <v>131063.18000000001</v>
      </c>
      <c r="BC173" s="140">
        <v>43190.79</v>
      </c>
      <c r="BD173" s="140">
        <v>17297.18</v>
      </c>
      <c r="BE173" s="140">
        <v>19527.16</v>
      </c>
      <c r="BF173" s="140">
        <v>346533.51</v>
      </c>
      <c r="BG173" s="140">
        <v>181402.21</v>
      </c>
      <c r="BH173" s="140">
        <v>257.82</v>
      </c>
      <c r="BI173" s="140">
        <v>0</v>
      </c>
      <c r="BJ173" s="140">
        <v>0</v>
      </c>
      <c r="BK173" s="140">
        <v>0</v>
      </c>
      <c r="BL173" s="140">
        <v>0</v>
      </c>
      <c r="BM173" s="140">
        <v>0</v>
      </c>
      <c r="BN173" s="140">
        <v>0</v>
      </c>
      <c r="BO173" s="140">
        <v>1525426.09</v>
      </c>
      <c r="BP173" s="140">
        <v>1752605.02</v>
      </c>
      <c r="BQ173" s="140">
        <v>0</v>
      </c>
      <c r="BR173" s="140">
        <v>0</v>
      </c>
      <c r="BS173" s="140">
        <v>1525426.09</v>
      </c>
      <c r="BT173" s="140">
        <v>1752605.02</v>
      </c>
      <c r="BU173" s="140">
        <v>229832.68</v>
      </c>
      <c r="BV173" s="140">
        <v>240876.36000000002</v>
      </c>
      <c r="BW173" s="140">
        <v>837511.72</v>
      </c>
      <c r="BX173" s="140">
        <v>553874.49</v>
      </c>
      <c r="BY173" s="140">
        <v>250429.36000000002</v>
      </c>
      <c r="BZ173" s="140">
        <v>22164.19</v>
      </c>
      <c r="CA173" s="140">
        <v>47805.26</v>
      </c>
      <c r="CB173" s="140">
        <v>42087.13</v>
      </c>
      <c r="CC173" s="140">
        <v>2128517.94</v>
      </c>
      <c r="CD173" s="140">
        <v>445278</v>
      </c>
      <c r="CE173" s="140">
        <v>1657500</v>
      </c>
      <c r="CF173" s="140">
        <v>0</v>
      </c>
      <c r="CG173" s="140">
        <v>0</v>
      </c>
      <c r="CH173" s="140">
        <v>31458.07</v>
      </c>
      <c r="CI173" s="140">
        <v>0</v>
      </c>
      <c r="CJ173" s="140">
        <v>1746492.78</v>
      </c>
      <c r="CK173" s="140">
        <v>0</v>
      </c>
      <c r="CL173" s="140">
        <v>0</v>
      </c>
      <c r="CM173" s="140">
        <v>0</v>
      </c>
      <c r="CN173" s="140">
        <v>0</v>
      </c>
      <c r="CO173" s="140">
        <v>0</v>
      </c>
      <c r="CP173" s="140">
        <v>0</v>
      </c>
      <c r="CQ173" s="140">
        <v>0</v>
      </c>
      <c r="CR173" s="140">
        <v>56483.78</v>
      </c>
      <c r="CS173" s="140">
        <v>74517</v>
      </c>
      <c r="CT173" s="140">
        <v>316481.91000000003</v>
      </c>
      <c r="CU173" s="140">
        <v>298448.69</v>
      </c>
      <c r="CV173" s="140">
        <v>0</v>
      </c>
      <c r="CW173" s="140">
        <v>1145.0899999999999</v>
      </c>
      <c r="CX173" s="140">
        <v>1145.0899999999999</v>
      </c>
      <c r="CY173" s="140">
        <v>0</v>
      </c>
      <c r="CZ173" s="140">
        <v>0</v>
      </c>
      <c r="DA173" s="140">
        <v>0</v>
      </c>
      <c r="DB173" s="140">
        <v>0</v>
      </c>
      <c r="DC173" s="140">
        <v>0</v>
      </c>
      <c r="DD173" s="140">
        <v>0</v>
      </c>
      <c r="DE173" s="140">
        <v>2958</v>
      </c>
      <c r="DF173" s="140">
        <v>2303.81</v>
      </c>
      <c r="DG173" s="140">
        <v>0</v>
      </c>
      <c r="DH173" s="140">
        <v>654.19000000000005</v>
      </c>
    </row>
    <row r="174" spans="1:112" x14ac:dyDescent="0.2">
      <c r="A174" s="140">
        <v>2828</v>
      </c>
      <c r="B174" s="140" t="s">
        <v>459</v>
      </c>
      <c r="C174" s="140">
        <v>0</v>
      </c>
      <c r="D174" s="140">
        <v>5231837.67</v>
      </c>
      <c r="E174" s="140">
        <v>6839.3</v>
      </c>
      <c r="F174" s="140">
        <v>15221.9</v>
      </c>
      <c r="G174" s="140">
        <v>31437.95</v>
      </c>
      <c r="H174" s="140">
        <v>3912.3</v>
      </c>
      <c r="I174" s="140">
        <v>109122.94</v>
      </c>
      <c r="J174" s="140">
        <v>11978</v>
      </c>
      <c r="K174" s="140">
        <v>681520.12</v>
      </c>
      <c r="L174" s="140">
        <v>0</v>
      </c>
      <c r="M174" s="140">
        <v>0</v>
      </c>
      <c r="N174" s="140">
        <v>0</v>
      </c>
      <c r="O174" s="140">
        <v>0</v>
      </c>
      <c r="P174" s="140">
        <v>0</v>
      </c>
      <c r="Q174" s="140">
        <v>0</v>
      </c>
      <c r="R174" s="140">
        <v>0</v>
      </c>
      <c r="S174" s="140">
        <v>0</v>
      </c>
      <c r="T174" s="140">
        <v>0</v>
      </c>
      <c r="U174" s="140">
        <v>171196.5</v>
      </c>
      <c r="V174" s="140">
        <v>7354040</v>
      </c>
      <c r="W174" s="140">
        <v>948.59</v>
      </c>
      <c r="X174" s="140">
        <v>0</v>
      </c>
      <c r="Y174" s="140">
        <v>0</v>
      </c>
      <c r="Z174" s="140">
        <v>2320.62</v>
      </c>
      <c r="AA174" s="140">
        <v>11819</v>
      </c>
      <c r="AB174" s="140">
        <v>0</v>
      </c>
      <c r="AC174" s="140">
        <v>0</v>
      </c>
      <c r="AD174" s="140">
        <v>53926.67</v>
      </c>
      <c r="AE174" s="140">
        <v>108720.73</v>
      </c>
      <c r="AF174" s="140">
        <v>0</v>
      </c>
      <c r="AG174" s="140">
        <v>0</v>
      </c>
      <c r="AH174" s="140">
        <v>0</v>
      </c>
      <c r="AI174" s="140">
        <v>0</v>
      </c>
      <c r="AJ174" s="140">
        <v>0</v>
      </c>
      <c r="AK174" s="140">
        <v>4304.88</v>
      </c>
      <c r="AL174" s="140">
        <v>0</v>
      </c>
      <c r="AM174" s="140">
        <v>4836.17</v>
      </c>
      <c r="AN174" s="140">
        <v>117146.29000000001</v>
      </c>
      <c r="AO174" s="140">
        <v>0</v>
      </c>
      <c r="AP174" s="140">
        <v>7562.51</v>
      </c>
      <c r="AQ174" s="140">
        <v>2320696.04</v>
      </c>
      <c r="AR174" s="140">
        <v>3143587.46</v>
      </c>
      <c r="AS174" s="140">
        <v>475956.95</v>
      </c>
      <c r="AT174" s="140">
        <v>327024.83</v>
      </c>
      <c r="AU174" s="140">
        <v>285472.25</v>
      </c>
      <c r="AV174" s="140">
        <v>159464.29</v>
      </c>
      <c r="AW174" s="140">
        <v>352027.8</v>
      </c>
      <c r="AX174" s="140">
        <v>718933.56</v>
      </c>
      <c r="AY174" s="140">
        <v>334993.97000000003</v>
      </c>
      <c r="AZ174" s="140">
        <v>911317.94000000006</v>
      </c>
      <c r="BA174" s="140">
        <v>2660974</v>
      </c>
      <c r="BB174" s="140">
        <v>246997.32</v>
      </c>
      <c r="BC174" s="140">
        <v>141220.56</v>
      </c>
      <c r="BD174" s="140">
        <v>0</v>
      </c>
      <c r="BE174" s="140">
        <v>271798.53000000003</v>
      </c>
      <c r="BF174" s="140">
        <v>956485.47</v>
      </c>
      <c r="BG174" s="140">
        <v>532683.26</v>
      </c>
      <c r="BH174" s="140">
        <v>512.29</v>
      </c>
      <c r="BI174" s="140">
        <v>0</v>
      </c>
      <c r="BJ174" s="140">
        <v>4570.32</v>
      </c>
      <c r="BK174" s="140">
        <v>0</v>
      </c>
      <c r="BL174" s="140">
        <v>0</v>
      </c>
      <c r="BM174" s="140">
        <v>115000</v>
      </c>
      <c r="BN174" s="140">
        <v>0</v>
      </c>
      <c r="BO174" s="140">
        <v>1715290</v>
      </c>
      <c r="BP174" s="140">
        <v>3757548</v>
      </c>
      <c r="BQ174" s="140">
        <v>1992958.77</v>
      </c>
      <c r="BR174" s="140">
        <v>149676.07</v>
      </c>
      <c r="BS174" s="140">
        <v>3823248.77</v>
      </c>
      <c r="BT174" s="140">
        <v>3911794.39</v>
      </c>
      <c r="BU174" s="140">
        <v>31070.22</v>
      </c>
      <c r="BV174" s="140">
        <v>42027.770000000004</v>
      </c>
      <c r="BW174" s="140">
        <v>1846267.8699999999</v>
      </c>
      <c r="BX174" s="140">
        <v>1346298.81</v>
      </c>
      <c r="BY174" s="140">
        <v>437967.94</v>
      </c>
      <c r="BZ174" s="140">
        <v>51043.57</v>
      </c>
      <c r="CA174" s="140">
        <v>113788.33</v>
      </c>
      <c r="CB174" s="140">
        <v>115947.67</v>
      </c>
      <c r="CC174" s="140">
        <v>5740857.25</v>
      </c>
      <c r="CD174" s="140">
        <v>1266059.71</v>
      </c>
      <c r="CE174" s="140">
        <v>4472638.2</v>
      </c>
      <c r="CF174" s="140">
        <v>0</v>
      </c>
      <c r="CG174" s="140">
        <v>0</v>
      </c>
      <c r="CH174" s="140">
        <v>0</v>
      </c>
      <c r="CI174" s="140">
        <v>0</v>
      </c>
      <c r="CJ174" s="140">
        <v>9770000</v>
      </c>
      <c r="CK174" s="140">
        <v>0</v>
      </c>
      <c r="CL174" s="140">
        <v>4404353.09</v>
      </c>
      <c r="CM174" s="140">
        <v>5182715.57</v>
      </c>
      <c r="CN174" s="140">
        <v>618588.92000000004</v>
      </c>
      <c r="CO174" s="140">
        <v>159773.56</v>
      </c>
      <c r="CP174" s="140">
        <v>0</v>
      </c>
      <c r="CQ174" s="140">
        <v>0</v>
      </c>
      <c r="CR174" s="140">
        <v>63233.54</v>
      </c>
      <c r="CS174" s="140">
        <v>21582.720000000001</v>
      </c>
      <c r="CT174" s="140">
        <v>600144.35</v>
      </c>
      <c r="CU174" s="140">
        <v>641795.17000000004</v>
      </c>
      <c r="CV174" s="140">
        <v>0</v>
      </c>
      <c r="CW174" s="140">
        <v>5398.11</v>
      </c>
      <c r="CX174" s="140">
        <v>10707.33</v>
      </c>
      <c r="CY174" s="140">
        <v>225674.22</v>
      </c>
      <c r="CZ174" s="140">
        <v>87044.06</v>
      </c>
      <c r="DA174" s="140">
        <v>133320.94</v>
      </c>
      <c r="DB174" s="140">
        <v>0</v>
      </c>
      <c r="DC174" s="140">
        <v>0</v>
      </c>
      <c r="DD174" s="140">
        <v>0</v>
      </c>
      <c r="DE174" s="140">
        <v>0</v>
      </c>
      <c r="DF174" s="140">
        <v>0</v>
      </c>
      <c r="DG174" s="140">
        <v>0</v>
      </c>
      <c r="DH174" s="140">
        <v>0</v>
      </c>
    </row>
    <row r="175" spans="1:112" x14ac:dyDescent="0.2">
      <c r="A175" s="140">
        <v>2835</v>
      </c>
      <c r="B175" s="140" t="s">
        <v>460</v>
      </c>
      <c r="C175" s="140">
        <v>0</v>
      </c>
      <c r="D175" s="140">
        <v>12101524</v>
      </c>
      <c r="E175" s="140">
        <v>0</v>
      </c>
      <c r="F175" s="140">
        <v>1559.24</v>
      </c>
      <c r="G175" s="140">
        <v>31725.200000000001</v>
      </c>
      <c r="H175" s="140">
        <v>12058.39</v>
      </c>
      <c r="I175" s="140">
        <v>282276.24</v>
      </c>
      <c r="J175" s="140">
        <v>0</v>
      </c>
      <c r="K175" s="140">
        <v>2299960.7200000002</v>
      </c>
      <c r="L175" s="140">
        <v>0</v>
      </c>
      <c r="M175" s="140">
        <v>11177.87</v>
      </c>
      <c r="N175" s="140">
        <v>0</v>
      </c>
      <c r="O175" s="140">
        <v>0</v>
      </c>
      <c r="P175" s="140">
        <v>18259.010000000002</v>
      </c>
      <c r="Q175" s="140">
        <v>0</v>
      </c>
      <c r="R175" s="140">
        <v>0</v>
      </c>
      <c r="S175" s="140">
        <v>0</v>
      </c>
      <c r="T175" s="140">
        <v>0</v>
      </c>
      <c r="U175" s="140">
        <v>429649</v>
      </c>
      <c r="V175" s="140">
        <v>27242259</v>
      </c>
      <c r="W175" s="140">
        <v>0</v>
      </c>
      <c r="X175" s="140">
        <v>0</v>
      </c>
      <c r="Y175" s="140">
        <v>0</v>
      </c>
      <c r="Z175" s="140">
        <v>3391.7200000000003</v>
      </c>
      <c r="AA175" s="140">
        <v>210005</v>
      </c>
      <c r="AB175" s="140">
        <v>0</v>
      </c>
      <c r="AC175" s="140">
        <v>0</v>
      </c>
      <c r="AD175" s="140">
        <v>249040.04</v>
      </c>
      <c r="AE175" s="140">
        <v>149781.83000000002</v>
      </c>
      <c r="AF175" s="140">
        <v>0</v>
      </c>
      <c r="AG175" s="140">
        <v>0</v>
      </c>
      <c r="AH175" s="140">
        <v>2000</v>
      </c>
      <c r="AI175" s="140">
        <v>0</v>
      </c>
      <c r="AJ175" s="140">
        <v>0</v>
      </c>
      <c r="AK175" s="140">
        <v>10945</v>
      </c>
      <c r="AL175" s="140">
        <v>0</v>
      </c>
      <c r="AM175" s="140">
        <v>4511.49</v>
      </c>
      <c r="AN175" s="140">
        <v>55787</v>
      </c>
      <c r="AO175" s="140">
        <v>0</v>
      </c>
      <c r="AP175" s="140">
        <v>66839.17</v>
      </c>
      <c r="AQ175" s="140">
        <v>9464052.4299999997</v>
      </c>
      <c r="AR175" s="140">
        <v>8695948.9900000002</v>
      </c>
      <c r="AS175" s="140">
        <v>1628860</v>
      </c>
      <c r="AT175" s="140">
        <v>1245157.8</v>
      </c>
      <c r="AU175" s="140">
        <v>715637.67</v>
      </c>
      <c r="AV175" s="140">
        <v>553244.34</v>
      </c>
      <c r="AW175" s="140">
        <v>1228910.29</v>
      </c>
      <c r="AX175" s="140">
        <v>1634889.06</v>
      </c>
      <c r="AY175" s="140">
        <v>480400.38</v>
      </c>
      <c r="AZ175" s="140">
        <v>2288207.52</v>
      </c>
      <c r="BA175" s="140">
        <v>5866353.0899999999</v>
      </c>
      <c r="BB175" s="140">
        <v>1956260.09</v>
      </c>
      <c r="BC175" s="140">
        <v>287499.96000000002</v>
      </c>
      <c r="BD175" s="140">
        <v>25075.670000000002</v>
      </c>
      <c r="BE175" s="140">
        <v>1348300.67</v>
      </c>
      <c r="BF175" s="140">
        <v>3650807.46</v>
      </c>
      <c r="BG175" s="140">
        <v>982938.89</v>
      </c>
      <c r="BH175" s="140">
        <v>5416.56</v>
      </c>
      <c r="BI175" s="140">
        <v>0</v>
      </c>
      <c r="BJ175" s="140">
        <v>0</v>
      </c>
      <c r="BK175" s="140">
        <v>51482.03</v>
      </c>
      <c r="BL175" s="140">
        <v>51482.03</v>
      </c>
      <c r="BM175" s="140">
        <v>0</v>
      </c>
      <c r="BN175" s="140">
        <v>0</v>
      </c>
      <c r="BO175" s="140">
        <v>50000</v>
      </c>
      <c r="BP175" s="140">
        <v>311530.25</v>
      </c>
      <c r="BQ175" s="140">
        <v>8117154.4900000002</v>
      </c>
      <c r="BR175" s="140">
        <v>8980413.2899999991</v>
      </c>
      <c r="BS175" s="140">
        <v>8218636.5199999996</v>
      </c>
      <c r="BT175" s="140">
        <v>9343425.5700000003</v>
      </c>
      <c r="BU175" s="140">
        <v>393251.02</v>
      </c>
      <c r="BV175" s="140">
        <v>405737.08</v>
      </c>
      <c r="BW175" s="140">
        <v>7391855.6600000001</v>
      </c>
      <c r="BX175" s="140">
        <v>5758580.1699999999</v>
      </c>
      <c r="BY175" s="140">
        <v>1405680.93</v>
      </c>
      <c r="BZ175" s="140">
        <v>215108.5</v>
      </c>
      <c r="CA175" s="140">
        <v>709684.35</v>
      </c>
      <c r="CB175" s="140">
        <v>525800.21</v>
      </c>
      <c r="CC175" s="140">
        <v>18467920.16</v>
      </c>
      <c r="CD175" s="140">
        <v>4277350.3</v>
      </c>
      <c r="CE175" s="140">
        <v>14374454</v>
      </c>
      <c r="CF175" s="140">
        <v>0</v>
      </c>
      <c r="CG175" s="140">
        <v>0</v>
      </c>
      <c r="CH175" s="140">
        <v>0</v>
      </c>
      <c r="CI175" s="140">
        <v>0</v>
      </c>
      <c r="CJ175" s="140">
        <v>32941884.27</v>
      </c>
      <c r="CK175" s="140">
        <v>986371</v>
      </c>
      <c r="CL175" s="140">
        <v>1415545.3499999999</v>
      </c>
      <c r="CM175" s="140">
        <v>551303.07000000007</v>
      </c>
      <c r="CN175" s="140">
        <v>0</v>
      </c>
      <c r="CO175" s="140">
        <v>122128.72</v>
      </c>
      <c r="CP175" s="140">
        <v>0</v>
      </c>
      <c r="CQ175" s="140">
        <v>0</v>
      </c>
      <c r="CR175" s="140">
        <v>93660.82</v>
      </c>
      <c r="CS175" s="140">
        <v>158015.38</v>
      </c>
      <c r="CT175" s="140">
        <v>1184371.03</v>
      </c>
      <c r="CU175" s="140">
        <v>1120016.47</v>
      </c>
      <c r="CV175" s="140">
        <v>0</v>
      </c>
      <c r="CW175" s="140">
        <v>34383.58</v>
      </c>
      <c r="CX175" s="140">
        <v>54518.1</v>
      </c>
      <c r="CY175" s="140">
        <v>68499.97</v>
      </c>
      <c r="CZ175" s="140">
        <v>0</v>
      </c>
      <c r="DA175" s="140">
        <v>48365.450000000004</v>
      </c>
      <c r="DB175" s="140">
        <v>0</v>
      </c>
      <c r="DC175" s="140">
        <v>0</v>
      </c>
      <c r="DD175" s="140">
        <v>0</v>
      </c>
      <c r="DE175" s="140">
        <v>0</v>
      </c>
      <c r="DF175" s="140">
        <v>0</v>
      </c>
      <c r="DG175" s="140">
        <v>0</v>
      </c>
      <c r="DH175" s="140">
        <v>0</v>
      </c>
    </row>
    <row r="176" spans="1:112" x14ac:dyDescent="0.2">
      <c r="A176" s="140">
        <v>2842</v>
      </c>
      <c r="B176" s="140" t="s">
        <v>461</v>
      </c>
      <c r="C176" s="140">
        <v>0</v>
      </c>
      <c r="D176" s="140">
        <v>4576704</v>
      </c>
      <c r="E176" s="140">
        <v>8113.47</v>
      </c>
      <c r="F176" s="140">
        <v>38806.14</v>
      </c>
      <c r="G176" s="140">
        <v>38212.76</v>
      </c>
      <c r="H176" s="140">
        <v>0.02</v>
      </c>
      <c r="I176" s="140">
        <v>80378.430000000008</v>
      </c>
      <c r="J176" s="140">
        <v>0</v>
      </c>
      <c r="K176" s="140">
        <v>1048780.55</v>
      </c>
      <c r="L176" s="140">
        <v>0</v>
      </c>
      <c r="M176" s="140">
        <v>0</v>
      </c>
      <c r="N176" s="140">
        <v>0</v>
      </c>
      <c r="O176" s="140">
        <v>0</v>
      </c>
      <c r="P176" s="140">
        <v>0</v>
      </c>
      <c r="Q176" s="140">
        <v>0</v>
      </c>
      <c r="R176" s="140">
        <v>0</v>
      </c>
      <c r="S176" s="140">
        <v>0</v>
      </c>
      <c r="T176" s="140">
        <v>0</v>
      </c>
      <c r="U176" s="140">
        <v>48954.5</v>
      </c>
      <c r="V176" s="140">
        <v>452049</v>
      </c>
      <c r="W176" s="140">
        <v>5262.07</v>
      </c>
      <c r="X176" s="140">
        <v>0</v>
      </c>
      <c r="Y176" s="140">
        <v>0</v>
      </c>
      <c r="Z176" s="140">
        <v>0</v>
      </c>
      <c r="AA176" s="140">
        <v>210132.24</v>
      </c>
      <c r="AB176" s="140">
        <v>0</v>
      </c>
      <c r="AC176" s="140">
        <v>0</v>
      </c>
      <c r="AD176" s="140">
        <v>5914</v>
      </c>
      <c r="AE176" s="140">
        <v>13936</v>
      </c>
      <c r="AF176" s="140">
        <v>0</v>
      </c>
      <c r="AG176" s="140">
        <v>0</v>
      </c>
      <c r="AH176" s="140">
        <v>0</v>
      </c>
      <c r="AI176" s="140">
        <v>0</v>
      </c>
      <c r="AJ176" s="140">
        <v>0</v>
      </c>
      <c r="AK176" s="140">
        <v>0</v>
      </c>
      <c r="AL176" s="140">
        <v>0</v>
      </c>
      <c r="AM176" s="140">
        <v>0</v>
      </c>
      <c r="AN176" s="140">
        <v>12381.08</v>
      </c>
      <c r="AO176" s="140">
        <v>0</v>
      </c>
      <c r="AP176" s="140">
        <v>868.75</v>
      </c>
      <c r="AQ176" s="140">
        <v>1309307.47</v>
      </c>
      <c r="AR176" s="140">
        <v>1788300.36</v>
      </c>
      <c r="AS176" s="140">
        <v>215455.11000000002</v>
      </c>
      <c r="AT176" s="140">
        <v>203567.39</v>
      </c>
      <c r="AU176" s="140">
        <v>199215.96</v>
      </c>
      <c r="AV176" s="140">
        <v>357.55</v>
      </c>
      <c r="AW176" s="140">
        <v>179101.56</v>
      </c>
      <c r="AX176" s="140">
        <v>136231.79</v>
      </c>
      <c r="AY176" s="140">
        <v>227638.98</v>
      </c>
      <c r="AZ176" s="140">
        <v>177461.37</v>
      </c>
      <c r="BA176" s="140">
        <v>769727.91</v>
      </c>
      <c r="BB176" s="140">
        <v>189927.53</v>
      </c>
      <c r="BC176" s="140">
        <v>50183.07</v>
      </c>
      <c r="BD176" s="140">
        <v>8489.41</v>
      </c>
      <c r="BE176" s="140">
        <v>54554.5</v>
      </c>
      <c r="BF176" s="140">
        <v>427523.13</v>
      </c>
      <c r="BG176" s="140">
        <v>194674.2</v>
      </c>
      <c r="BH176" s="140">
        <v>0</v>
      </c>
      <c r="BI176" s="140">
        <v>105472.74</v>
      </c>
      <c r="BJ176" s="140">
        <v>120140.87</v>
      </c>
      <c r="BK176" s="140">
        <v>0</v>
      </c>
      <c r="BL176" s="140">
        <v>0</v>
      </c>
      <c r="BM176" s="140">
        <v>80000</v>
      </c>
      <c r="BN176" s="140">
        <v>80000</v>
      </c>
      <c r="BO176" s="140">
        <v>0</v>
      </c>
      <c r="BP176" s="140">
        <v>0</v>
      </c>
      <c r="BQ176" s="140">
        <v>1385808.62</v>
      </c>
      <c r="BR176" s="140">
        <v>1779916.21</v>
      </c>
      <c r="BS176" s="140">
        <v>1571281.36</v>
      </c>
      <c r="BT176" s="140">
        <v>1980057.08</v>
      </c>
      <c r="BU176" s="140">
        <v>298688.49</v>
      </c>
      <c r="BV176" s="140">
        <v>302922.18</v>
      </c>
      <c r="BW176" s="140">
        <v>977202.40999999992</v>
      </c>
      <c r="BX176" s="140">
        <v>469124.27</v>
      </c>
      <c r="BY176" s="140">
        <v>401444.88</v>
      </c>
      <c r="BZ176" s="140">
        <v>102399.57</v>
      </c>
      <c r="CA176" s="140">
        <v>175336.2</v>
      </c>
      <c r="CB176" s="140">
        <v>158279.24000000002</v>
      </c>
      <c r="CC176" s="140">
        <v>1044919.56</v>
      </c>
      <c r="CD176" s="140">
        <v>990095</v>
      </c>
      <c r="CE176" s="140">
        <v>0</v>
      </c>
      <c r="CF176" s="140">
        <v>0</v>
      </c>
      <c r="CG176" s="140">
        <v>0</v>
      </c>
      <c r="CH176" s="140">
        <v>71881.52</v>
      </c>
      <c r="CI176" s="140">
        <v>0</v>
      </c>
      <c r="CJ176" s="140">
        <v>8690813</v>
      </c>
      <c r="CK176" s="140">
        <v>-200000</v>
      </c>
      <c r="CL176" s="140">
        <v>0</v>
      </c>
      <c r="CM176" s="140">
        <v>200000</v>
      </c>
      <c r="CN176" s="140">
        <v>0</v>
      </c>
      <c r="CO176" s="140">
        <v>0</v>
      </c>
      <c r="CP176" s="140">
        <v>0</v>
      </c>
      <c r="CQ176" s="140">
        <v>0</v>
      </c>
      <c r="CR176" s="140">
        <v>0</v>
      </c>
      <c r="CS176" s="140">
        <v>0</v>
      </c>
      <c r="CT176" s="140">
        <v>237838.88</v>
      </c>
      <c r="CU176" s="140">
        <v>237838.88</v>
      </c>
      <c r="CV176" s="140">
        <v>0</v>
      </c>
      <c r="CW176" s="140">
        <v>1172.73</v>
      </c>
      <c r="CX176" s="140">
        <v>30117.940000000002</v>
      </c>
      <c r="CY176" s="140">
        <v>285348.05</v>
      </c>
      <c r="CZ176" s="140">
        <v>122998.68000000001</v>
      </c>
      <c r="DA176" s="140">
        <v>133404.16</v>
      </c>
      <c r="DB176" s="140">
        <v>0</v>
      </c>
      <c r="DC176" s="140">
        <v>0</v>
      </c>
      <c r="DD176" s="140">
        <v>0</v>
      </c>
      <c r="DE176" s="140">
        <v>0</v>
      </c>
      <c r="DF176" s="140">
        <v>0</v>
      </c>
      <c r="DG176" s="140">
        <v>0</v>
      </c>
      <c r="DH176" s="140">
        <v>0</v>
      </c>
    </row>
    <row r="177" spans="1:112" x14ac:dyDescent="0.2">
      <c r="A177" s="140">
        <v>1848</v>
      </c>
      <c r="B177" s="140" t="s">
        <v>462</v>
      </c>
      <c r="C177" s="140">
        <v>0</v>
      </c>
      <c r="D177" s="140">
        <v>5395145</v>
      </c>
      <c r="E177" s="140">
        <v>15252.25</v>
      </c>
      <c r="F177" s="140">
        <v>1308.5</v>
      </c>
      <c r="G177" s="140">
        <v>0</v>
      </c>
      <c r="H177" s="140">
        <v>6021.27</v>
      </c>
      <c r="I177" s="140">
        <v>62466.23</v>
      </c>
      <c r="J177" s="140">
        <v>0</v>
      </c>
      <c r="K177" s="140">
        <v>59302.03</v>
      </c>
      <c r="L177" s="140">
        <v>0</v>
      </c>
      <c r="M177" s="140">
        <v>684.7</v>
      </c>
      <c r="N177" s="140">
        <v>0</v>
      </c>
      <c r="O177" s="140">
        <v>0</v>
      </c>
      <c r="P177" s="140">
        <v>335.65000000000003</v>
      </c>
      <c r="Q177" s="140">
        <v>0</v>
      </c>
      <c r="R177" s="140">
        <v>0</v>
      </c>
      <c r="S177" s="140">
        <v>0</v>
      </c>
      <c r="T177" s="140">
        <v>0</v>
      </c>
      <c r="U177" s="140">
        <v>53260</v>
      </c>
      <c r="V177" s="140">
        <v>220300</v>
      </c>
      <c r="W177" s="140">
        <v>24000</v>
      </c>
      <c r="X177" s="140">
        <v>0</v>
      </c>
      <c r="Y177" s="140">
        <v>419415.57</v>
      </c>
      <c r="Z177" s="140">
        <v>0</v>
      </c>
      <c r="AA177" s="140">
        <v>128893</v>
      </c>
      <c r="AB177" s="140">
        <v>0</v>
      </c>
      <c r="AC177" s="140">
        <v>3299665.75</v>
      </c>
      <c r="AD177" s="140">
        <v>66565.680000000008</v>
      </c>
      <c r="AE177" s="140">
        <v>234335.12</v>
      </c>
      <c r="AF177" s="140">
        <v>0</v>
      </c>
      <c r="AG177" s="140">
        <v>0</v>
      </c>
      <c r="AH177" s="140">
        <v>0</v>
      </c>
      <c r="AI177" s="140">
        <v>12000</v>
      </c>
      <c r="AJ177" s="140">
        <v>0</v>
      </c>
      <c r="AK177" s="140">
        <v>50</v>
      </c>
      <c r="AL177" s="140">
        <v>0</v>
      </c>
      <c r="AM177" s="140">
        <v>26825</v>
      </c>
      <c r="AN177" s="140">
        <v>155233.69</v>
      </c>
      <c r="AO177" s="140">
        <v>1690</v>
      </c>
      <c r="AP177" s="140">
        <v>44498.16</v>
      </c>
      <c r="AQ177" s="140">
        <v>2315529.73</v>
      </c>
      <c r="AR177" s="140">
        <v>1003782.76</v>
      </c>
      <c r="AS177" s="140">
        <v>0</v>
      </c>
      <c r="AT177" s="140">
        <v>303552.52</v>
      </c>
      <c r="AU177" s="140">
        <v>293558.08</v>
      </c>
      <c r="AV177" s="140">
        <v>24232.100000000002</v>
      </c>
      <c r="AW177" s="140">
        <v>303017.55</v>
      </c>
      <c r="AX177" s="140">
        <v>594680.72</v>
      </c>
      <c r="AY177" s="140">
        <v>351945.15</v>
      </c>
      <c r="AZ177" s="140">
        <v>604495.91</v>
      </c>
      <c r="BA177" s="140">
        <v>1702460.68</v>
      </c>
      <c r="BB177" s="140">
        <v>0</v>
      </c>
      <c r="BC177" s="140">
        <v>45404.61</v>
      </c>
      <c r="BD177" s="140">
        <v>26825</v>
      </c>
      <c r="BE177" s="140">
        <v>348334.28</v>
      </c>
      <c r="BF177" s="140">
        <v>1285175.82</v>
      </c>
      <c r="BG177" s="140">
        <v>338217</v>
      </c>
      <c r="BH177" s="140">
        <v>0</v>
      </c>
      <c r="BI177" s="140">
        <v>0</v>
      </c>
      <c r="BJ177" s="140">
        <v>0</v>
      </c>
      <c r="BK177" s="140">
        <v>0</v>
      </c>
      <c r="BL177" s="140">
        <v>0</v>
      </c>
      <c r="BM177" s="140">
        <v>0</v>
      </c>
      <c r="BN177" s="140">
        <v>0</v>
      </c>
      <c r="BO177" s="140">
        <v>0</v>
      </c>
      <c r="BP177" s="140">
        <v>0</v>
      </c>
      <c r="BQ177" s="140">
        <v>3240359.08</v>
      </c>
      <c r="BR177" s="140">
        <v>3926394.77</v>
      </c>
      <c r="BS177" s="140">
        <v>3240359.08</v>
      </c>
      <c r="BT177" s="140">
        <v>3926394.77</v>
      </c>
      <c r="BU177" s="140">
        <v>0</v>
      </c>
      <c r="BV177" s="140">
        <v>0</v>
      </c>
      <c r="BW177" s="140">
        <v>2120720.13</v>
      </c>
      <c r="BX177" s="140">
        <v>1650520.55</v>
      </c>
      <c r="BY177" s="140">
        <v>446064.99</v>
      </c>
      <c r="BZ177" s="140">
        <v>24134.59</v>
      </c>
      <c r="CA177" s="140">
        <v>334830.45</v>
      </c>
      <c r="CB177" s="140">
        <v>335000.22000000003</v>
      </c>
      <c r="CC177" s="140">
        <v>568169.77</v>
      </c>
      <c r="CD177" s="140">
        <v>568000</v>
      </c>
      <c r="CE177" s="140">
        <v>0</v>
      </c>
      <c r="CF177" s="140">
        <v>0</v>
      </c>
      <c r="CG177" s="140">
        <v>0</v>
      </c>
      <c r="CH177" s="140">
        <v>0</v>
      </c>
      <c r="CI177" s="140">
        <v>0</v>
      </c>
      <c r="CJ177" s="140">
        <v>1290000</v>
      </c>
      <c r="CK177" s="140">
        <v>53570</v>
      </c>
      <c r="CL177" s="140">
        <v>226231.75</v>
      </c>
      <c r="CM177" s="140">
        <v>1005109</v>
      </c>
      <c r="CN177" s="140">
        <v>0</v>
      </c>
      <c r="CO177" s="140">
        <v>832447.25</v>
      </c>
      <c r="CP177" s="140">
        <v>0</v>
      </c>
      <c r="CQ177" s="140">
        <v>0</v>
      </c>
      <c r="CR177" s="140">
        <v>0</v>
      </c>
      <c r="CS177" s="140">
        <v>0</v>
      </c>
      <c r="CT177" s="140">
        <v>480736.17</v>
      </c>
      <c r="CU177" s="140">
        <v>480736.17</v>
      </c>
      <c r="CV177" s="140">
        <v>0</v>
      </c>
      <c r="CW177" s="140">
        <v>126627.06</v>
      </c>
      <c r="CX177" s="140">
        <v>77326.89</v>
      </c>
      <c r="CY177" s="140">
        <v>85000</v>
      </c>
      <c r="CZ177" s="140">
        <v>0</v>
      </c>
      <c r="DA177" s="140">
        <v>134300.17000000001</v>
      </c>
      <c r="DB177" s="140">
        <v>0</v>
      </c>
      <c r="DC177" s="140">
        <v>0</v>
      </c>
      <c r="DD177" s="140">
        <v>0</v>
      </c>
      <c r="DE177" s="140">
        <v>0</v>
      </c>
      <c r="DF177" s="140">
        <v>0</v>
      </c>
      <c r="DG177" s="140">
        <v>0</v>
      </c>
      <c r="DH177" s="140">
        <v>0</v>
      </c>
    </row>
    <row r="178" spans="1:112" x14ac:dyDescent="0.2">
      <c r="A178" s="140">
        <v>2849</v>
      </c>
      <c r="B178" s="140" t="s">
        <v>463</v>
      </c>
      <c r="C178" s="140">
        <v>5997.27</v>
      </c>
      <c r="D178" s="140">
        <v>43019645.939999998</v>
      </c>
      <c r="E178" s="140">
        <v>614.16999999999996</v>
      </c>
      <c r="F178" s="140">
        <v>964.36</v>
      </c>
      <c r="G178" s="140">
        <v>382360.98</v>
      </c>
      <c r="H178" s="140">
        <v>41632.230000000003</v>
      </c>
      <c r="I178" s="140">
        <v>32933.57</v>
      </c>
      <c r="J178" s="140">
        <v>0</v>
      </c>
      <c r="K178" s="140">
        <v>1492652</v>
      </c>
      <c r="L178" s="140">
        <v>0</v>
      </c>
      <c r="M178" s="140">
        <v>0</v>
      </c>
      <c r="N178" s="140">
        <v>0</v>
      </c>
      <c r="O178" s="140">
        <v>0</v>
      </c>
      <c r="P178" s="140">
        <v>0</v>
      </c>
      <c r="Q178" s="140">
        <v>0</v>
      </c>
      <c r="R178" s="140">
        <v>0</v>
      </c>
      <c r="S178" s="140">
        <v>0</v>
      </c>
      <c r="T178" s="140">
        <v>0</v>
      </c>
      <c r="U178" s="140">
        <v>797607.48</v>
      </c>
      <c r="V178" s="140">
        <v>31188497</v>
      </c>
      <c r="W178" s="140">
        <v>30254.87</v>
      </c>
      <c r="X178" s="140">
        <v>316068</v>
      </c>
      <c r="Y178" s="140">
        <v>1980459.8800000001</v>
      </c>
      <c r="Z178" s="140">
        <v>4383.7700000000004</v>
      </c>
      <c r="AA178" s="140">
        <v>302113.16000000003</v>
      </c>
      <c r="AB178" s="140">
        <v>61407.61</v>
      </c>
      <c r="AC178" s="140">
        <v>0</v>
      </c>
      <c r="AD178" s="140">
        <v>650713.94000000006</v>
      </c>
      <c r="AE178" s="140">
        <v>1574279.06</v>
      </c>
      <c r="AF178" s="140">
        <v>0</v>
      </c>
      <c r="AG178" s="140">
        <v>13092.75</v>
      </c>
      <c r="AH178" s="140">
        <v>0</v>
      </c>
      <c r="AI178" s="140">
        <v>0</v>
      </c>
      <c r="AJ178" s="140">
        <v>0</v>
      </c>
      <c r="AK178" s="140">
        <v>0</v>
      </c>
      <c r="AL178" s="140">
        <v>0</v>
      </c>
      <c r="AM178" s="140">
        <v>0</v>
      </c>
      <c r="AN178" s="140">
        <v>396993.8</v>
      </c>
      <c r="AO178" s="140">
        <v>0</v>
      </c>
      <c r="AP178" s="140">
        <v>68086.430000000008</v>
      </c>
      <c r="AQ178" s="140">
        <v>15368954.84</v>
      </c>
      <c r="AR178" s="140">
        <v>19649006.059999999</v>
      </c>
      <c r="AS178" s="140">
        <v>1864035.2</v>
      </c>
      <c r="AT178" s="140">
        <v>2062234.19</v>
      </c>
      <c r="AU178" s="140">
        <v>1153185.44</v>
      </c>
      <c r="AV178" s="140">
        <v>683259.78</v>
      </c>
      <c r="AW178" s="140">
        <v>2540735.0100000002</v>
      </c>
      <c r="AX178" s="140">
        <v>5083140.54</v>
      </c>
      <c r="AY178" s="140">
        <v>569479.96</v>
      </c>
      <c r="AZ178" s="140">
        <v>4158255.43</v>
      </c>
      <c r="BA178" s="140">
        <v>10256191.789999999</v>
      </c>
      <c r="BB178" s="140">
        <v>647465.87</v>
      </c>
      <c r="BC178" s="140">
        <v>591207.22</v>
      </c>
      <c r="BD178" s="140">
        <v>5278</v>
      </c>
      <c r="BE178" s="140">
        <v>9704507.3000000007</v>
      </c>
      <c r="BF178" s="140">
        <v>8403896.4000000004</v>
      </c>
      <c r="BG178" s="140">
        <v>1233933.02</v>
      </c>
      <c r="BH178" s="140">
        <v>46098.48</v>
      </c>
      <c r="BI178" s="140">
        <v>150245.74</v>
      </c>
      <c r="BJ178" s="140">
        <v>137766.96</v>
      </c>
      <c r="BK178" s="140">
        <v>29261.97</v>
      </c>
      <c r="BL178" s="140">
        <v>67997.399999999994</v>
      </c>
      <c r="BM178" s="140">
        <v>8460981.6300000008</v>
      </c>
      <c r="BN178" s="140">
        <v>7737604.8799999999</v>
      </c>
      <c r="BO178" s="140">
        <v>0</v>
      </c>
      <c r="BP178" s="140">
        <v>0</v>
      </c>
      <c r="BQ178" s="140">
        <v>20922943.469999999</v>
      </c>
      <c r="BR178" s="140">
        <v>19959957.309999999</v>
      </c>
      <c r="BS178" s="140">
        <v>29563432.809999999</v>
      </c>
      <c r="BT178" s="140">
        <v>27903326.550000001</v>
      </c>
      <c r="BU178" s="140">
        <v>243769.01</v>
      </c>
      <c r="BV178" s="140">
        <v>135397.79999999999</v>
      </c>
      <c r="BW178" s="140">
        <v>14971756.34</v>
      </c>
      <c r="BX178" s="140">
        <v>10299212.73</v>
      </c>
      <c r="BY178" s="140">
        <v>3662234.17</v>
      </c>
      <c r="BZ178" s="140">
        <v>1118680.6499999999</v>
      </c>
      <c r="CA178" s="140">
        <v>340169.35000000003</v>
      </c>
      <c r="CB178" s="140">
        <v>678112.65</v>
      </c>
      <c r="CC178" s="140">
        <v>7902970.5999999996</v>
      </c>
      <c r="CD178" s="140">
        <v>562334.55000000005</v>
      </c>
      <c r="CE178" s="140">
        <v>7002692.75</v>
      </c>
      <c r="CF178" s="140">
        <v>0</v>
      </c>
      <c r="CG178" s="140">
        <v>0</v>
      </c>
      <c r="CH178" s="140">
        <v>0</v>
      </c>
      <c r="CI178" s="140">
        <v>0</v>
      </c>
      <c r="CJ178" s="140">
        <v>29910000</v>
      </c>
      <c r="CK178" s="140">
        <v>4798724.7300000004</v>
      </c>
      <c r="CL178" s="140">
        <v>18463197.350000001</v>
      </c>
      <c r="CM178" s="140">
        <v>18457577.5</v>
      </c>
      <c r="CN178" s="140">
        <v>0</v>
      </c>
      <c r="CO178" s="140">
        <v>4793104.88</v>
      </c>
      <c r="CP178" s="140">
        <v>0</v>
      </c>
      <c r="CQ178" s="140">
        <v>0</v>
      </c>
      <c r="CR178" s="140">
        <v>491408.47000000003</v>
      </c>
      <c r="CS178" s="140">
        <v>624134.06000000006</v>
      </c>
      <c r="CT178" s="140">
        <v>3801369.84</v>
      </c>
      <c r="CU178" s="140">
        <v>3668644.25</v>
      </c>
      <c r="CV178" s="140">
        <v>0</v>
      </c>
      <c r="CW178" s="140">
        <v>22441.58</v>
      </c>
      <c r="CX178" s="140">
        <v>45661.450000000004</v>
      </c>
      <c r="CY178" s="140">
        <v>1041690.63</v>
      </c>
      <c r="CZ178" s="140">
        <v>21743.25</v>
      </c>
      <c r="DA178" s="140">
        <v>991001.22</v>
      </c>
      <c r="DB178" s="140">
        <v>5726.29</v>
      </c>
      <c r="DC178" s="140">
        <v>0</v>
      </c>
      <c r="DD178" s="140">
        <v>0</v>
      </c>
      <c r="DE178" s="140">
        <v>26565</v>
      </c>
      <c r="DF178" s="140">
        <v>26565</v>
      </c>
      <c r="DG178" s="140">
        <v>0</v>
      </c>
      <c r="DH178" s="140">
        <v>0</v>
      </c>
    </row>
    <row r="179" spans="1:112" x14ac:dyDescent="0.2">
      <c r="A179" s="140">
        <v>2856</v>
      </c>
      <c r="B179" s="140" t="s">
        <v>777</v>
      </c>
      <c r="C179" s="140">
        <v>0</v>
      </c>
      <c r="D179" s="140">
        <v>1732367</v>
      </c>
      <c r="E179" s="140">
        <v>397075</v>
      </c>
      <c r="F179" s="140">
        <v>640.55000000000007</v>
      </c>
      <c r="G179" s="140">
        <v>61443.11</v>
      </c>
      <c r="H179" s="140">
        <v>5824.34</v>
      </c>
      <c r="I179" s="140">
        <v>24852.720000000001</v>
      </c>
      <c r="J179" s="140">
        <v>1200</v>
      </c>
      <c r="K179" s="140">
        <v>495690.4</v>
      </c>
      <c r="L179" s="140">
        <v>0</v>
      </c>
      <c r="M179" s="140">
        <v>0</v>
      </c>
      <c r="N179" s="140">
        <v>0</v>
      </c>
      <c r="O179" s="140">
        <v>0</v>
      </c>
      <c r="P179" s="140">
        <v>77105.05</v>
      </c>
      <c r="Q179" s="140">
        <v>0</v>
      </c>
      <c r="R179" s="140">
        <v>0</v>
      </c>
      <c r="S179" s="140">
        <v>0</v>
      </c>
      <c r="T179" s="140">
        <v>0</v>
      </c>
      <c r="U179" s="140">
        <v>101349</v>
      </c>
      <c r="V179" s="140">
        <v>7174880</v>
      </c>
      <c r="W179" s="140">
        <v>9988.89</v>
      </c>
      <c r="X179" s="140">
        <v>0</v>
      </c>
      <c r="Y179" s="140">
        <v>304843.51</v>
      </c>
      <c r="Z179" s="140">
        <v>0</v>
      </c>
      <c r="AA179" s="140">
        <v>14387</v>
      </c>
      <c r="AB179" s="140">
        <v>0</v>
      </c>
      <c r="AC179" s="140">
        <v>0</v>
      </c>
      <c r="AD179" s="140">
        <v>162814.95000000001</v>
      </c>
      <c r="AE179" s="140">
        <v>287970.58</v>
      </c>
      <c r="AF179" s="140">
        <v>0</v>
      </c>
      <c r="AG179" s="140">
        <v>0</v>
      </c>
      <c r="AH179" s="140">
        <v>0</v>
      </c>
      <c r="AI179" s="140">
        <v>0</v>
      </c>
      <c r="AJ179" s="140">
        <v>0</v>
      </c>
      <c r="AK179" s="140">
        <v>1399.53</v>
      </c>
      <c r="AL179" s="140">
        <v>0</v>
      </c>
      <c r="AM179" s="140">
        <v>3571.57</v>
      </c>
      <c r="AN179" s="140">
        <v>36284.370000000003</v>
      </c>
      <c r="AO179" s="140">
        <v>0</v>
      </c>
      <c r="AP179" s="140">
        <v>305.85000000000002</v>
      </c>
      <c r="AQ179" s="140">
        <v>1726271.76</v>
      </c>
      <c r="AR179" s="140">
        <v>2480249.2600000002</v>
      </c>
      <c r="AS179" s="140">
        <v>355305.74</v>
      </c>
      <c r="AT179" s="140">
        <v>330397.39</v>
      </c>
      <c r="AU179" s="140">
        <v>253166.9</v>
      </c>
      <c r="AV179" s="140">
        <v>0</v>
      </c>
      <c r="AW179" s="140">
        <v>580418.57999999996</v>
      </c>
      <c r="AX179" s="140">
        <v>306982.76</v>
      </c>
      <c r="AY179" s="140">
        <v>125807.43000000001</v>
      </c>
      <c r="AZ179" s="140">
        <v>657741</v>
      </c>
      <c r="BA179" s="140">
        <v>2022514.88</v>
      </c>
      <c r="BB179" s="140">
        <v>216352.77000000002</v>
      </c>
      <c r="BC179" s="140">
        <v>138129.75</v>
      </c>
      <c r="BD179" s="140">
        <v>13725.54</v>
      </c>
      <c r="BE179" s="140">
        <v>322052.37</v>
      </c>
      <c r="BF179" s="140">
        <v>1133351.6399999999</v>
      </c>
      <c r="BG179" s="140">
        <v>367794.12</v>
      </c>
      <c r="BH179" s="140">
        <v>0</v>
      </c>
      <c r="BI179" s="140">
        <v>0</v>
      </c>
      <c r="BJ179" s="140">
        <v>0</v>
      </c>
      <c r="BK179" s="140">
        <v>0</v>
      </c>
      <c r="BL179" s="140">
        <v>0</v>
      </c>
      <c r="BM179" s="140">
        <v>0</v>
      </c>
      <c r="BN179" s="140">
        <v>0</v>
      </c>
      <c r="BO179" s="140">
        <v>407579.18</v>
      </c>
      <c r="BP179" s="140">
        <v>265882</v>
      </c>
      <c r="BQ179" s="140">
        <v>1450887.61</v>
      </c>
      <c r="BR179" s="140">
        <v>1456316.32</v>
      </c>
      <c r="BS179" s="140">
        <v>1858466.79</v>
      </c>
      <c r="BT179" s="140">
        <v>1722198.32</v>
      </c>
      <c r="BU179" s="140">
        <v>17060.810000000001</v>
      </c>
      <c r="BV179" s="140">
        <v>19584.010000000002</v>
      </c>
      <c r="BW179" s="140">
        <v>2037554.35</v>
      </c>
      <c r="BX179" s="140">
        <v>1527713.3</v>
      </c>
      <c r="BY179" s="140">
        <v>458071.21</v>
      </c>
      <c r="BZ179" s="140">
        <v>49246.64</v>
      </c>
      <c r="CA179" s="140">
        <v>2017716.98</v>
      </c>
      <c r="CB179" s="140">
        <v>6199757.8300000001</v>
      </c>
      <c r="CC179" s="140">
        <v>7219109.9900000002</v>
      </c>
      <c r="CD179" s="140">
        <v>1258365.72</v>
      </c>
      <c r="CE179" s="140">
        <v>1674858.42</v>
      </c>
      <c r="CF179" s="140">
        <v>0</v>
      </c>
      <c r="CG179" s="140">
        <v>0</v>
      </c>
      <c r="CH179" s="140">
        <v>103845</v>
      </c>
      <c r="CI179" s="140">
        <v>0</v>
      </c>
      <c r="CJ179" s="140">
        <v>18763065.879999999</v>
      </c>
      <c r="CK179" s="140">
        <v>0</v>
      </c>
      <c r="CL179" s="140">
        <v>0</v>
      </c>
      <c r="CM179" s="140">
        <v>0</v>
      </c>
      <c r="CN179" s="140">
        <v>0</v>
      </c>
      <c r="CO179" s="140">
        <v>0</v>
      </c>
      <c r="CP179" s="140">
        <v>0</v>
      </c>
      <c r="CQ179" s="140">
        <v>0</v>
      </c>
      <c r="CR179" s="140">
        <v>118150.27</v>
      </c>
      <c r="CS179" s="140">
        <v>163465.91</v>
      </c>
      <c r="CT179" s="140">
        <v>562848.95000000007</v>
      </c>
      <c r="CU179" s="140">
        <v>517533.31</v>
      </c>
      <c r="CV179" s="140">
        <v>0</v>
      </c>
      <c r="CW179" s="140">
        <v>66581.27</v>
      </c>
      <c r="CX179" s="140">
        <v>66886.84</v>
      </c>
      <c r="CY179" s="140">
        <v>164384.76</v>
      </c>
      <c r="CZ179" s="140">
        <v>121182.16</v>
      </c>
      <c r="DA179" s="140">
        <v>42897.03</v>
      </c>
      <c r="DB179" s="140">
        <v>0</v>
      </c>
      <c r="DC179" s="140">
        <v>0</v>
      </c>
      <c r="DD179" s="140">
        <v>0</v>
      </c>
      <c r="DE179" s="140">
        <v>0</v>
      </c>
      <c r="DF179" s="140">
        <v>0</v>
      </c>
      <c r="DG179" s="140">
        <v>0</v>
      </c>
      <c r="DH179" s="140">
        <v>0</v>
      </c>
    </row>
    <row r="180" spans="1:112" x14ac:dyDescent="0.2">
      <c r="A180" s="140">
        <v>2863</v>
      </c>
      <c r="B180" s="140" t="s">
        <v>464</v>
      </c>
      <c r="C180" s="140">
        <v>0</v>
      </c>
      <c r="D180" s="140">
        <v>1153151.4099999999</v>
      </c>
      <c r="E180" s="140">
        <v>0</v>
      </c>
      <c r="F180" s="140">
        <v>341.25</v>
      </c>
      <c r="G180" s="140">
        <v>8567.35</v>
      </c>
      <c r="H180" s="140">
        <v>486.42</v>
      </c>
      <c r="I180" s="140">
        <v>3816</v>
      </c>
      <c r="J180" s="140">
        <v>0</v>
      </c>
      <c r="K180" s="140">
        <v>211815.63</v>
      </c>
      <c r="L180" s="140">
        <v>0</v>
      </c>
      <c r="M180" s="140">
        <v>0</v>
      </c>
      <c r="N180" s="140">
        <v>0</v>
      </c>
      <c r="O180" s="140">
        <v>0</v>
      </c>
      <c r="P180" s="140">
        <v>2401.4500000000003</v>
      </c>
      <c r="Q180" s="140">
        <v>0</v>
      </c>
      <c r="R180" s="140">
        <v>0</v>
      </c>
      <c r="S180" s="140">
        <v>0</v>
      </c>
      <c r="T180" s="140">
        <v>0</v>
      </c>
      <c r="U180" s="140">
        <v>23774.5</v>
      </c>
      <c r="V180" s="140">
        <v>1512057</v>
      </c>
      <c r="W180" s="140">
        <v>0</v>
      </c>
      <c r="X180" s="140">
        <v>3896</v>
      </c>
      <c r="Y180" s="140">
        <v>114572.06</v>
      </c>
      <c r="Z180" s="140">
        <v>111955.47</v>
      </c>
      <c r="AA180" s="140">
        <v>79204.47</v>
      </c>
      <c r="AB180" s="140">
        <v>0</v>
      </c>
      <c r="AC180" s="140">
        <v>0</v>
      </c>
      <c r="AD180" s="140">
        <v>22847.850000000002</v>
      </c>
      <c r="AE180" s="140">
        <v>121823.94</v>
      </c>
      <c r="AF180" s="140">
        <v>0</v>
      </c>
      <c r="AG180" s="140">
        <v>0</v>
      </c>
      <c r="AH180" s="140">
        <v>0</v>
      </c>
      <c r="AI180" s="140">
        <v>11262.5</v>
      </c>
      <c r="AJ180" s="140">
        <v>0</v>
      </c>
      <c r="AK180" s="140">
        <v>5456.8</v>
      </c>
      <c r="AL180" s="140">
        <v>22350.86</v>
      </c>
      <c r="AM180" s="140">
        <v>0</v>
      </c>
      <c r="AN180" s="140">
        <v>3628.4500000000003</v>
      </c>
      <c r="AO180" s="140">
        <v>0</v>
      </c>
      <c r="AP180" s="140">
        <v>11778.35</v>
      </c>
      <c r="AQ180" s="140">
        <v>737811.52</v>
      </c>
      <c r="AR180" s="140">
        <v>560572.71</v>
      </c>
      <c r="AS180" s="140">
        <v>157570.14000000001</v>
      </c>
      <c r="AT180" s="140">
        <v>49535.61</v>
      </c>
      <c r="AU180" s="140">
        <v>83334.210000000006</v>
      </c>
      <c r="AV180" s="140">
        <v>3306.16</v>
      </c>
      <c r="AW180" s="140">
        <v>55074.630000000005</v>
      </c>
      <c r="AX180" s="140">
        <v>161331.95000000001</v>
      </c>
      <c r="AY180" s="140">
        <v>123742.90000000001</v>
      </c>
      <c r="AZ180" s="140">
        <v>242391.27000000002</v>
      </c>
      <c r="BA180" s="140">
        <v>507645.27</v>
      </c>
      <c r="BB180" s="140">
        <v>92700.76</v>
      </c>
      <c r="BC180" s="140">
        <v>54893.01</v>
      </c>
      <c r="BD180" s="140">
        <v>1200.31</v>
      </c>
      <c r="BE180" s="140">
        <v>107564.03</v>
      </c>
      <c r="BF180" s="140">
        <v>259334.56</v>
      </c>
      <c r="BG180" s="140">
        <v>196893.5</v>
      </c>
      <c r="BH180" s="140">
        <v>0</v>
      </c>
      <c r="BI180" s="140">
        <v>0</v>
      </c>
      <c r="BJ180" s="140">
        <v>0</v>
      </c>
      <c r="BK180" s="140">
        <v>0</v>
      </c>
      <c r="BL180" s="140">
        <v>0</v>
      </c>
      <c r="BM180" s="140">
        <v>0</v>
      </c>
      <c r="BN180" s="140">
        <v>0</v>
      </c>
      <c r="BO180" s="140">
        <v>544534.46</v>
      </c>
      <c r="BP180" s="140">
        <v>574819.68000000005</v>
      </c>
      <c r="BQ180" s="140">
        <v>0</v>
      </c>
      <c r="BR180" s="140">
        <v>0</v>
      </c>
      <c r="BS180" s="140">
        <v>544534.46</v>
      </c>
      <c r="BT180" s="140">
        <v>574819.68000000005</v>
      </c>
      <c r="BU180" s="140">
        <v>2696.6</v>
      </c>
      <c r="BV180" s="140">
        <v>1189.8500000000001</v>
      </c>
      <c r="BW180" s="140">
        <v>520144.37</v>
      </c>
      <c r="BX180" s="140">
        <v>408046.44</v>
      </c>
      <c r="BY180" s="140">
        <v>82059.400000000009</v>
      </c>
      <c r="BZ180" s="140">
        <v>31545.280000000002</v>
      </c>
      <c r="CA180" s="140">
        <v>21295.99</v>
      </c>
      <c r="CB180" s="140">
        <v>21295.99</v>
      </c>
      <c r="CC180" s="140">
        <v>169887.84</v>
      </c>
      <c r="CD180" s="140">
        <v>155777.34</v>
      </c>
      <c r="CE180" s="140">
        <v>0</v>
      </c>
      <c r="CF180" s="140">
        <v>0</v>
      </c>
      <c r="CG180" s="140">
        <v>0</v>
      </c>
      <c r="CH180" s="140">
        <v>14110.5</v>
      </c>
      <c r="CI180" s="140">
        <v>0</v>
      </c>
      <c r="CJ180" s="140">
        <v>394316.21</v>
      </c>
      <c r="CK180" s="140">
        <v>33537.25</v>
      </c>
      <c r="CL180" s="140">
        <v>40505.19</v>
      </c>
      <c r="CM180" s="140">
        <v>6967.9400000000005</v>
      </c>
      <c r="CN180" s="140">
        <v>0</v>
      </c>
      <c r="CO180" s="140">
        <v>0</v>
      </c>
      <c r="CP180" s="140">
        <v>0</v>
      </c>
      <c r="CQ180" s="140">
        <v>0</v>
      </c>
      <c r="CR180" s="140">
        <v>26925.55</v>
      </c>
      <c r="CS180" s="140">
        <v>39335.64</v>
      </c>
      <c r="CT180" s="140">
        <v>162357.76000000001</v>
      </c>
      <c r="CU180" s="140">
        <v>149947.67000000001</v>
      </c>
      <c r="CV180" s="140">
        <v>0</v>
      </c>
      <c r="CW180" s="140">
        <v>0</v>
      </c>
      <c r="CX180" s="140">
        <v>0</v>
      </c>
      <c r="CY180" s="140">
        <v>0</v>
      </c>
      <c r="CZ180" s="140">
        <v>0</v>
      </c>
      <c r="DA180" s="140">
        <v>0</v>
      </c>
      <c r="DB180" s="140">
        <v>0</v>
      </c>
      <c r="DC180" s="140">
        <v>0</v>
      </c>
      <c r="DD180" s="140">
        <v>0</v>
      </c>
      <c r="DE180" s="140">
        <v>0</v>
      </c>
      <c r="DF180" s="140">
        <v>0</v>
      </c>
      <c r="DG180" s="140">
        <v>0</v>
      </c>
      <c r="DH180" s="140">
        <v>0</v>
      </c>
    </row>
    <row r="181" spans="1:112" x14ac:dyDescent="0.2">
      <c r="A181" s="140">
        <v>3862</v>
      </c>
      <c r="B181" s="140" t="s">
        <v>465</v>
      </c>
      <c r="C181" s="140">
        <v>0</v>
      </c>
      <c r="D181" s="140">
        <v>4522387</v>
      </c>
      <c r="E181" s="140">
        <v>0</v>
      </c>
      <c r="F181" s="140">
        <v>0</v>
      </c>
      <c r="G181" s="140">
        <v>0</v>
      </c>
      <c r="H181" s="140">
        <v>3489.28</v>
      </c>
      <c r="I181" s="140">
        <v>70082.8</v>
      </c>
      <c r="J181" s="140">
        <v>0</v>
      </c>
      <c r="K181" s="140">
        <v>808326.67</v>
      </c>
      <c r="L181" s="140">
        <v>0</v>
      </c>
      <c r="M181" s="140">
        <v>0</v>
      </c>
      <c r="N181" s="140">
        <v>0</v>
      </c>
      <c r="O181" s="140">
        <v>0</v>
      </c>
      <c r="P181" s="140">
        <v>354</v>
      </c>
      <c r="Q181" s="140">
        <v>0</v>
      </c>
      <c r="R181" s="140">
        <v>0</v>
      </c>
      <c r="S181" s="140">
        <v>0</v>
      </c>
      <c r="T181" s="140">
        <v>0</v>
      </c>
      <c r="U181" s="140">
        <v>45367</v>
      </c>
      <c r="V181" s="140">
        <v>90057</v>
      </c>
      <c r="W181" s="140">
        <v>0</v>
      </c>
      <c r="X181" s="140">
        <v>0</v>
      </c>
      <c r="Y181" s="140">
        <v>0</v>
      </c>
      <c r="Z181" s="140">
        <v>0</v>
      </c>
      <c r="AA181" s="140">
        <v>108518</v>
      </c>
      <c r="AB181" s="140">
        <v>0</v>
      </c>
      <c r="AC181" s="140">
        <v>0</v>
      </c>
      <c r="AD181" s="140">
        <v>29083.8</v>
      </c>
      <c r="AE181" s="140">
        <v>25695</v>
      </c>
      <c r="AF181" s="140">
        <v>0</v>
      </c>
      <c r="AG181" s="140">
        <v>0</v>
      </c>
      <c r="AH181" s="140">
        <v>0</v>
      </c>
      <c r="AI181" s="140">
        <v>0</v>
      </c>
      <c r="AJ181" s="140">
        <v>0</v>
      </c>
      <c r="AK181" s="140">
        <v>0</v>
      </c>
      <c r="AL181" s="140">
        <v>0</v>
      </c>
      <c r="AM181" s="140">
        <v>1270.1400000000001</v>
      </c>
      <c r="AN181" s="140">
        <v>0</v>
      </c>
      <c r="AO181" s="140">
        <v>0</v>
      </c>
      <c r="AP181" s="140">
        <v>0</v>
      </c>
      <c r="AQ181" s="140">
        <v>2634032.86</v>
      </c>
      <c r="AR181" s="140">
        <v>560848.24</v>
      </c>
      <c r="AS181" s="140">
        <v>0</v>
      </c>
      <c r="AT181" s="140">
        <v>109220.16</v>
      </c>
      <c r="AU181" s="140">
        <v>35082.17</v>
      </c>
      <c r="AV181" s="140">
        <v>107773.17</v>
      </c>
      <c r="AW181" s="140">
        <v>79599.47</v>
      </c>
      <c r="AX181" s="140">
        <v>138273.98000000001</v>
      </c>
      <c r="AY181" s="140">
        <v>402229.22000000003</v>
      </c>
      <c r="AZ181" s="140">
        <v>0</v>
      </c>
      <c r="BA181" s="140">
        <v>764385.3</v>
      </c>
      <c r="BB181" s="140">
        <v>35040.93</v>
      </c>
      <c r="BC181" s="140">
        <v>26787.57</v>
      </c>
      <c r="BD181" s="140">
        <v>7715.82</v>
      </c>
      <c r="BE181" s="140">
        <v>303553.55</v>
      </c>
      <c r="BF181" s="140">
        <v>440846.19</v>
      </c>
      <c r="BG181" s="140">
        <v>92828.400000000009</v>
      </c>
      <c r="BH181" s="140">
        <v>0</v>
      </c>
      <c r="BI181" s="140">
        <v>0</v>
      </c>
      <c r="BJ181" s="140">
        <v>0</v>
      </c>
      <c r="BK181" s="140">
        <v>0</v>
      </c>
      <c r="BL181" s="140">
        <v>0</v>
      </c>
      <c r="BM181" s="140">
        <v>0</v>
      </c>
      <c r="BN181" s="140">
        <v>0</v>
      </c>
      <c r="BO181" s="140">
        <v>600000</v>
      </c>
      <c r="BP181" s="140">
        <v>600000</v>
      </c>
      <c r="BQ181" s="140">
        <v>703992.83</v>
      </c>
      <c r="BR181" s="140">
        <v>670406.49</v>
      </c>
      <c r="BS181" s="140">
        <v>1303992.83</v>
      </c>
      <c r="BT181" s="140">
        <v>1270406.49</v>
      </c>
      <c r="BU181" s="140">
        <v>0</v>
      </c>
      <c r="BV181" s="140">
        <v>0</v>
      </c>
      <c r="BW181" s="140">
        <v>787717.92999999993</v>
      </c>
      <c r="BX181" s="140">
        <v>639633.88</v>
      </c>
      <c r="BY181" s="140">
        <v>93522.75</v>
      </c>
      <c r="BZ181" s="140">
        <v>54561.3</v>
      </c>
      <c r="CA181" s="140">
        <v>0</v>
      </c>
      <c r="CB181" s="140">
        <v>0</v>
      </c>
      <c r="CC181" s="140">
        <v>0</v>
      </c>
      <c r="CD181" s="140">
        <v>0</v>
      </c>
      <c r="CE181" s="140">
        <v>0</v>
      </c>
      <c r="CF181" s="140">
        <v>0</v>
      </c>
      <c r="CG181" s="140">
        <v>0</v>
      </c>
      <c r="CH181" s="140">
        <v>0</v>
      </c>
      <c r="CI181" s="140">
        <v>0</v>
      </c>
      <c r="CJ181" s="140">
        <v>0</v>
      </c>
      <c r="CK181" s="140">
        <v>0</v>
      </c>
      <c r="CL181" s="140">
        <v>0</v>
      </c>
      <c r="CM181" s="140">
        <v>0</v>
      </c>
      <c r="CN181" s="140">
        <v>0</v>
      </c>
      <c r="CO181" s="140">
        <v>0</v>
      </c>
      <c r="CP181" s="140">
        <v>0</v>
      </c>
      <c r="CQ181" s="140">
        <v>0</v>
      </c>
      <c r="CR181" s="140">
        <v>7258.87</v>
      </c>
      <c r="CS181" s="140">
        <v>0</v>
      </c>
      <c r="CT181" s="140">
        <v>174215.54</v>
      </c>
      <c r="CU181" s="140">
        <v>181474.41</v>
      </c>
      <c r="CV181" s="140">
        <v>0</v>
      </c>
      <c r="CW181" s="140">
        <v>0</v>
      </c>
      <c r="CX181" s="140">
        <v>0</v>
      </c>
      <c r="CY181" s="140">
        <v>56081</v>
      </c>
      <c r="CZ181" s="140">
        <v>56081</v>
      </c>
      <c r="DA181" s="140">
        <v>0</v>
      </c>
      <c r="DB181" s="140">
        <v>0</v>
      </c>
      <c r="DC181" s="140">
        <v>0</v>
      </c>
      <c r="DD181" s="140">
        <v>0</v>
      </c>
      <c r="DE181" s="140">
        <v>20841.560000000001</v>
      </c>
      <c r="DF181" s="140">
        <v>20841.560000000001</v>
      </c>
      <c r="DG181" s="140">
        <v>0</v>
      </c>
      <c r="DH181" s="140">
        <v>0</v>
      </c>
    </row>
    <row r="182" spans="1:112" x14ac:dyDescent="0.2">
      <c r="A182" s="140">
        <v>2885</v>
      </c>
      <c r="B182" s="140" t="s">
        <v>466</v>
      </c>
      <c r="C182" s="140">
        <v>0</v>
      </c>
      <c r="D182" s="140">
        <v>14690975.24</v>
      </c>
      <c r="E182" s="140">
        <v>0</v>
      </c>
      <c r="F182" s="140">
        <v>19229.46</v>
      </c>
      <c r="G182" s="140">
        <v>0</v>
      </c>
      <c r="H182" s="140">
        <v>1795.28</v>
      </c>
      <c r="I182" s="140">
        <v>23509.66</v>
      </c>
      <c r="J182" s="140">
        <v>0</v>
      </c>
      <c r="K182" s="140">
        <v>925335</v>
      </c>
      <c r="L182" s="140">
        <v>0</v>
      </c>
      <c r="M182" s="140">
        <v>0</v>
      </c>
      <c r="N182" s="140">
        <v>0</v>
      </c>
      <c r="O182" s="140">
        <v>0</v>
      </c>
      <c r="P182" s="140">
        <v>0</v>
      </c>
      <c r="Q182" s="140">
        <v>0</v>
      </c>
      <c r="R182" s="140">
        <v>0</v>
      </c>
      <c r="S182" s="140">
        <v>0</v>
      </c>
      <c r="T182" s="140">
        <v>0</v>
      </c>
      <c r="U182" s="140">
        <v>224598.5</v>
      </c>
      <c r="V182" s="140">
        <v>4590481</v>
      </c>
      <c r="W182" s="140">
        <v>0</v>
      </c>
      <c r="X182" s="140">
        <v>0</v>
      </c>
      <c r="Y182" s="140">
        <v>983138.64</v>
      </c>
      <c r="Z182" s="140">
        <v>896.2</v>
      </c>
      <c r="AA182" s="140">
        <v>29554</v>
      </c>
      <c r="AB182" s="140">
        <v>0</v>
      </c>
      <c r="AC182" s="140">
        <v>0</v>
      </c>
      <c r="AD182" s="140">
        <v>88714.400000000009</v>
      </c>
      <c r="AE182" s="140">
        <v>427738.08</v>
      </c>
      <c r="AF182" s="140">
        <v>0</v>
      </c>
      <c r="AG182" s="140">
        <v>0</v>
      </c>
      <c r="AH182" s="140">
        <v>0</v>
      </c>
      <c r="AI182" s="140">
        <v>0</v>
      </c>
      <c r="AJ182" s="140">
        <v>0</v>
      </c>
      <c r="AK182" s="140">
        <v>3292.5</v>
      </c>
      <c r="AL182" s="140">
        <v>0</v>
      </c>
      <c r="AM182" s="140">
        <v>214.75</v>
      </c>
      <c r="AN182" s="140">
        <v>112572.77</v>
      </c>
      <c r="AO182" s="140">
        <v>0</v>
      </c>
      <c r="AP182" s="140">
        <v>350.5</v>
      </c>
      <c r="AQ182" s="140">
        <v>8023489.7400000002</v>
      </c>
      <c r="AR182" s="140">
        <v>4095560.62</v>
      </c>
      <c r="AS182" s="140">
        <v>101011.72</v>
      </c>
      <c r="AT182" s="140">
        <v>430822.40000000002</v>
      </c>
      <c r="AU182" s="140">
        <v>106467.03</v>
      </c>
      <c r="AV182" s="140">
        <v>44380.12</v>
      </c>
      <c r="AW182" s="140">
        <v>384509.36</v>
      </c>
      <c r="AX182" s="140">
        <v>601100.74</v>
      </c>
      <c r="AY182" s="140">
        <v>248904.84</v>
      </c>
      <c r="AZ182" s="140">
        <v>1016912.2</v>
      </c>
      <c r="BA182" s="140">
        <v>2550949.64</v>
      </c>
      <c r="BB182" s="140">
        <v>235158.12</v>
      </c>
      <c r="BC182" s="140">
        <v>143396.94</v>
      </c>
      <c r="BD182" s="140">
        <v>2065</v>
      </c>
      <c r="BE182" s="140">
        <v>797866.58000000007</v>
      </c>
      <c r="BF182" s="140">
        <v>1239189.04</v>
      </c>
      <c r="BG182" s="140">
        <v>1263853.33</v>
      </c>
      <c r="BH182" s="140">
        <v>157443.49</v>
      </c>
      <c r="BI182" s="140">
        <v>0</v>
      </c>
      <c r="BJ182" s="140">
        <v>0</v>
      </c>
      <c r="BK182" s="140">
        <v>0</v>
      </c>
      <c r="BL182" s="140">
        <v>0</v>
      </c>
      <c r="BM182" s="140">
        <v>0</v>
      </c>
      <c r="BN182" s="140">
        <v>0</v>
      </c>
      <c r="BO182" s="140">
        <v>0</v>
      </c>
      <c r="BP182" s="140">
        <v>0</v>
      </c>
      <c r="BQ182" s="140">
        <v>7468039.2300000004</v>
      </c>
      <c r="BR182" s="140">
        <v>8147354.2999999998</v>
      </c>
      <c r="BS182" s="140">
        <v>7468039.2300000004</v>
      </c>
      <c r="BT182" s="140">
        <v>8147354.2999999998</v>
      </c>
      <c r="BU182" s="140">
        <v>0</v>
      </c>
      <c r="BV182" s="140">
        <v>0</v>
      </c>
      <c r="BW182" s="140">
        <v>2246741.31</v>
      </c>
      <c r="BX182" s="140">
        <v>1478418.59</v>
      </c>
      <c r="BY182" s="140">
        <v>617455.26</v>
      </c>
      <c r="BZ182" s="140">
        <v>150867.46</v>
      </c>
      <c r="CA182" s="140">
        <v>566516.35000000009</v>
      </c>
      <c r="CB182" s="140">
        <v>542872.71000000008</v>
      </c>
      <c r="CC182" s="140">
        <v>4955752.8599999994</v>
      </c>
      <c r="CD182" s="140">
        <v>1893341.5</v>
      </c>
      <c r="CE182" s="140">
        <v>3020625</v>
      </c>
      <c r="CF182" s="140">
        <v>0</v>
      </c>
      <c r="CG182" s="140">
        <v>0</v>
      </c>
      <c r="CH182" s="140">
        <v>65430</v>
      </c>
      <c r="CI182" s="140">
        <v>0</v>
      </c>
      <c r="CJ182" s="140">
        <v>16418031.33</v>
      </c>
      <c r="CK182" s="140">
        <v>0</v>
      </c>
      <c r="CL182" s="140">
        <v>1873441.46</v>
      </c>
      <c r="CM182" s="140">
        <v>3000174.86</v>
      </c>
      <c r="CN182" s="140">
        <v>0</v>
      </c>
      <c r="CO182" s="140">
        <v>1126733.3999999999</v>
      </c>
      <c r="CP182" s="140">
        <v>0</v>
      </c>
      <c r="CQ182" s="140">
        <v>0</v>
      </c>
      <c r="CR182" s="140">
        <v>164056.39000000001</v>
      </c>
      <c r="CS182" s="140">
        <v>266286.58</v>
      </c>
      <c r="CT182" s="140">
        <v>1023712.5</v>
      </c>
      <c r="CU182" s="140">
        <v>921482.31</v>
      </c>
      <c r="CV182" s="140">
        <v>0</v>
      </c>
      <c r="CW182" s="140">
        <v>178052.07</v>
      </c>
      <c r="CX182" s="140">
        <v>176418.29</v>
      </c>
      <c r="CY182" s="140">
        <v>303080.17</v>
      </c>
      <c r="CZ182" s="140">
        <v>285422.71000000002</v>
      </c>
      <c r="DA182" s="140">
        <v>19291.240000000002</v>
      </c>
      <c r="DB182" s="140">
        <v>0</v>
      </c>
      <c r="DC182" s="140">
        <v>0</v>
      </c>
      <c r="DD182" s="140">
        <v>0</v>
      </c>
      <c r="DE182" s="140">
        <v>0</v>
      </c>
      <c r="DF182" s="140">
        <v>0</v>
      </c>
      <c r="DG182" s="140">
        <v>0</v>
      </c>
      <c r="DH182" s="140">
        <v>0</v>
      </c>
    </row>
    <row r="183" spans="1:112" x14ac:dyDescent="0.2">
      <c r="A183" s="140">
        <v>2884</v>
      </c>
      <c r="B183" s="140" t="s">
        <v>467</v>
      </c>
      <c r="C183" s="140">
        <v>76434.14</v>
      </c>
      <c r="D183" s="140">
        <v>14219752.609999999</v>
      </c>
      <c r="E183" s="140">
        <v>6445</v>
      </c>
      <c r="F183" s="140">
        <v>68788.759999999995</v>
      </c>
      <c r="G183" s="140">
        <v>15704.75</v>
      </c>
      <c r="H183" s="140">
        <v>1706.41</v>
      </c>
      <c r="I183" s="140">
        <v>94249</v>
      </c>
      <c r="J183" s="140">
        <v>0</v>
      </c>
      <c r="K183" s="140">
        <v>715160.9</v>
      </c>
      <c r="L183" s="140">
        <v>0</v>
      </c>
      <c r="M183" s="140">
        <v>7946.6</v>
      </c>
      <c r="N183" s="140">
        <v>0</v>
      </c>
      <c r="O183" s="140">
        <v>0</v>
      </c>
      <c r="P183" s="140">
        <v>0</v>
      </c>
      <c r="Q183" s="140">
        <v>0</v>
      </c>
      <c r="R183" s="140">
        <v>0</v>
      </c>
      <c r="S183" s="140">
        <v>0</v>
      </c>
      <c r="T183" s="140">
        <v>0</v>
      </c>
      <c r="U183" s="140">
        <v>174699.5</v>
      </c>
      <c r="V183" s="140">
        <v>1628644</v>
      </c>
      <c r="W183" s="140">
        <v>0</v>
      </c>
      <c r="X183" s="140">
        <v>0</v>
      </c>
      <c r="Y183" s="140">
        <v>0</v>
      </c>
      <c r="Z183" s="140">
        <v>601.5</v>
      </c>
      <c r="AA183" s="140">
        <v>23196</v>
      </c>
      <c r="AB183" s="140">
        <v>0</v>
      </c>
      <c r="AC183" s="140">
        <v>0</v>
      </c>
      <c r="AD183" s="140">
        <v>76216.150000000009</v>
      </c>
      <c r="AE183" s="140">
        <v>155184.44</v>
      </c>
      <c r="AF183" s="140">
        <v>0</v>
      </c>
      <c r="AG183" s="140">
        <v>0</v>
      </c>
      <c r="AH183" s="140">
        <v>0</v>
      </c>
      <c r="AI183" s="140">
        <v>0</v>
      </c>
      <c r="AJ183" s="140">
        <v>0</v>
      </c>
      <c r="AK183" s="140">
        <v>3270.4</v>
      </c>
      <c r="AL183" s="140">
        <v>0</v>
      </c>
      <c r="AM183" s="140">
        <v>88.52</v>
      </c>
      <c r="AN183" s="140">
        <v>108748.88</v>
      </c>
      <c r="AO183" s="140">
        <v>0</v>
      </c>
      <c r="AP183" s="140">
        <v>4563.84</v>
      </c>
      <c r="AQ183" s="140">
        <v>559282.88</v>
      </c>
      <c r="AR183" s="140">
        <v>6580175.1699999999</v>
      </c>
      <c r="AS183" s="140">
        <v>1286406.51</v>
      </c>
      <c r="AT183" s="140">
        <v>624624.27</v>
      </c>
      <c r="AU183" s="140">
        <v>537996.4</v>
      </c>
      <c r="AV183" s="140">
        <v>26843.119999999999</v>
      </c>
      <c r="AW183" s="140">
        <v>393409.66000000003</v>
      </c>
      <c r="AX183" s="140">
        <v>463799.94</v>
      </c>
      <c r="AY183" s="140">
        <v>198285.32</v>
      </c>
      <c r="AZ183" s="140">
        <v>547211.86</v>
      </c>
      <c r="BA183" s="140">
        <v>2720970.86</v>
      </c>
      <c r="BB183" s="140">
        <v>288041.17</v>
      </c>
      <c r="BC183" s="140">
        <v>137083.18</v>
      </c>
      <c r="BD183" s="140">
        <v>2117.7400000000002</v>
      </c>
      <c r="BE183" s="140">
        <v>883061.63</v>
      </c>
      <c r="BF183" s="140">
        <v>1090479.56</v>
      </c>
      <c r="BG183" s="140">
        <v>599176.86</v>
      </c>
      <c r="BH183" s="140">
        <v>109327.7</v>
      </c>
      <c r="BI183" s="140">
        <v>0</v>
      </c>
      <c r="BJ183" s="140">
        <v>0</v>
      </c>
      <c r="BK183" s="140">
        <v>0</v>
      </c>
      <c r="BL183" s="140">
        <v>0</v>
      </c>
      <c r="BM183" s="140">
        <v>0</v>
      </c>
      <c r="BN183" s="140">
        <v>0</v>
      </c>
      <c r="BO183" s="140">
        <v>0</v>
      </c>
      <c r="BP183" s="140">
        <v>0</v>
      </c>
      <c r="BQ183" s="140">
        <v>7909846.6399999997</v>
      </c>
      <c r="BR183" s="140">
        <v>8242954.21</v>
      </c>
      <c r="BS183" s="140">
        <v>7909846.6399999997</v>
      </c>
      <c r="BT183" s="140">
        <v>8242954.21</v>
      </c>
      <c r="BU183" s="140">
        <v>8402.5400000000009</v>
      </c>
      <c r="BV183" s="140">
        <v>4094.89</v>
      </c>
      <c r="BW183" s="140">
        <v>927642.31</v>
      </c>
      <c r="BX183" s="140">
        <v>510027.16000000003</v>
      </c>
      <c r="BY183" s="140">
        <v>410189.72000000003</v>
      </c>
      <c r="BZ183" s="140">
        <v>11733.08</v>
      </c>
      <c r="CA183" s="140">
        <v>503408.22</v>
      </c>
      <c r="CB183" s="140">
        <v>468391.73</v>
      </c>
      <c r="CC183" s="140">
        <v>3088343.5300000003</v>
      </c>
      <c r="CD183" s="140">
        <v>3009965.02</v>
      </c>
      <c r="CE183" s="140">
        <v>0</v>
      </c>
      <c r="CF183" s="140">
        <v>0</v>
      </c>
      <c r="CG183" s="140">
        <v>0</v>
      </c>
      <c r="CH183" s="140">
        <v>113395</v>
      </c>
      <c r="CI183" s="140">
        <v>0</v>
      </c>
      <c r="CJ183" s="140">
        <v>13940000</v>
      </c>
      <c r="CK183" s="140">
        <v>368619.84</v>
      </c>
      <c r="CL183" s="140">
        <v>0</v>
      </c>
      <c r="CM183" s="140">
        <v>51.65</v>
      </c>
      <c r="CN183" s="140">
        <v>0</v>
      </c>
      <c r="CO183" s="140">
        <v>368671.49</v>
      </c>
      <c r="CP183" s="140">
        <v>0</v>
      </c>
      <c r="CQ183" s="140">
        <v>0</v>
      </c>
      <c r="CR183" s="140">
        <v>251417.97</v>
      </c>
      <c r="CS183" s="140">
        <v>276909.84999999998</v>
      </c>
      <c r="CT183" s="140">
        <v>904087.37</v>
      </c>
      <c r="CU183" s="140">
        <v>878595.49</v>
      </c>
      <c r="CV183" s="140">
        <v>0</v>
      </c>
      <c r="CW183" s="140">
        <v>116410.31</v>
      </c>
      <c r="CX183" s="140">
        <v>166649.51999999999</v>
      </c>
      <c r="CY183" s="140">
        <v>491392.98</v>
      </c>
      <c r="CZ183" s="140">
        <v>269603.28999999998</v>
      </c>
      <c r="DA183" s="140">
        <v>171550.48</v>
      </c>
      <c r="DB183" s="140">
        <v>0</v>
      </c>
      <c r="DC183" s="140">
        <v>0</v>
      </c>
      <c r="DD183" s="140">
        <v>0</v>
      </c>
      <c r="DE183" s="140">
        <v>1112151.83</v>
      </c>
      <c r="DF183" s="140">
        <v>983272.41</v>
      </c>
      <c r="DG183" s="140">
        <v>52445.279999999999</v>
      </c>
      <c r="DH183" s="140">
        <v>76434.14</v>
      </c>
    </row>
    <row r="184" spans="1:112" x14ac:dyDescent="0.2">
      <c r="A184" s="140">
        <v>2891</v>
      </c>
      <c r="B184" s="140" t="s">
        <v>468</v>
      </c>
      <c r="C184" s="140">
        <v>0</v>
      </c>
      <c r="D184" s="140">
        <v>3001602</v>
      </c>
      <c r="E184" s="140">
        <v>0</v>
      </c>
      <c r="F184" s="140">
        <v>0</v>
      </c>
      <c r="G184" s="140">
        <v>8094</v>
      </c>
      <c r="H184" s="140">
        <v>1193.3500000000001</v>
      </c>
      <c r="I184" s="140">
        <v>115531.19</v>
      </c>
      <c r="J184" s="140">
        <v>0</v>
      </c>
      <c r="K184" s="140">
        <v>154539.85</v>
      </c>
      <c r="L184" s="140">
        <v>0</v>
      </c>
      <c r="M184" s="140">
        <v>0</v>
      </c>
      <c r="N184" s="140">
        <v>0</v>
      </c>
      <c r="O184" s="140">
        <v>0</v>
      </c>
      <c r="P184" s="140">
        <v>27142.65</v>
      </c>
      <c r="Q184" s="140">
        <v>0</v>
      </c>
      <c r="R184" s="140">
        <v>0</v>
      </c>
      <c r="S184" s="140">
        <v>0</v>
      </c>
      <c r="T184" s="140">
        <v>0</v>
      </c>
      <c r="U184" s="140">
        <v>53644.5</v>
      </c>
      <c r="V184" s="140">
        <v>566064</v>
      </c>
      <c r="W184" s="140">
        <v>0</v>
      </c>
      <c r="X184" s="140">
        <v>0</v>
      </c>
      <c r="Y184" s="140">
        <v>124801.71</v>
      </c>
      <c r="Z184" s="140">
        <v>0</v>
      </c>
      <c r="AA184" s="140">
        <v>90001.930000000008</v>
      </c>
      <c r="AB184" s="140">
        <v>0</v>
      </c>
      <c r="AC184" s="140">
        <v>0</v>
      </c>
      <c r="AD184" s="140">
        <v>47279.71</v>
      </c>
      <c r="AE184" s="140">
        <v>87274.540000000008</v>
      </c>
      <c r="AF184" s="140">
        <v>0</v>
      </c>
      <c r="AG184" s="140">
        <v>0</v>
      </c>
      <c r="AH184" s="140">
        <v>0</v>
      </c>
      <c r="AI184" s="140">
        <v>58165</v>
      </c>
      <c r="AJ184" s="140">
        <v>0</v>
      </c>
      <c r="AK184" s="140">
        <v>0</v>
      </c>
      <c r="AL184" s="140">
        <v>0</v>
      </c>
      <c r="AM184" s="140">
        <v>0</v>
      </c>
      <c r="AN184" s="140">
        <v>12147.34</v>
      </c>
      <c r="AO184" s="140">
        <v>0</v>
      </c>
      <c r="AP184" s="140">
        <v>1210.4100000000001</v>
      </c>
      <c r="AQ184" s="140">
        <v>722055.05</v>
      </c>
      <c r="AR184" s="140">
        <v>789782.25</v>
      </c>
      <c r="AS184" s="140">
        <v>198913.74</v>
      </c>
      <c r="AT184" s="140">
        <v>73288.69</v>
      </c>
      <c r="AU184" s="140">
        <v>69287.91</v>
      </c>
      <c r="AV184" s="140">
        <v>0</v>
      </c>
      <c r="AW184" s="140">
        <v>79454.39</v>
      </c>
      <c r="AX184" s="140">
        <v>78530.070000000007</v>
      </c>
      <c r="AY184" s="140">
        <v>202189.47</v>
      </c>
      <c r="AZ184" s="140">
        <v>171912.13</v>
      </c>
      <c r="BA184" s="140">
        <v>1158746.19</v>
      </c>
      <c r="BB184" s="140">
        <v>98558.28</v>
      </c>
      <c r="BC184" s="140">
        <v>44462.12</v>
      </c>
      <c r="BD184" s="140">
        <v>5641.2300000000005</v>
      </c>
      <c r="BE184" s="140">
        <v>70566.900000000009</v>
      </c>
      <c r="BF184" s="140">
        <v>364190.43</v>
      </c>
      <c r="BG184" s="140">
        <v>221276.36000000002</v>
      </c>
      <c r="BH184" s="140">
        <v>111.56</v>
      </c>
      <c r="BI184" s="140">
        <v>25178.41</v>
      </c>
      <c r="BJ184" s="140">
        <v>25849.79</v>
      </c>
      <c r="BK184" s="140">
        <v>0</v>
      </c>
      <c r="BL184" s="140">
        <v>0</v>
      </c>
      <c r="BM184" s="140">
        <v>0</v>
      </c>
      <c r="BN184" s="140">
        <v>0</v>
      </c>
      <c r="BO184" s="140">
        <v>0</v>
      </c>
      <c r="BP184" s="140">
        <v>0</v>
      </c>
      <c r="BQ184" s="140">
        <v>979304.17</v>
      </c>
      <c r="BR184" s="140">
        <v>978358.20000000007</v>
      </c>
      <c r="BS184" s="140">
        <v>1004482.58</v>
      </c>
      <c r="BT184" s="140">
        <v>1004207.99</v>
      </c>
      <c r="BU184" s="140">
        <v>17035.03</v>
      </c>
      <c r="BV184" s="140">
        <v>370.62</v>
      </c>
      <c r="BW184" s="140">
        <v>1120247.47</v>
      </c>
      <c r="BX184" s="140">
        <v>453089.77</v>
      </c>
      <c r="BY184" s="140">
        <v>216657.64</v>
      </c>
      <c r="BZ184" s="140">
        <v>467164.47000000003</v>
      </c>
      <c r="CA184" s="140">
        <v>441938.69</v>
      </c>
      <c r="CB184" s="140">
        <v>382995.88999999996</v>
      </c>
      <c r="CC184" s="140">
        <v>123123.20000000001</v>
      </c>
      <c r="CD184" s="140">
        <v>119693</v>
      </c>
      <c r="CE184" s="140">
        <v>0</v>
      </c>
      <c r="CF184" s="140">
        <v>0</v>
      </c>
      <c r="CG184" s="140">
        <v>0</v>
      </c>
      <c r="CH184" s="140">
        <v>62373</v>
      </c>
      <c r="CI184" s="140">
        <v>0</v>
      </c>
      <c r="CJ184" s="140">
        <v>1135000</v>
      </c>
      <c r="CK184" s="140">
        <v>0</v>
      </c>
      <c r="CL184" s="140">
        <v>0</v>
      </c>
      <c r="CM184" s="140">
        <v>0</v>
      </c>
      <c r="CN184" s="140">
        <v>0</v>
      </c>
      <c r="CO184" s="140">
        <v>0</v>
      </c>
      <c r="CP184" s="140">
        <v>0</v>
      </c>
      <c r="CQ184" s="140">
        <v>0</v>
      </c>
      <c r="CR184" s="140">
        <v>0</v>
      </c>
      <c r="CS184" s="140">
        <v>0</v>
      </c>
      <c r="CT184" s="140">
        <v>201155.31</v>
      </c>
      <c r="CU184" s="140">
        <v>201155.31</v>
      </c>
      <c r="CV184" s="140">
        <v>0</v>
      </c>
      <c r="CW184" s="140">
        <v>9062.32</v>
      </c>
      <c r="CX184" s="140">
        <v>4487.75</v>
      </c>
      <c r="CY184" s="140">
        <v>36448.9</v>
      </c>
      <c r="CZ184" s="140">
        <v>9396.65</v>
      </c>
      <c r="DA184" s="140">
        <v>31626.82</v>
      </c>
      <c r="DB184" s="140">
        <v>0</v>
      </c>
      <c r="DC184" s="140">
        <v>0</v>
      </c>
      <c r="DD184" s="140">
        <v>0</v>
      </c>
      <c r="DE184" s="140">
        <v>0</v>
      </c>
      <c r="DF184" s="140">
        <v>0</v>
      </c>
      <c r="DG184" s="140">
        <v>0</v>
      </c>
      <c r="DH184" s="140">
        <v>0</v>
      </c>
    </row>
    <row r="185" spans="1:112" x14ac:dyDescent="0.2">
      <c r="A185" s="140">
        <v>2898</v>
      </c>
      <c r="B185" s="140" t="s">
        <v>469</v>
      </c>
      <c r="C185" s="140">
        <v>0</v>
      </c>
      <c r="D185" s="140">
        <v>7264561.5999999996</v>
      </c>
      <c r="E185" s="140">
        <v>0</v>
      </c>
      <c r="F185" s="140">
        <v>6824</v>
      </c>
      <c r="G185" s="140">
        <v>38535.379999999997</v>
      </c>
      <c r="H185" s="140">
        <v>5938.22</v>
      </c>
      <c r="I185" s="140">
        <v>141287.43</v>
      </c>
      <c r="J185" s="140">
        <v>16500.45</v>
      </c>
      <c r="K185" s="140">
        <v>338300.74</v>
      </c>
      <c r="L185" s="140">
        <v>0</v>
      </c>
      <c r="M185" s="140">
        <v>0</v>
      </c>
      <c r="N185" s="140">
        <v>0</v>
      </c>
      <c r="O185" s="140">
        <v>0</v>
      </c>
      <c r="P185" s="140">
        <v>0</v>
      </c>
      <c r="Q185" s="140">
        <v>0</v>
      </c>
      <c r="R185" s="140">
        <v>0</v>
      </c>
      <c r="S185" s="140">
        <v>0</v>
      </c>
      <c r="T185" s="140">
        <v>0</v>
      </c>
      <c r="U185" s="140">
        <v>132611</v>
      </c>
      <c r="V185" s="140">
        <v>5602839</v>
      </c>
      <c r="W185" s="140">
        <v>15250</v>
      </c>
      <c r="X185" s="140">
        <v>0</v>
      </c>
      <c r="Y185" s="140">
        <v>0</v>
      </c>
      <c r="Z185" s="140">
        <v>7826.37</v>
      </c>
      <c r="AA185" s="140">
        <v>9044</v>
      </c>
      <c r="AB185" s="140">
        <v>0</v>
      </c>
      <c r="AC185" s="140">
        <v>0</v>
      </c>
      <c r="AD185" s="140">
        <v>45944.22</v>
      </c>
      <c r="AE185" s="140">
        <v>156941.54</v>
      </c>
      <c r="AF185" s="140">
        <v>0</v>
      </c>
      <c r="AG185" s="140">
        <v>0</v>
      </c>
      <c r="AH185" s="140">
        <v>0</v>
      </c>
      <c r="AI185" s="140">
        <v>0</v>
      </c>
      <c r="AJ185" s="140">
        <v>0</v>
      </c>
      <c r="AK185" s="140">
        <v>600</v>
      </c>
      <c r="AL185" s="140">
        <v>0</v>
      </c>
      <c r="AM185" s="140">
        <v>0</v>
      </c>
      <c r="AN185" s="140">
        <v>9137.35</v>
      </c>
      <c r="AO185" s="140">
        <v>0</v>
      </c>
      <c r="AP185" s="140">
        <v>0</v>
      </c>
      <c r="AQ185" s="140">
        <v>2204974.63</v>
      </c>
      <c r="AR185" s="140">
        <v>2877605.09</v>
      </c>
      <c r="AS185" s="140">
        <v>444357.54000000004</v>
      </c>
      <c r="AT185" s="140">
        <v>265846.45</v>
      </c>
      <c r="AU185" s="140">
        <v>225579.82</v>
      </c>
      <c r="AV185" s="140">
        <v>8651.6</v>
      </c>
      <c r="AW185" s="140">
        <v>211951.92</v>
      </c>
      <c r="AX185" s="140">
        <v>741820.01</v>
      </c>
      <c r="AY185" s="140">
        <v>332475</v>
      </c>
      <c r="AZ185" s="140">
        <v>786592.56</v>
      </c>
      <c r="BA185" s="140">
        <v>2489556.7799999998</v>
      </c>
      <c r="BB185" s="140">
        <v>531315.38</v>
      </c>
      <c r="BC185" s="140">
        <v>108229.94</v>
      </c>
      <c r="BD185" s="140">
        <v>30143.45</v>
      </c>
      <c r="BE185" s="140">
        <v>313862.17</v>
      </c>
      <c r="BF185" s="140">
        <v>1797403.36</v>
      </c>
      <c r="BG185" s="140">
        <v>454667.61</v>
      </c>
      <c r="BH185" s="140">
        <v>2028.3500000000001</v>
      </c>
      <c r="BI185" s="140">
        <v>0</v>
      </c>
      <c r="BJ185" s="140">
        <v>0</v>
      </c>
      <c r="BK185" s="140">
        <v>0</v>
      </c>
      <c r="BL185" s="140">
        <v>0</v>
      </c>
      <c r="BM185" s="140">
        <v>0</v>
      </c>
      <c r="BN185" s="140">
        <v>0</v>
      </c>
      <c r="BO185" s="140">
        <v>0</v>
      </c>
      <c r="BP185" s="140">
        <v>0</v>
      </c>
      <c r="BQ185" s="140">
        <v>3776784.1</v>
      </c>
      <c r="BR185" s="140">
        <v>3741863.74</v>
      </c>
      <c r="BS185" s="140">
        <v>3776784.1</v>
      </c>
      <c r="BT185" s="140">
        <v>3741863.74</v>
      </c>
      <c r="BU185" s="140">
        <v>16807.18</v>
      </c>
      <c r="BV185" s="140">
        <v>19320.34</v>
      </c>
      <c r="BW185" s="140">
        <v>1984872.1700000002</v>
      </c>
      <c r="BX185" s="140">
        <v>1434901.93</v>
      </c>
      <c r="BY185" s="140">
        <v>498718.84</v>
      </c>
      <c r="BZ185" s="140">
        <v>48738.239999999998</v>
      </c>
      <c r="CA185" s="140">
        <v>535931.14</v>
      </c>
      <c r="CB185" s="140">
        <v>1013573.5800000001</v>
      </c>
      <c r="CC185" s="140">
        <v>2538678.9699999997</v>
      </c>
      <c r="CD185" s="140">
        <v>1871671.53</v>
      </c>
      <c r="CE185" s="140">
        <v>0</v>
      </c>
      <c r="CF185" s="140">
        <v>0</v>
      </c>
      <c r="CG185" s="140">
        <v>0</v>
      </c>
      <c r="CH185" s="140">
        <v>189365</v>
      </c>
      <c r="CI185" s="140">
        <v>0</v>
      </c>
      <c r="CJ185" s="140">
        <v>33894337.990000002</v>
      </c>
      <c r="CK185" s="140">
        <v>581.21</v>
      </c>
      <c r="CL185" s="140">
        <v>16567160.15</v>
      </c>
      <c r="CM185" s="140">
        <v>18856000.300000001</v>
      </c>
      <c r="CN185" s="140">
        <v>0</v>
      </c>
      <c r="CO185" s="140">
        <v>2289421.36</v>
      </c>
      <c r="CP185" s="140">
        <v>0</v>
      </c>
      <c r="CQ185" s="140">
        <v>0</v>
      </c>
      <c r="CR185" s="140">
        <v>16412.29</v>
      </c>
      <c r="CS185" s="140">
        <v>23180.66</v>
      </c>
      <c r="CT185" s="140">
        <v>419165.85000000003</v>
      </c>
      <c r="CU185" s="140">
        <v>412397.48</v>
      </c>
      <c r="CV185" s="140">
        <v>0</v>
      </c>
      <c r="CW185" s="140">
        <v>88890.64</v>
      </c>
      <c r="CX185" s="140">
        <v>127204.81</v>
      </c>
      <c r="CY185" s="140">
        <v>157484.71</v>
      </c>
      <c r="CZ185" s="140">
        <v>17533.170000000002</v>
      </c>
      <c r="DA185" s="140">
        <v>101637.37</v>
      </c>
      <c r="DB185" s="140">
        <v>0</v>
      </c>
      <c r="DC185" s="140">
        <v>0</v>
      </c>
      <c r="DD185" s="140">
        <v>0</v>
      </c>
      <c r="DE185" s="140">
        <v>0</v>
      </c>
      <c r="DF185" s="140">
        <v>0</v>
      </c>
      <c r="DG185" s="140">
        <v>0</v>
      </c>
      <c r="DH185" s="140">
        <v>0</v>
      </c>
    </row>
    <row r="186" spans="1:112" x14ac:dyDescent="0.2">
      <c r="A186" s="140">
        <v>3647</v>
      </c>
      <c r="B186" s="140" t="s">
        <v>470</v>
      </c>
      <c r="C186" s="140">
        <v>0</v>
      </c>
      <c r="D186" s="140">
        <v>10461460</v>
      </c>
      <c r="E186" s="140">
        <v>78302.19</v>
      </c>
      <c r="F186" s="140">
        <v>370</v>
      </c>
      <c r="G186" s="140">
        <v>31277.63</v>
      </c>
      <c r="H186" s="140">
        <v>21023.22</v>
      </c>
      <c r="I186" s="140">
        <v>19635.79</v>
      </c>
      <c r="J186" s="140">
        <v>0</v>
      </c>
      <c r="K186" s="140">
        <v>157246.83000000002</v>
      </c>
      <c r="L186" s="140">
        <v>0</v>
      </c>
      <c r="M186" s="140">
        <v>0</v>
      </c>
      <c r="N186" s="140">
        <v>0</v>
      </c>
      <c r="O186" s="140">
        <v>0</v>
      </c>
      <c r="P186" s="140">
        <v>0</v>
      </c>
      <c r="Q186" s="140">
        <v>0</v>
      </c>
      <c r="R186" s="140">
        <v>0</v>
      </c>
      <c r="S186" s="140">
        <v>0</v>
      </c>
      <c r="T186" s="140">
        <v>0</v>
      </c>
      <c r="U186" s="140">
        <v>139126.5</v>
      </c>
      <c r="V186" s="140">
        <v>79355</v>
      </c>
      <c r="W186" s="140">
        <v>0</v>
      </c>
      <c r="X186" s="140">
        <v>0</v>
      </c>
      <c r="Y186" s="140">
        <v>0</v>
      </c>
      <c r="Z186" s="140">
        <v>37469.61</v>
      </c>
      <c r="AA186" s="140">
        <v>14682</v>
      </c>
      <c r="AB186" s="140">
        <v>0</v>
      </c>
      <c r="AC186" s="140">
        <v>345417.93</v>
      </c>
      <c r="AD186" s="140">
        <v>68536.06</v>
      </c>
      <c r="AE186" s="140">
        <v>204735.19</v>
      </c>
      <c r="AF186" s="140">
        <v>0</v>
      </c>
      <c r="AG186" s="140">
        <v>0</v>
      </c>
      <c r="AH186" s="140">
        <v>0</v>
      </c>
      <c r="AI186" s="140">
        <v>0</v>
      </c>
      <c r="AJ186" s="140">
        <v>0</v>
      </c>
      <c r="AK186" s="140">
        <v>0</v>
      </c>
      <c r="AL186" s="140">
        <v>0</v>
      </c>
      <c r="AM186" s="140">
        <v>0</v>
      </c>
      <c r="AN186" s="140">
        <v>25855.71</v>
      </c>
      <c r="AO186" s="140">
        <v>0</v>
      </c>
      <c r="AP186" s="140">
        <v>5106.21</v>
      </c>
      <c r="AQ186" s="140">
        <v>236001.29</v>
      </c>
      <c r="AR186" s="140">
        <v>2955910.19</v>
      </c>
      <c r="AS186" s="140">
        <v>479306.73</v>
      </c>
      <c r="AT186" s="140">
        <v>236582.26</v>
      </c>
      <c r="AU186" s="140">
        <v>427442.92</v>
      </c>
      <c r="AV186" s="140">
        <v>0</v>
      </c>
      <c r="AW186" s="140">
        <v>552433.68000000005</v>
      </c>
      <c r="AX186" s="140">
        <v>738085.97</v>
      </c>
      <c r="AY186" s="140">
        <v>377874.9</v>
      </c>
      <c r="AZ186" s="140">
        <v>557765.69000000006</v>
      </c>
      <c r="BA186" s="140">
        <v>2897241.88</v>
      </c>
      <c r="BB186" s="140">
        <v>540424.98</v>
      </c>
      <c r="BC186" s="140">
        <v>112806.92</v>
      </c>
      <c r="BD186" s="140">
        <v>0</v>
      </c>
      <c r="BE186" s="140">
        <v>173093.84</v>
      </c>
      <c r="BF186" s="140">
        <v>1083248.6000000001</v>
      </c>
      <c r="BG186" s="140">
        <v>79174</v>
      </c>
      <c r="BH186" s="140">
        <v>784.07</v>
      </c>
      <c r="BI186" s="140">
        <v>0</v>
      </c>
      <c r="BJ186" s="140">
        <v>0</v>
      </c>
      <c r="BK186" s="140">
        <v>0</v>
      </c>
      <c r="BL186" s="140">
        <v>0</v>
      </c>
      <c r="BM186" s="140">
        <v>0</v>
      </c>
      <c r="BN186" s="140">
        <v>0</v>
      </c>
      <c r="BO186" s="140">
        <v>0</v>
      </c>
      <c r="BP186" s="140">
        <v>5000000</v>
      </c>
      <c r="BQ186" s="140">
        <v>10136853.93</v>
      </c>
      <c r="BR186" s="140">
        <v>5378275.8799999999</v>
      </c>
      <c r="BS186" s="140">
        <v>10136853.93</v>
      </c>
      <c r="BT186" s="140">
        <v>10378275.880000001</v>
      </c>
      <c r="BU186" s="140">
        <v>8922.0300000000007</v>
      </c>
      <c r="BV186" s="140">
        <v>9454.0400000000009</v>
      </c>
      <c r="BW186" s="140">
        <v>2428550.42</v>
      </c>
      <c r="BX186" s="140">
        <v>1448556.6300000001</v>
      </c>
      <c r="BY186" s="140">
        <v>840150.54</v>
      </c>
      <c r="BZ186" s="140">
        <v>139311.24</v>
      </c>
      <c r="CA186" s="140">
        <v>40831.31</v>
      </c>
      <c r="CB186" s="140">
        <v>32378.06</v>
      </c>
      <c r="CC186" s="140">
        <v>935154.25</v>
      </c>
      <c r="CD186" s="140">
        <v>943607.5</v>
      </c>
      <c r="CE186" s="140">
        <v>0</v>
      </c>
      <c r="CF186" s="140">
        <v>0</v>
      </c>
      <c r="CG186" s="140">
        <v>0</v>
      </c>
      <c r="CH186" s="140">
        <v>0</v>
      </c>
      <c r="CI186" s="140">
        <v>0</v>
      </c>
      <c r="CJ186" s="140">
        <v>2720000</v>
      </c>
      <c r="CK186" s="140">
        <v>0</v>
      </c>
      <c r="CL186" s="140">
        <v>0</v>
      </c>
      <c r="CM186" s="140">
        <v>0</v>
      </c>
      <c r="CN186" s="140">
        <v>0</v>
      </c>
      <c r="CO186" s="140">
        <v>0</v>
      </c>
      <c r="CP186" s="140">
        <v>0</v>
      </c>
      <c r="CQ186" s="140">
        <v>0</v>
      </c>
      <c r="CR186" s="140">
        <v>3856.19</v>
      </c>
      <c r="CS186" s="140">
        <v>0</v>
      </c>
      <c r="CT186" s="140">
        <v>571277.17000000004</v>
      </c>
      <c r="CU186" s="140">
        <v>575133.36</v>
      </c>
      <c r="CV186" s="140">
        <v>0</v>
      </c>
      <c r="CW186" s="140">
        <v>121110.7</v>
      </c>
      <c r="CX186" s="140">
        <v>0</v>
      </c>
      <c r="CY186" s="140">
        <v>29389.9</v>
      </c>
      <c r="CZ186" s="140">
        <v>565</v>
      </c>
      <c r="DA186" s="140">
        <v>149935.6</v>
      </c>
      <c r="DB186" s="140">
        <v>0</v>
      </c>
      <c r="DC186" s="140">
        <v>0</v>
      </c>
      <c r="DD186" s="140">
        <v>0</v>
      </c>
      <c r="DE186" s="140">
        <v>139995.21</v>
      </c>
      <c r="DF186" s="140">
        <v>0</v>
      </c>
      <c r="DG186" s="140">
        <v>139995.21</v>
      </c>
      <c r="DH186" s="140">
        <v>0</v>
      </c>
    </row>
    <row r="187" spans="1:112" x14ac:dyDescent="0.2">
      <c r="A187" s="140">
        <v>2912</v>
      </c>
      <c r="B187" s="140" t="s">
        <v>471</v>
      </c>
      <c r="C187" s="140">
        <v>0</v>
      </c>
      <c r="D187" s="140">
        <v>4079296.8</v>
      </c>
      <c r="E187" s="140">
        <v>0</v>
      </c>
      <c r="F187" s="140">
        <v>508.11</v>
      </c>
      <c r="G187" s="140">
        <v>44961</v>
      </c>
      <c r="H187" s="140">
        <v>1654.72</v>
      </c>
      <c r="I187" s="140">
        <v>26419.5</v>
      </c>
      <c r="J187" s="140">
        <v>0</v>
      </c>
      <c r="K187" s="140">
        <v>146907.29</v>
      </c>
      <c r="L187" s="140">
        <v>0</v>
      </c>
      <c r="M187" s="140">
        <v>0</v>
      </c>
      <c r="N187" s="140">
        <v>0</v>
      </c>
      <c r="O187" s="140">
        <v>0</v>
      </c>
      <c r="P187" s="140">
        <v>0</v>
      </c>
      <c r="Q187" s="140">
        <v>0</v>
      </c>
      <c r="R187" s="140">
        <v>0</v>
      </c>
      <c r="S187" s="140">
        <v>0</v>
      </c>
      <c r="T187" s="140">
        <v>0</v>
      </c>
      <c r="U187" s="140">
        <v>92475</v>
      </c>
      <c r="V187" s="140">
        <v>5518007</v>
      </c>
      <c r="W187" s="140">
        <v>5442.07</v>
      </c>
      <c r="X187" s="140">
        <v>0</v>
      </c>
      <c r="Y187" s="140">
        <v>251649.34</v>
      </c>
      <c r="Z187" s="140">
        <v>0</v>
      </c>
      <c r="AA187" s="140">
        <v>43658.71</v>
      </c>
      <c r="AB187" s="140">
        <v>0</v>
      </c>
      <c r="AC187" s="140">
        <v>0</v>
      </c>
      <c r="AD187" s="140">
        <v>51254</v>
      </c>
      <c r="AE187" s="140">
        <v>166241.9</v>
      </c>
      <c r="AF187" s="140">
        <v>0</v>
      </c>
      <c r="AG187" s="140">
        <v>5431.26</v>
      </c>
      <c r="AH187" s="140">
        <v>8228.83</v>
      </c>
      <c r="AI187" s="140">
        <v>0</v>
      </c>
      <c r="AJ187" s="140">
        <v>0</v>
      </c>
      <c r="AK187" s="140">
        <v>1180</v>
      </c>
      <c r="AL187" s="140">
        <v>0</v>
      </c>
      <c r="AM187" s="140">
        <v>16704</v>
      </c>
      <c r="AN187" s="140">
        <v>440.13</v>
      </c>
      <c r="AO187" s="140">
        <v>0</v>
      </c>
      <c r="AP187" s="140">
        <v>1352.8600000000001</v>
      </c>
      <c r="AQ187" s="140">
        <v>2199964.16</v>
      </c>
      <c r="AR187" s="140">
        <v>1976038.72</v>
      </c>
      <c r="AS187" s="140">
        <v>509707.36</v>
      </c>
      <c r="AT187" s="140">
        <v>285625.28999999998</v>
      </c>
      <c r="AU187" s="140">
        <v>217072.02000000002</v>
      </c>
      <c r="AV187" s="140">
        <v>249.75</v>
      </c>
      <c r="AW187" s="140">
        <v>247046.23</v>
      </c>
      <c r="AX187" s="140">
        <v>173346.07</v>
      </c>
      <c r="AY187" s="140">
        <v>251457.68</v>
      </c>
      <c r="AZ187" s="140">
        <v>493556.17</v>
      </c>
      <c r="BA187" s="140">
        <v>2128192.71</v>
      </c>
      <c r="BB187" s="140">
        <v>303961.98</v>
      </c>
      <c r="BC187" s="140">
        <v>112459.54000000001</v>
      </c>
      <c r="BD187" s="140">
        <v>2529.1799999999998</v>
      </c>
      <c r="BE187" s="140">
        <v>48430.239999999998</v>
      </c>
      <c r="BF187" s="140">
        <v>1255873.49</v>
      </c>
      <c r="BG187" s="140">
        <v>215057.71</v>
      </c>
      <c r="BH187" s="140">
        <v>0</v>
      </c>
      <c r="BI187" s="140">
        <v>0</v>
      </c>
      <c r="BJ187" s="140">
        <v>0</v>
      </c>
      <c r="BK187" s="140">
        <v>55000</v>
      </c>
      <c r="BL187" s="140">
        <v>55000</v>
      </c>
      <c r="BM187" s="140">
        <v>0</v>
      </c>
      <c r="BN187" s="140">
        <v>0</v>
      </c>
      <c r="BO187" s="140">
        <v>1162861.9099999999</v>
      </c>
      <c r="BP187" s="140">
        <v>1204106.1299999999</v>
      </c>
      <c r="BQ187" s="140">
        <v>0</v>
      </c>
      <c r="BR187" s="140">
        <v>0</v>
      </c>
      <c r="BS187" s="140">
        <v>1217861.9099999999</v>
      </c>
      <c r="BT187" s="140">
        <v>1259106.1300000001</v>
      </c>
      <c r="BU187" s="140">
        <v>47114.15</v>
      </c>
      <c r="BV187" s="140">
        <v>51489.23</v>
      </c>
      <c r="BW187" s="140">
        <v>1991041.47</v>
      </c>
      <c r="BX187" s="140">
        <v>1501991.87</v>
      </c>
      <c r="BY187" s="140">
        <v>276843.49</v>
      </c>
      <c r="BZ187" s="140">
        <v>207831.03</v>
      </c>
      <c r="CA187" s="140">
        <v>0</v>
      </c>
      <c r="CB187" s="140">
        <v>0</v>
      </c>
      <c r="CC187" s="140">
        <v>0</v>
      </c>
      <c r="CD187" s="140">
        <v>0</v>
      </c>
      <c r="CE187" s="140">
        <v>0</v>
      </c>
      <c r="CF187" s="140">
        <v>0</v>
      </c>
      <c r="CG187" s="140">
        <v>0</v>
      </c>
      <c r="CH187" s="140">
        <v>0</v>
      </c>
      <c r="CI187" s="140">
        <v>0</v>
      </c>
      <c r="CJ187" s="140">
        <v>0</v>
      </c>
      <c r="CK187" s="140">
        <v>0</v>
      </c>
      <c r="CL187" s="140">
        <v>0</v>
      </c>
      <c r="CM187" s="140">
        <v>0</v>
      </c>
      <c r="CN187" s="140">
        <v>0</v>
      </c>
      <c r="CO187" s="140">
        <v>0</v>
      </c>
      <c r="CP187" s="140">
        <v>0</v>
      </c>
      <c r="CQ187" s="140">
        <v>0</v>
      </c>
      <c r="CR187" s="140">
        <v>0</v>
      </c>
      <c r="CS187" s="140">
        <v>0</v>
      </c>
      <c r="CT187" s="140">
        <v>429243.41000000003</v>
      </c>
      <c r="CU187" s="140">
        <v>429243.41000000003</v>
      </c>
      <c r="CV187" s="140">
        <v>0</v>
      </c>
      <c r="CW187" s="140">
        <v>0</v>
      </c>
      <c r="CX187" s="140">
        <v>0</v>
      </c>
      <c r="CY187" s="140">
        <v>0</v>
      </c>
      <c r="CZ187" s="140">
        <v>0</v>
      </c>
      <c r="DA187" s="140">
        <v>0</v>
      </c>
      <c r="DB187" s="140">
        <v>0</v>
      </c>
      <c r="DC187" s="140">
        <v>0</v>
      </c>
      <c r="DD187" s="140">
        <v>0</v>
      </c>
      <c r="DE187" s="140">
        <v>0</v>
      </c>
      <c r="DF187" s="140">
        <v>0</v>
      </c>
      <c r="DG187" s="140">
        <v>0</v>
      </c>
      <c r="DH187" s="140">
        <v>0</v>
      </c>
    </row>
    <row r="188" spans="1:112" x14ac:dyDescent="0.2">
      <c r="A188" s="140">
        <v>2940</v>
      </c>
      <c r="B188" s="140" t="s">
        <v>472</v>
      </c>
      <c r="C188" s="140">
        <v>0</v>
      </c>
      <c r="D188" s="140">
        <v>1900503.6300000001</v>
      </c>
      <c r="E188" s="140">
        <v>1502.59</v>
      </c>
      <c r="F188" s="140">
        <v>1757.25</v>
      </c>
      <c r="G188" s="140">
        <v>7017.85</v>
      </c>
      <c r="H188" s="140">
        <v>6080.02</v>
      </c>
      <c r="I188" s="140">
        <v>53313.73</v>
      </c>
      <c r="J188" s="140">
        <v>3781.75</v>
      </c>
      <c r="K188" s="140">
        <v>38175.21</v>
      </c>
      <c r="L188" s="140">
        <v>0</v>
      </c>
      <c r="M188" s="140">
        <v>0</v>
      </c>
      <c r="N188" s="140">
        <v>0</v>
      </c>
      <c r="O188" s="140">
        <v>0</v>
      </c>
      <c r="P188" s="140">
        <v>2306</v>
      </c>
      <c r="Q188" s="140">
        <v>0</v>
      </c>
      <c r="R188" s="140">
        <v>0</v>
      </c>
      <c r="S188" s="140">
        <v>0</v>
      </c>
      <c r="T188" s="140">
        <v>0</v>
      </c>
      <c r="U188" s="140">
        <v>108555.5</v>
      </c>
      <c r="V188" s="140">
        <v>836451</v>
      </c>
      <c r="W188" s="140">
        <v>4882.07</v>
      </c>
      <c r="X188" s="140">
        <v>0</v>
      </c>
      <c r="Y188" s="140">
        <v>55240.1</v>
      </c>
      <c r="Z188" s="140">
        <v>3785.61</v>
      </c>
      <c r="AA188" s="140">
        <v>58187</v>
      </c>
      <c r="AB188" s="140">
        <v>0</v>
      </c>
      <c r="AC188" s="140">
        <v>49876</v>
      </c>
      <c r="AD188" s="140">
        <v>48615.18</v>
      </c>
      <c r="AE188" s="140">
        <v>60479.58</v>
      </c>
      <c r="AF188" s="140">
        <v>0</v>
      </c>
      <c r="AG188" s="140">
        <v>0</v>
      </c>
      <c r="AH188" s="140">
        <v>1164</v>
      </c>
      <c r="AI188" s="140">
        <v>12841</v>
      </c>
      <c r="AJ188" s="140">
        <v>0</v>
      </c>
      <c r="AK188" s="140">
        <v>0</v>
      </c>
      <c r="AL188" s="140">
        <v>0</v>
      </c>
      <c r="AM188" s="140">
        <v>0</v>
      </c>
      <c r="AN188" s="140">
        <v>14090.79</v>
      </c>
      <c r="AO188" s="140">
        <v>0</v>
      </c>
      <c r="AP188" s="140">
        <v>10385.719999999999</v>
      </c>
      <c r="AQ188" s="140">
        <v>590056.61</v>
      </c>
      <c r="AR188" s="140">
        <v>644392.64</v>
      </c>
      <c r="AS188" s="140">
        <v>145380.59</v>
      </c>
      <c r="AT188" s="140">
        <v>61220.21</v>
      </c>
      <c r="AU188" s="140">
        <v>62703.49</v>
      </c>
      <c r="AV188" s="140">
        <v>0</v>
      </c>
      <c r="AW188" s="140">
        <v>86651.51</v>
      </c>
      <c r="AX188" s="140">
        <v>101039.3</v>
      </c>
      <c r="AY188" s="140">
        <v>134126.71</v>
      </c>
      <c r="AZ188" s="140">
        <v>240196.26</v>
      </c>
      <c r="BA188" s="140">
        <v>640457.78</v>
      </c>
      <c r="BB188" s="140">
        <v>108927.72</v>
      </c>
      <c r="BC188" s="140">
        <v>33394.06</v>
      </c>
      <c r="BD188" s="140">
        <v>0</v>
      </c>
      <c r="BE188" s="140">
        <v>47216.65</v>
      </c>
      <c r="BF188" s="140">
        <v>359472.24</v>
      </c>
      <c r="BG188" s="140">
        <v>130109.32</v>
      </c>
      <c r="BH188" s="140">
        <v>0</v>
      </c>
      <c r="BI188" s="140">
        <v>0</v>
      </c>
      <c r="BJ188" s="140">
        <v>0</v>
      </c>
      <c r="BK188" s="140">
        <v>0</v>
      </c>
      <c r="BL188" s="140">
        <v>0</v>
      </c>
      <c r="BM188" s="140">
        <v>0</v>
      </c>
      <c r="BN188" s="140">
        <v>0</v>
      </c>
      <c r="BO188" s="140">
        <v>0</v>
      </c>
      <c r="BP188" s="140">
        <v>0</v>
      </c>
      <c r="BQ188" s="140">
        <v>1429272.14</v>
      </c>
      <c r="BR188" s="140">
        <v>1322918.6300000001</v>
      </c>
      <c r="BS188" s="140">
        <v>1429272.14</v>
      </c>
      <c r="BT188" s="140">
        <v>1322918.6300000001</v>
      </c>
      <c r="BU188" s="140">
        <v>8411.39</v>
      </c>
      <c r="BV188" s="140">
        <v>1988.1200000000001</v>
      </c>
      <c r="BW188" s="140">
        <v>421056.38</v>
      </c>
      <c r="BX188" s="140">
        <v>181491.85</v>
      </c>
      <c r="BY188" s="140">
        <v>81404.84</v>
      </c>
      <c r="BZ188" s="140">
        <v>164582.96</v>
      </c>
      <c r="CA188" s="140">
        <v>37598.980000000003</v>
      </c>
      <c r="CB188" s="140">
        <v>37965.54</v>
      </c>
      <c r="CC188" s="140">
        <v>249992.25</v>
      </c>
      <c r="CD188" s="140">
        <v>209474.16</v>
      </c>
      <c r="CE188" s="140">
        <v>0</v>
      </c>
      <c r="CF188" s="140">
        <v>0</v>
      </c>
      <c r="CG188" s="140">
        <v>0</v>
      </c>
      <c r="CH188" s="140">
        <v>40151.53</v>
      </c>
      <c r="CI188" s="140">
        <v>0</v>
      </c>
      <c r="CJ188" s="140">
        <v>833404.20000000007</v>
      </c>
      <c r="CK188" s="140">
        <v>0</v>
      </c>
      <c r="CL188" s="140">
        <v>0</v>
      </c>
      <c r="CM188" s="140">
        <v>0</v>
      </c>
      <c r="CN188" s="140">
        <v>0</v>
      </c>
      <c r="CO188" s="140">
        <v>0</v>
      </c>
      <c r="CP188" s="140">
        <v>0</v>
      </c>
      <c r="CQ188" s="140">
        <v>0</v>
      </c>
      <c r="CR188" s="140">
        <v>0</v>
      </c>
      <c r="CS188" s="140">
        <v>0</v>
      </c>
      <c r="CT188" s="140">
        <v>182697.17</v>
      </c>
      <c r="CU188" s="140">
        <v>182697.17</v>
      </c>
      <c r="CV188" s="140">
        <v>0</v>
      </c>
      <c r="CW188" s="140">
        <v>0</v>
      </c>
      <c r="CX188" s="140">
        <v>0</v>
      </c>
      <c r="CY188" s="140">
        <v>0</v>
      </c>
      <c r="CZ188" s="140">
        <v>0</v>
      </c>
      <c r="DA188" s="140">
        <v>0</v>
      </c>
      <c r="DB188" s="140">
        <v>0</v>
      </c>
      <c r="DC188" s="140">
        <v>0</v>
      </c>
      <c r="DD188" s="140">
        <v>0</v>
      </c>
      <c r="DE188" s="140">
        <v>0</v>
      </c>
      <c r="DF188" s="140">
        <v>0</v>
      </c>
      <c r="DG188" s="140">
        <v>0</v>
      </c>
      <c r="DH188" s="140">
        <v>0</v>
      </c>
    </row>
    <row r="189" spans="1:112" x14ac:dyDescent="0.2">
      <c r="A189" s="140">
        <v>2961</v>
      </c>
      <c r="B189" s="140" t="s">
        <v>473</v>
      </c>
      <c r="C189" s="140">
        <v>0</v>
      </c>
      <c r="D189" s="140">
        <v>1729765.28</v>
      </c>
      <c r="E189" s="140">
        <v>4330.59</v>
      </c>
      <c r="F189" s="140">
        <v>0</v>
      </c>
      <c r="G189" s="140">
        <v>9518</v>
      </c>
      <c r="H189" s="140">
        <v>1936.16</v>
      </c>
      <c r="I189" s="140">
        <v>22512.45</v>
      </c>
      <c r="J189" s="140">
        <v>0</v>
      </c>
      <c r="K189" s="140">
        <v>155207</v>
      </c>
      <c r="L189" s="140">
        <v>0</v>
      </c>
      <c r="M189" s="140">
        <v>0</v>
      </c>
      <c r="N189" s="140">
        <v>0</v>
      </c>
      <c r="O189" s="140">
        <v>0</v>
      </c>
      <c r="P189" s="140">
        <v>2747.28</v>
      </c>
      <c r="Q189" s="140">
        <v>0</v>
      </c>
      <c r="R189" s="140">
        <v>3010</v>
      </c>
      <c r="S189" s="140">
        <v>0</v>
      </c>
      <c r="T189" s="140">
        <v>0</v>
      </c>
      <c r="U189" s="140">
        <v>50448.5</v>
      </c>
      <c r="V189" s="140">
        <v>2471226</v>
      </c>
      <c r="W189" s="140">
        <v>0</v>
      </c>
      <c r="X189" s="140">
        <v>0</v>
      </c>
      <c r="Y189" s="140">
        <v>0</v>
      </c>
      <c r="Z189" s="140">
        <v>642.80000000000007</v>
      </c>
      <c r="AA189" s="140">
        <v>102672</v>
      </c>
      <c r="AB189" s="140">
        <v>0</v>
      </c>
      <c r="AC189" s="140">
        <v>0</v>
      </c>
      <c r="AD189" s="140">
        <v>6737.05</v>
      </c>
      <c r="AE189" s="140">
        <v>85041.680000000008</v>
      </c>
      <c r="AF189" s="140">
        <v>0</v>
      </c>
      <c r="AG189" s="140">
        <v>0</v>
      </c>
      <c r="AH189" s="140">
        <v>0</v>
      </c>
      <c r="AI189" s="140">
        <v>29640.89</v>
      </c>
      <c r="AJ189" s="140">
        <v>0</v>
      </c>
      <c r="AK189" s="140">
        <v>4300</v>
      </c>
      <c r="AL189" s="140">
        <v>0</v>
      </c>
      <c r="AM189" s="140">
        <v>2620</v>
      </c>
      <c r="AN189" s="140">
        <v>0</v>
      </c>
      <c r="AO189" s="140">
        <v>0</v>
      </c>
      <c r="AP189" s="140">
        <v>2480.02</v>
      </c>
      <c r="AQ189" s="140">
        <v>967239.28</v>
      </c>
      <c r="AR189" s="140">
        <v>494962.4</v>
      </c>
      <c r="AS189" s="140">
        <v>251737.36000000002</v>
      </c>
      <c r="AT189" s="140">
        <v>106540.27</v>
      </c>
      <c r="AU189" s="140">
        <v>86756.47</v>
      </c>
      <c r="AV189" s="140">
        <v>0</v>
      </c>
      <c r="AW189" s="140">
        <v>79741.279999999999</v>
      </c>
      <c r="AX189" s="140">
        <v>260164.1</v>
      </c>
      <c r="AY189" s="140">
        <v>247299.7</v>
      </c>
      <c r="AZ189" s="140">
        <v>171903.97</v>
      </c>
      <c r="BA189" s="140">
        <v>712137.1</v>
      </c>
      <c r="BB189" s="140">
        <v>46049.950000000004</v>
      </c>
      <c r="BC189" s="140">
        <v>47377.9</v>
      </c>
      <c r="BD189" s="140">
        <v>3099.56</v>
      </c>
      <c r="BE189" s="140">
        <v>89797.35</v>
      </c>
      <c r="BF189" s="140">
        <v>644822.65</v>
      </c>
      <c r="BG189" s="140">
        <v>338571.59</v>
      </c>
      <c r="BH189" s="140">
        <v>642.71</v>
      </c>
      <c r="BI189" s="140">
        <v>0</v>
      </c>
      <c r="BJ189" s="140">
        <v>0</v>
      </c>
      <c r="BK189" s="140">
        <v>0</v>
      </c>
      <c r="BL189" s="140">
        <v>0</v>
      </c>
      <c r="BM189" s="140">
        <v>0</v>
      </c>
      <c r="BN189" s="140">
        <v>0</v>
      </c>
      <c r="BO189" s="140">
        <v>0</v>
      </c>
      <c r="BP189" s="140">
        <v>0</v>
      </c>
      <c r="BQ189" s="140">
        <v>1459670.26</v>
      </c>
      <c r="BR189" s="140">
        <v>1595662.32</v>
      </c>
      <c r="BS189" s="140">
        <v>1459670.26</v>
      </c>
      <c r="BT189" s="140">
        <v>1595662.32</v>
      </c>
      <c r="BU189" s="140">
        <v>49545.91</v>
      </c>
      <c r="BV189" s="140">
        <v>44089.26</v>
      </c>
      <c r="BW189" s="140">
        <v>942742.77</v>
      </c>
      <c r="BX189" s="140">
        <v>736751.12</v>
      </c>
      <c r="BY189" s="140">
        <v>208048.68</v>
      </c>
      <c r="BZ189" s="140">
        <v>3399.62</v>
      </c>
      <c r="CA189" s="140">
        <v>59238.58</v>
      </c>
      <c r="CB189" s="140">
        <v>71466.709999999992</v>
      </c>
      <c r="CC189" s="140">
        <v>315204.83999999997</v>
      </c>
      <c r="CD189" s="140">
        <v>251366.17</v>
      </c>
      <c r="CE189" s="140">
        <v>0</v>
      </c>
      <c r="CF189" s="140">
        <v>0</v>
      </c>
      <c r="CG189" s="140">
        <v>0</v>
      </c>
      <c r="CH189" s="140">
        <v>51610.54</v>
      </c>
      <c r="CI189" s="140">
        <v>0</v>
      </c>
      <c r="CJ189" s="140">
        <v>2194337.4700000002</v>
      </c>
      <c r="CK189" s="140">
        <v>0</v>
      </c>
      <c r="CL189" s="140">
        <v>0</v>
      </c>
      <c r="CM189" s="140">
        <v>0</v>
      </c>
      <c r="CN189" s="140">
        <v>0</v>
      </c>
      <c r="CO189" s="140">
        <v>0</v>
      </c>
      <c r="CP189" s="140">
        <v>0</v>
      </c>
      <c r="CQ189" s="140">
        <v>0</v>
      </c>
      <c r="CR189" s="140">
        <v>0</v>
      </c>
      <c r="CS189" s="140">
        <v>0</v>
      </c>
      <c r="CT189" s="140">
        <v>227506.61000000002</v>
      </c>
      <c r="CU189" s="140">
        <v>227506.61000000002</v>
      </c>
      <c r="CV189" s="140">
        <v>0</v>
      </c>
      <c r="CW189" s="140">
        <v>6129</v>
      </c>
      <c r="CX189" s="140">
        <v>4776.3100000000004</v>
      </c>
      <c r="CY189" s="140">
        <v>10000</v>
      </c>
      <c r="CZ189" s="140">
        <v>0</v>
      </c>
      <c r="DA189" s="140">
        <v>11352.69</v>
      </c>
      <c r="DB189" s="140">
        <v>0</v>
      </c>
      <c r="DC189" s="140">
        <v>0</v>
      </c>
      <c r="DD189" s="140">
        <v>0</v>
      </c>
      <c r="DE189" s="140">
        <v>0</v>
      </c>
      <c r="DF189" s="140">
        <v>0</v>
      </c>
      <c r="DG189" s="140">
        <v>0</v>
      </c>
      <c r="DH189" s="140">
        <v>0</v>
      </c>
    </row>
    <row r="190" spans="1:112" x14ac:dyDescent="0.2">
      <c r="A190" s="140">
        <v>3087</v>
      </c>
      <c r="B190" s="140" t="s">
        <v>474</v>
      </c>
      <c r="C190" s="140">
        <v>0</v>
      </c>
      <c r="D190" s="140">
        <v>1542343</v>
      </c>
      <c r="E190" s="140">
        <v>0</v>
      </c>
      <c r="F190" s="140">
        <v>3277.02</v>
      </c>
      <c r="G190" s="140">
        <v>1568</v>
      </c>
      <c r="H190" s="140">
        <v>689.86</v>
      </c>
      <c r="I190" s="140">
        <v>4167.04</v>
      </c>
      <c r="J190" s="140">
        <v>0</v>
      </c>
      <c r="K190" s="140">
        <v>134829</v>
      </c>
      <c r="L190" s="140">
        <v>0</v>
      </c>
      <c r="M190" s="140">
        <v>0</v>
      </c>
      <c r="N190" s="140">
        <v>0</v>
      </c>
      <c r="O190" s="140">
        <v>0</v>
      </c>
      <c r="P190" s="140">
        <v>0</v>
      </c>
      <c r="Q190" s="140">
        <v>0</v>
      </c>
      <c r="R190" s="140">
        <v>0</v>
      </c>
      <c r="S190" s="140">
        <v>0</v>
      </c>
      <c r="T190" s="140">
        <v>0</v>
      </c>
      <c r="U190" s="140">
        <v>10893.5</v>
      </c>
      <c r="V190" s="140">
        <v>10651</v>
      </c>
      <c r="W190" s="140">
        <v>0</v>
      </c>
      <c r="X190" s="140">
        <v>0</v>
      </c>
      <c r="Y190" s="140">
        <v>0</v>
      </c>
      <c r="Z190" s="140">
        <v>0</v>
      </c>
      <c r="AA190" s="140">
        <v>28332</v>
      </c>
      <c r="AB190" s="140">
        <v>0</v>
      </c>
      <c r="AC190" s="140">
        <v>0</v>
      </c>
      <c r="AD190" s="140">
        <v>1490.34</v>
      </c>
      <c r="AE190" s="140">
        <v>21400.920000000002</v>
      </c>
      <c r="AF190" s="140">
        <v>0</v>
      </c>
      <c r="AG190" s="140">
        <v>0</v>
      </c>
      <c r="AH190" s="140">
        <v>0</v>
      </c>
      <c r="AI190" s="140">
        <v>21090</v>
      </c>
      <c r="AJ190" s="140">
        <v>0</v>
      </c>
      <c r="AK190" s="140">
        <v>0</v>
      </c>
      <c r="AL190" s="140">
        <v>0</v>
      </c>
      <c r="AM190" s="140">
        <v>2298</v>
      </c>
      <c r="AN190" s="140">
        <v>18142.72</v>
      </c>
      <c r="AO190" s="140">
        <v>0</v>
      </c>
      <c r="AP190" s="140">
        <v>1648.94</v>
      </c>
      <c r="AQ190" s="140">
        <v>836066.53</v>
      </c>
      <c r="AR190" s="140">
        <v>139626.54999999999</v>
      </c>
      <c r="AS190" s="140">
        <v>0</v>
      </c>
      <c r="AT190" s="140">
        <v>193.9</v>
      </c>
      <c r="AU190" s="140">
        <v>12451.89</v>
      </c>
      <c r="AV190" s="140">
        <v>215</v>
      </c>
      <c r="AW190" s="140">
        <v>17459.62</v>
      </c>
      <c r="AX190" s="140">
        <v>31823.43</v>
      </c>
      <c r="AY190" s="140">
        <v>13923.62</v>
      </c>
      <c r="AZ190" s="140">
        <v>147874.38</v>
      </c>
      <c r="BA190" s="140">
        <v>261565.82</v>
      </c>
      <c r="BB190" s="140">
        <v>22627.95</v>
      </c>
      <c r="BC190" s="140">
        <v>5292.68</v>
      </c>
      <c r="BD190" s="140">
        <v>1559.26</v>
      </c>
      <c r="BE190" s="140">
        <v>179002.73</v>
      </c>
      <c r="BF190" s="140">
        <v>21157.33</v>
      </c>
      <c r="BG190" s="140">
        <v>119099</v>
      </c>
      <c r="BH190" s="140">
        <v>435.89</v>
      </c>
      <c r="BI190" s="140">
        <v>0</v>
      </c>
      <c r="BJ190" s="140">
        <v>0</v>
      </c>
      <c r="BK190" s="140">
        <v>0</v>
      </c>
      <c r="BL190" s="140">
        <v>0</v>
      </c>
      <c r="BM190" s="140">
        <v>0</v>
      </c>
      <c r="BN190" s="140">
        <v>0</v>
      </c>
      <c r="BO190" s="140">
        <v>0</v>
      </c>
      <c r="BP190" s="140">
        <v>0</v>
      </c>
      <c r="BQ190" s="140">
        <v>890537.9</v>
      </c>
      <c r="BR190" s="140">
        <v>882983.66</v>
      </c>
      <c r="BS190" s="140">
        <v>890537.9</v>
      </c>
      <c r="BT190" s="140">
        <v>882983.66</v>
      </c>
      <c r="BU190" s="140">
        <v>0</v>
      </c>
      <c r="BV190" s="140">
        <v>0</v>
      </c>
      <c r="BW190" s="140">
        <v>53583.15</v>
      </c>
      <c r="BX190" s="140">
        <v>52107.33</v>
      </c>
      <c r="BY190" s="140">
        <v>500</v>
      </c>
      <c r="BZ190" s="140">
        <v>975.82</v>
      </c>
      <c r="CA190" s="140">
        <v>40836.090000000004</v>
      </c>
      <c r="CB190" s="140">
        <v>37136.090000000004</v>
      </c>
      <c r="CC190" s="140">
        <v>408950</v>
      </c>
      <c r="CD190" s="140">
        <v>412650</v>
      </c>
      <c r="CE190" s="140">
        <v>0</v>
      </c>
      <c r="CF190" s="140">
        <v>0</v>
      </c>
      <c r="CG190" s="140">
        <v>0</v>
      </c>
      <c r="CH190" s="140">
        <v>0</v>
      </c>
      <c r="CI190" s="140">
        <v>0</v>
      </c>
      <c r="CJ190" s="140">
        <v>1178742.74</v>
      </c>
      <c r="CK190" s="140">
        <v>0</v>
      </c>
      <c r="CL190" s="140">
        <v>0</v>
      </c>
      <c r="CM190" s="140">
        <v>0</v>
      </c>
      <c r="CN190" s="140">
        <v>0</v>
      </c>
      <c r="CO190" s="140">
        <v>0</v>
      </c>
      <c r="CP190" s="140">
        <v>0</v>
      </c>
      <c r="CQ190" s="140">
        <v>0</v>
      </c>
      <c r="CR190" s="140">
        <v>7452.93</v>
      </c>
      <c r="CS190" s="140">
        <v>6068.79</v>
      </c>
      <c r="CT190" s="140">
        <v>28861.86</v>
      </c>
      <c r="CU190" s="140">
        <v>30245.23</v>
      </c>
      <c r="CV190" s="140">
        <v>0.77</v>
      </c>
      <c r="CW190" s="140">
        <v>0</v>
      </c>
      <c r="CX190" s="140">
        <v>0</v>
      </c>
      <c r="CY190" s="140">
        <v>0</v>
      </c>
      <c r="CZ190" s="140">
        <v>0</v>
      </c>
      <c r="DA190" s="140">
        <v>0</v>
      </c>
      <c r="DB190" s="140">
        <v>0</v>
      </c>
      <c r="DC190" s="140">
        <v>0</v>
      </c>
      <c r="DD190" s="140">
        <v>0</v>
      </c>
      <c r="DE190" s="140">
        <v>0</v>
      </c>
      <c r="DF190" s="140">
        <v>0</v>
      </c>
      <c r="DG190" s="140">
        <v>0</v>
      </c>
      <c r="DH190" s="140">
        <v>0</v>
      </c>
    </row>
    <row r="191" spans="1:112" x14ac:dyDescent="0.2">
      <c r="A191" s="140">
        <v>3094</v>
      </c>
      <c r="B191" s="140" t="s">
        <v>475</v>
      </c>
      <c r="C191" s="140">
        <v>0</v>
      </c>
      <c r="D191" s="140">
        <v>1404947</v>
      </c>
      <c r="E191" s="140">
        <v>0</v>
      </c>
      <c r="F191" s="140">
        <v>902</v>
      </c>
      <c r="G191" s="140">
        <v>590</v>
      </c>
      <c r="H191" s="140">
        <v>519.95000000000005</v>
      </c>
      <c r="I191" s="140">
        <v>8627.35</v>
      </c>
      <c r="J191" s="140">
        <v>1534.05</v>
      </c>
      <c r="K191" s="140">
        <v>182808.85</v>
      </c>
      <c r="L191" s="140">
        <v>0</v>
      </c>
      <c r="M191" s="140">
        <v>0</v>
      </c>
      <c r="N191" s="140">
        <v>0</v>
      </c>
      <c r="O191" s="140">
        <v>0</v>
      </c>
      <c r="P191" s="140">
        <v>870</v>
      </c>
      <c r="Q191" s="140">
        <v>0</v>
      </c>
      <c r="R191" s="140">
        <v>0</v>
      </c>
      <c r="S191" s="140">
        <v>0</v>
      </c>
      <c r="T191" s="140">
        <v>0</v>
      </c>
      <c r="U191" s="140">
        <v>10750.5</v>
      </c>
      <c r="V191" s="140">
        <v>2481</v>
      </c>
      <c r="W191" s="140">
        <v>4672.07</v>
      </c>
      <c r="X191" s="140">
        <v>0</v>
      </c>
      <c r="Y191" s="140">
        <v>0</v>
      </c>
      <c r="Z191" s="140">
        <v>0</v>
      </c>
      <c r="AA191" s="140">
        <v>24768</v>
      </c>
      <c r="AB191" s="140">
        <v>0</v>
      </c>
      <c r="AC191" s="140">
        <v>0</v>
      </c>
      <c r="AD191" s="140">
        <v>224</v>
      </c>
      <c r="AE191" s="140">
        <v>13878</v>
      </c>
      <c r="AF191" s="140">
        <v>0</v>
      </c>
      <c r="AG191" s="140">
        <v>0</v>
      </c>
      <c r="AH191" s="140">
        <v>0</v>
      </c>
      <c r="AI191" s="140">
        <v>32592.62</v>
      </c>
      <c r="AJ191" s="140">
        <v>0</v>
      </c>
      <c r="AK191" s="140">
        <v>0</v>
      </c>
      <c r="AL191" s="140">
        <v>0</v>
      </c>
      <c r="AM191" s="140">
        <v>1724</v>
      </c>
      <c r="AN191" s="140">
        <v>4536.1400000000003</v>
      </c>
      <c r="AO191" s="140">
        <v>0</v>
      </c>
      <c r="AP191" s="140">
        <v>70.53</v>
      </c>
      <c r="AQ191" s="140">
        <v>687385.43</v>
      </c>
      <c r="AR191" s="140">
        <v>147110.65</v>
      </c>
      <c r="AS191" s="140">
        <v>0</v>
      </c>
      <c r="AT191" s="140">
        <v>46224.5</v>
      </c>
      <c r="AU191" s="140">
        <v>11346.09</v>
      </c>
      <c r="AV191" s="140">
        <v>335</v>
      </c>
      <c r="AW191" s="140">
        <v>16681.010000000002</v>
      </c>
      <c r="AX191" s="140">
        <v>70919.09</v>
      </c>
      <c r="AY191" s="140">
        <v>280102.28000000003</v>
      </c>
      <c r="AZ191" s="140">
        <v>0</v>
      </c>
      <c r="BA191" s="140">
        <v>212509.43</v>
      </c>
      <c r="BB191" s="140">
        <v>0</v>
      </c>
      <c r="BC191" s="140">
        <v>21226.61</v>
      </c>
      <c r="BD191" s="140">
        <v>6219.84</v>
      </c>
      <c r="BE191" s="140">
        <v>449</v>
      </c>
      <c r="BF191" s="140">
        <v>78458.27</v>
      </c>
      <c r="BG191" s="140">
        <v>117831</v>
      </c>
      <c r="BH191" s="140">
        <v>0</v>
      </c>
      <c r="BI191" s="140">
        <v>0</v>
      </c>
      <c r="BJ191" s="140">
        <v>0</v>
      </c>
      <c r="BK191" s="140">
        <v>0</v>
      </c>
      <c r="BL191" s="140">
        <v>0</v>
      </c>
      <c r="BM191" s="140">
        <v>23244.73</v>
      </c>
      <c r="BN191" s="140">
        <v>25671.93</v>
      </c>
      <c r="BO191" s="140">
        <v>350760.52</v>
      </c>
      <c r="BP191" s="140">
        <v>348031.18</v>
      </c>
      <c r="BQ191" s="140">
        <v>0</v>
      </c>
      <c r="BR191" s="140">
        <v>0</v>
      </c>
      <c r="BS191" s="140">
        <v>374005.25</v>
      </c>
      <c r="BT191" s="140">
        <v>373703.11</v>
      </c>
      <c r="BU191" s="140">
        <v>0</v>
      </c>
      <c r="BV191" s="140">
        <v>0</v>
      </c>
      <c r="BW191" s="140">
        <v>128182.64</v>
      </c>
      <c r="BX191" s="140">
        <v>63307.61</v>
      </c>
      <c r="BY191" s="140">
        <v>23324.33</v>
      </c>
      <c r="BZ191" s="140">
        <v>41550.700000000004</v>
      </c>
      <c r="CA191" s="140">
        <v>18610.170000000002</v>
      </c>
      <c r="CB191" s="140">
        <v>57732.25</v>
      </c>
      <c r="CC191" s="140">
        <v>63536.47</v>
      </c>
      <c r="CD191" s="140">
        <v>9419.25</v>
      </c>
      <c r="CE191" s="140">
        <v>0</v>
      </c>
      <c r="CF191" s="140">
        <v>0</v>
      </c>
      <c r="CG191" s="140">
        <v>0</v>
      </c>
      <c r="CH191" s="140">
        <v>14995.14</v>
      </c>
      <c r="CI191" s="140">
        <v>0</v>
      </c>
      <c r="CJ191" s="140">
        <v>2932819.48</v>
      </c>
      <c r="CK191" s="140">
        <v>0</v>
      </c>
      <c r="CL191" s="140">
        <v>2157671.88</v>
      </c>
      <c r="CM191" s="140">
        <v>2833052.89</v>
      </c>
      <c r="CN191" s="140">
        <v>0</v>
      </c>
      <c r="CO191" s="140">
        <v>675381.01</v>
      </c>
      <c r="CP191" s="140">
        <v>0</v>
      </c>
      <c r="CQ191" s="140">
        <v>0</v>
      </c>
      <c r="CR191" s="140">
        <v>7711.2</v>
      </c>
      <c r="CS191" s="140">
        <v>6076.55</v>
      </c>
      <c r="CT191" s="140">
        <v>33083.379999999997</v>
      </c>
      <c r="CU191" s="140">
        <v>34718.03</v>
      </c>
      <c r="CV191" s="140">
        <v>0</v>
      </c>
      <c r="CW191" s="140">
        <v>17188.439999999999</v>
      </c>
      <c r="CX191" s="140">
        <v>1906.8400000000001</v>
      </c>
      <c r="CY191" s="140">
        <v>55099.44</v>
      </c>
      <c r="CZ191" s="140">
        <v>0</v>
      </c>
      <c r="DA191" s="140">
        <v>70381.040000000008</v>
      </c>
      <c r="DB191" s="140">
        <v>0</v>
      </c>
      <c r="DC191" s="140">
        <v>0</v>
      </c>
      <c r="DD191" s="140">
        <v>0</v>
      </c>
      <c r="DE191" s="140">
        <v>0</v>
      </c>
      <c r="DF191" s="140">
        <v>0</v>
      </c>
      <c r="DG191" s="140">
        <v>0</v>
      </c>
      <c r="DH191" s="140">
        <v>0</v>
      </c>
    </row>
    <row r="192" spans="1:112" x14ac:dyDescent="0.2">
      <c r="A192" s="140">
        <v>3129</v>
      </c>
      <c r="B192" s="140" t="s">
        <v>476</v>
      </c>
      <c r="C192" s="140">
        <v>0</v>
      </c>
      <c r="D192" s="140">
        <v>3255774.01</v>
      </c>
      <c r="E192" s="140">
        <v>3865.03</v>
      </c>
      <c r="F192" s="140">
        <v>10841</v>
      </c>
      <c r="G192" s="140">
        <v>54852.85</v>
      </c>
      <c r="H192" s="140">
        <v>4655.2700000000004</v>
      </c>
      <c r="I192" s="140">
        <v>156876.53</v>
      </c>
      <c r="J192" s="140">
        <v>0</v>
      </c>
      <c r="K192" s="140">
        <v>823089.73</v>
      </c>
      <c r="L192" s="140">
        <v>0</v>
      </c>
      <c r="M192" s="140">
        <v>0</v>
      </c>
      <c r="N192" s="140">
        <v>0</v>
      </c>
      <c r="O192" s="140">
        <v>0</v>
      </c>
      <c r="P192" s="140">
        <v>25856.83</v>
      </c>
      <c r="Q192" s="140">
        <v>0</v>
      </c>
      <c r="R192" s="140">
        <v>0</v>
      </c>
      <c r="S192" s="140">
        <v>0</v>
      </c>
      <c r="T192" s="140">
        <v>0</v>
      </c>
      <c r="U192" s="140">
        <v>117822</v>
      </c>
      <c r="V192" s="140">
        <v>9827247</v>
      </c>
      <c r="W192" s="140">
        <v>0</v>
      </c>
      <c r="X192" s="140">
        <v>0</v>
      </c>
      <c r="Y192" s="140">
        <v>0</v>
      </c>
      <c r="Z192" s="140">
        <v>0</v>
      </c>
      <c r="AA192" s="140">
        <v>15209</v>
      </c>
      <c r="AB192" s="140">
        <v>0</v>
      </c>
      <c r="AC192" s="140">
        <v>0</v>
      </c>
      <c r="AD192" s="140">
        <v>219635.34</v>
      </c>
      <c r="AE192" s="140">
        <v>389462.53</v>
      </c>
      <c r="AF192" s="140">
        <v>0</v>
      </c>
      <c r="AG192" s="140">
        <v>0</v>
      </c>
      <c r="AH192" s="140">
        <v>6088.24</v>
      </c>
      <c r="AI192" s="140">
        <v>0</v>
      </c>
      <c r="AJ192" s="140">
        <v>0</v>
      </c>
      <c r="AK192" s="140">
        <v>1542.4</v>
      </c>
      <c r="AL192" s="140">
        <v>0</v>
      </c>
      <c r="AM192" s="140">
        <v>0</v>
      </c>
      <c r="AN192" s="140">
        <v>23557.200000000001</v>
      </c>
      <c r="AO192" s="140">
        <v>0</v>
      </c>
      <c r="AP192" s="140">
        <v>1123.21</v>
      </c>
      <c r="AQ192" s="140">
        <v>2651340.6800000002</v>
      </c>
      <c r="AR192" s="140">
        <v>3722302.33</v>
      </c>
      <c r="AS192" s="140">
        <v>662080.34</v>
      </c>
      <c r="AT192" s="140">
        <v>331248.78000000003</v>
      </c>
      <c r="AU192" s="140">
        <v>258083.65</v>
      </c>
      <c r="AV192" s="140">
        <v>124020.86</v>
      </c>
      <c r="AW192" s="140">
        <v>445465.69</v>
      </c>
      <c r="AX192" s="140">
        <v>575010.04</v>
      </c>
      <c r="AY192" s="140">
        <v>283883.3</v>
      </c>
      <c r="AZ192" s="140">
        <v>848126.27</v>
      </c>
      <c r="BA192" s="140">
        <v>2213575.48</v>
      </c>
      <c r="BB192" s="140">
        <v>589878.81000000006</v>
      </c>
      <c r="BC192" s="140">
        <v>102041.39</v>
      </c>
      <c r="BD192" s="140">
        <v>0</v>
      </c>
      <c r="BE192" s="140">
        <v>223450.4</v>
      </c>
      <c r="BF192" s="140">
        <v>1278896.67</v>
      </c>
      <c r="BG192" s="140">
        <v>652276.17000000004</v>
      </c>
      <c r="BH192" s="140">
        <v>892.12</v>
      </c>
      <c r="BI192" s="140">
        <v>0</v>
      </c>
      <c r="BJ192" s="140">
        <v>0</v>
      </c>
      <c r="BK192" s="140">
        <v>0</v>
      </c>
      <c r="BL192" s="140">
        <v>0</v>
      </c>
      <c r="BM192" s="140">
        <v>0</v>
      </c>
      <c r="BN192" s="140">
        <v>21805.279999999999</v>
      </c>
      <c r="BO192" s="140">
        <v>0</v>
      </c>
      <c r="BP192" s="140">
        <v>0</v>
      </c>
      <c r="BQ192" s="140">
        <v>4024066.66</v>
      </c>
      <c r="BR192" s="140">
        <v>3977186.57</v>
      </c>
      <c r="BS192" s="140">
        <v>4024066.66</v>
      </c>
      <c r="BT192" s="140">
        <v>3998991.85</v>
      </c>
      <c r="BU192" s="140">
        <v>10119.040000000001</v>
      </c>
      <c r="BV192" s="140">
        <v>27606.12</v>
      </c>
      <c r="BW192" s="140">
        <v>2222867.4300000002</v>
      </c>
      <c r="BX192" s="140">
        <v>1565210.76</v>
      </c>
      <c r="BY192" s="140">
        <v>546652.06000000006</v>
      </c>
      <c r="BZ192" s="140">
        <v>93517.53</v>
      </c>
      <c r="CA192" s="140">
        <v>280772.01</v>
      </c>
      <c r="CB192" s="140">
        <v>268563.25</v>
      </c>
      <c r="CC192" s="140">
        <v>1010317.65</v>
      </c>
      <c r="CD192" s="140">
        <v>948000</v>
      </c>
      <c r="CE192" s="140">
        <v>0</v>
      </c>
      <c r="CF192" s="140">
        <v>0</v>
      </c>
      <c r="CG192" s="140">
        <v>0</v>
      </c>
      <c r="CH192" s="140">
        <v>74526.41</v>
      </c>
      <c r="CI192" s="140">
        <v>0</v>
      </c>
      <c r="CJ192" s="140">
        <v>7005896.3899999997</v>
      </c>
      <c r="CK192" s="140">
        <v>125562.23</v>
      </c>
      <c r="CL192" s="140">
        <v>150808.82</v>
      </c>
      <c r="CM192" s="140">
        <v>25246.59</v>
      </c>
      <c r="CN192" s="140">
        <v>0</v>
      </c>
      <c r="CO192" s="140">
        <v>0</v>
      </c>
      <c r="CP192" s="140">
        <v>0</v>
      </c>
      <c r="CQ192" s="140">
        <v>0</v>
      </c>
      <c r="CR192" s="140">
        <v>122850.94</v>
      </c>
      <c r="CS192" s="140">
        <v>110293.08</v>
      </c>
      <c r="CT192" s="140">
        <v>518315.85000000003</v>
      </c>
      <c r="CU192" s="140">
        <v>530873.71</v>
      </c>
      <c r="CV192" s="140">
        <v>0</v>
      </c>
      <c r="CW192" s="140">
        <v>27690.43</v>
      </c>
      <c r="CX192" s="140">
        <v>44117.67</v>
      </c>
      <c r="CY192" s="140">
        <v>72088.14</v>
      </c>
      <c r="CZ192" s="140">
        <v>40016.06</v>
      </c>
      <c r="DA192" s="140">
        <v>15644.84</v>
      </c>
      <c r="DB192" s="140">
        <v>0</v>
      </c>
      <c r="DC192" s="140">
        <v>0</v>
      </c>
      <c r="DD192" s="140">
        <v>0</v>
      </c>
      <c r="DE192" s="140">
        <v>0</v>
      </c>
      <c r="DF192" s="140">
        <v>0</v>
      </c>
      <c r="DG192" s="140">
        <v>0</v>
      </c>
      <c r="DH192" s="140">
        <v>0</v>
      </c>
    </row>
    <row r="193" spans="1:112" x14ac:dyDescent="0.2">
      <c r="A193" s="140">
        <v>3150</v>
      </c>
      <c r="B193" s="140" t="s">
        <v>477</v>
      </c>
      <c r="C193" s="140">
        <v>0</v>
      </c>
      <c r="D193" s="140">
        <v>9789186.5099999998</v>
      </c>
      <c r="E193" s="140">
        <v>3500</v>
      </c>
      <c r="F193" s="140">
        <v>22294</v>
      </c>
      <c r="G193" s="140">
        <v>67077.2</v>
      </c>
      <c r="H193" s="140">
        <v>12828.28</v>
      </c>
      <c r="I193" s="140">
        <v>100235.92</v>
      </c>
      <c r="J193" s="140">
        <v>0</v>
      </c>
      <c r="K193" s="140">
        <v>296498.16000000003</v>
      </c>
      <c r="L193" s="140">
        <v>0</v>
      </c>
      <c r="M193" s="140">
        <v>0</v>
      </c>
      <c r="N193" s="140">
        <v>0</v>
      </c>
      <c r="O193" s="140">
        <v>0</v>
      </c>
      <c r="P193" s="140">
        <v>5047</v>
      </c>
      <c r="Q193" s="140">
        <v>0</v>
      </c>
      <c r="R193" s="140">
        <v>0</v>
      </c>
      <c r="S193" s="140">
        <v>0</v>
      </c>
      <c r="T193" s="140">
        <v>0</v>
      </c>
      <c r="U193" s="140">
        <v>180886.5</v>
      </c>
      <c r="V193" s="140">
        <v>5679120</v>
      </c>
      <c r="W193" s="140">
        <v>10480</v>
      </c>
      <c r="X193" s="140">
        <v>0</v>
      </c>
      <c r="Y193" s="140">
        <v>0</v>
      </c>
      <c r="Z193" s="140">
        <v>24648.28</v>
      </c>
      <c r="AA193" s="140">
        <v>11609</v>
      </c>
      <c r="AB193" s="140">
        <v>0</v>
      </c>
      <c r="AC193" s="140">
        <v>0</v>
      </c>
      <c r="AD193" s="140">
        <v>320904.45</v>
      </c>
      <c r="AE193" s="140">
        <v>90300.99</v>
      </c>
      <c r="AF193" s="140">
        <v>0</v>
      </c>
      <c r="AG193" s="140">
        <v>0</v>
      </c>
      <c r="AH193" s="140">
        <v>0</v>
      </c>
      <c r="AI193" s="140">
        <v>113090.88</v>
      </c>
      <c r="AJ193" s="140">
        <v>0</v>
      </c>
      <c r="AK193" s="140">
        <v>0</v>
      </c>
      <c r="AL193" s="140">
        <v>0</v>
      </c>
      <c r="AM193" s="140">
        <v>119239</v>
      </c>
      <c r="AN193" s="140">
        <v>65488.380000000005</v>
      </c>
      <c r="AO193" s="140">
        <v>0</v>
      </c>
      <c r="AP193" s="140">
        <v>0</v>
      </c>
      <c r="AQ193" s="140">
        <v>3254461.4</v>
      </c>
      <c r="AR193" s="140">
        <v>3414648.6</v>
      </c>
      <c r="AS193" s="140">
        <v>543434.25</v>
      </c>
      <c r="AT193" s="140">
        <v>544895.82999999996</v>
      </c>
      <c r="AU193" s="140">
        <v>434495.29000000004</v>
      </c>
      <c r="AV193" s="140">
        <v>2122.25</v>
      </c>
      <c r="AW193" s="140">
        <v>297906.60000000003</v>
      </c>
      <c r="AX193" s="140">
        <v>520262.19</v>
      </c>
      <c r="AY193" s="140">
        <v>299479.23</v>
      </c>
      <c r="AZ193" s="140">
        <v>1057605.21</v>
      </c>
      <c r="BA193" s="140">
        <v>3410680.11</v>
      </c>
      <c r="BB193" s="140">
        <v>258950.01</v>
      </c>
      <c r="BC193" s="140">
        <v>225476.45</v>
      </c>
      <c r="BD193" s="140">
        <v>726</v>
      </c>
      <c r="BE193" s="140">
        <v>297553.26</v>
      </c>
      <c r="BF193" s="140">
        <v>1788861.9</v>
      </c>
      <c r="BG193" s="140">
        <v>446286.67</v>
      </c>
      <c r="BH193" s="140">
        <v>1094.25</v>
      </c>
      <c r="BI193" s="140">
        <v>0</v>
      </c>
      <c r="BJ193" s="140">
        <v>0</v>
      </c>
      <c r="BK193" s="140">
        <v>5375082.8499999996</v>
      </c>
      <c r="BL193" s="140">
        <v>0</v>
      </c>
      <c r="BM193" s="140">
        <v>0</v>
      </c>
      <c r="BN193" s="140">
        <v>5488577.9000000004</v>
      </c>
      <c r="BO193" s="140">
        <v>0</v>
      </c>
      <c r="BP193" s="140">
        <v>0</v>
      </c>
      <c r="BQ193" s="140">
        <v>0</v>
      </c>
      <c r="BR193" s="140">
        <v>0</v>
      </c>
      <c r="BS193" s="140">
        <v>5375082.8499999996</v>
      </c>
      <c r="BT193" s="140">
        <v>5488577.9000000004</v>
      </c>
      <c r="BU193" s="140">
        <v>25968.03</v>
      </c>
      <c r="BV193" s="140">
        <v>33572</v>
      </c>
      <c r="BW193" s="140">
        <v>2845027.8600000003</v>
      </c>
      <c r="BX193" s="140">
        <v>2004383.7</v>
      </c>
      <c r="BY193" s="140">
        <v>609485.30000000005</v>
      </c>
      <c r="BZ193" s="140">
        <v>223554.89</v>
      </c>
      <c r="CA193" s="140">
        <v>214640</v>
      </c>
      <c r="CB193" s="140">
        <v>186596.6</v>
      </c>
      <c r="CC193" s="140">
        <v>1902566.67</v>
      </c>
      <c r="CD193" s="140">
        <v>1930610.07</v>
      </c>
      <c r="CE193" s="140">
        <v>0</v>
      </c>
      <c r="CF193" s="140">
        <v>0</v>
      </c>
      <c r="CG193" s="140">
        <v>0</v>
      </c>
      <c r="CH193" s="140">
        <v>0</v>
      </c>
      <c r="CI193" s="140">
        <v>0</v>
      </c>
      <c r="CJ193" s="140">
        <v>7590000</v>
      </c>
      <c r="CK193" s="140">
        <v>504471.2</v>
      </c>
      <c r="CL193" s="140">
        <v>443064.04000000004</v>
      </c>
      <c r="CM193" s="140">
        <v>50235.360000000001</v>
      </c>
      <c r="CN193" s="140">
        <v>0</v>
      </c>
      <c r="CO193" s="140">
        <v>111642.52</v>
      </c>
      <c r="CP193" s="140">
        <v>0</v>
      </c>
      <c r="CQ193" s="140">
        <v>0</v>
      </c>
      <c r="CR193" s="140">
        <v>69499</v>
      </c>
      <c r="CS193" s="140">
        <v>106074.98</v>
      </c>
      <c r="CT193" s="140">
        <v>653389</v>
      </c>
      <c r="CU193" s="140">
        <v>616813.02</v>
      </c>
      <c r="CV193" s="140">
        <v>0</v>
      </c>
      <c r="CW193" s="140">
        <v>148550.9</v>
      </c>
      <c r="CX193" s="140">
        <v>158033.55000000002</v>
      </c>
      <c r="CY193" s="140">
        <v>269843.99</v>
      </c>
      <c r="CZ193" s="140">
        <v>38528.980000000003</v>
      </c>
      <c r="DA193" s="140">
        <v>221832.36000000002</v>
      </c>
      <c r="DB193" s="140">
        <v>0</v>
      </c>
      <c r="DC193" s="140">
        <v>0</v>
      </c>
      <c r="DD193" s="140">
        <v>0</v>
      </c>
      <c r="DE193" s="140">
        <v>70011.930000000008</v>
      </c>
      <c r="DF193" s="140">
        <v>70011.930000000008</v>
      </c>
      <c r="DG193" s="140">
        <v>0</v>
      </c>
      <c r="DH193" s="140">
        <v>0</v>
      </c>
    </row>
    <row r="194" spans="1:112" x14ac:dyDescent="0.2">
      <c r="A194" s="140">
        <v>3171</v>
      </c>
      <c r="B194" s="140" t="s">
        <v>478</v>
      </c>
      <c r="C194" s="140">
        <v>0</v>
      </c>
      <c r="D194" s="140">
        <v>3723633.73</v>
      </c>
      <c r="E194" s="140">
        <v>2435.75</v>
      </c>
      <c r="F194" s="140">
        <v>4400.95</v>
      </c>
      <c r="G194" s="140">
        <v>39426.26</v>
      </c>
      <c r="H194" s="140">
        <v>3728.06</v>
      </c>
      <c r="I194" s="140">
        <v>57640.6</v>
      </c>
      <c r="J194" s="140">
        <v>81370.34</v>
      </c>
      <c r="K194" s="140">
        <v>372827</v>
      </c>
      <c r="L194" s="140">
        <v>0</v>
      </c>
      <c r="M194" s="140">
        <v>0</v>
      </c>
      <c r="N194" s="140">
        <v>0</v>
      </c>
      <c r="O194" s="140">
        <v>0</v>
      </c>
      <c r="P194" s="140">
        <v>3600</v>
      </c>
      <c r="Q194" s="140">
        <v>0</v>
      </c>
      <c r="R194" s="140">
        <v>0</v>
      </c>
      <c r="S194" s="140">
        <v>0</v>
      </c>
      <c r="T194" s="140">
        <v>11700</v>
      </c>
      <c r="U194" s="140">
        <v>136623</v>
      </c>
      <c r="V194" s="140">
        <v>6563643</v>
      </c>
      <c r="W194" s="140">
        <v>0</v>
      </c>
      <c r="X194" s="140">
        <v>0</v>
      </c>
      <c r="Y194" s="140">
        <v>0</v>
      </c>
      <c r="Z194" s="140">
        <v>0</v>
      </c>
      <c r="AA194" s="140">
        <v>12809</v>
      </c>
      <c r="AB194" s="140">
        <v>0</v>
      </c>
      <c r="AC194" s="140">
        <v>0</v>
      </c>
      <c r="AD194" s="140">
        <v>57644.950000000004</v>
      </c>
      <c r="AE194" s="140">
        <v>104590.8</v>
      </c>
      <c r="AF194" s="140">
        <v>0</v>
      </c>
      <c r="AG194" s="140">
        <v>0</v>
      </c>
      <c r="AH194" s="140">
        <v>0</v>
      </c>
      <c r="AI194" s="140">
        <v>104731.37</v>
      </c>
      <c r="AJ194" s="140">
        <v>0</v>
      </c>
      <c r="AK194" s="140">
        <v>0</v>
      </c>
      <c r="AL194" s="140">
        <v>0</v>
      </c>
      <c r="AM194" s="140">
        <v>0</v>
      </c>
      <c r="AN194" s="140">
        <v>15098</v>
      </c>
      <c r="AO194" s="140">
        <v>0</v>
      </c>
      <c r="AP194" s="140">
        <v>5245.21</v>
      </c>
      <c r="AQ194" s="140">
        <v>957419.75</v>
      </c>
      <c r="AR194" s="140">
        <v>4244442.0599999996</v>
      </c>
      <c r="AS194" s="140">
        <v>371525.01</v>
      </c>
      <c r="AT194" s="140">
        <v>288079.83</v>
      </c>
      <c r="AU194" s="140">
        <v>209040.24</v>
      </c>
      <c r="AV194" s="140">
        <v>90</v>
      </c>
      <c r="AW194" s="140">
        <v>309865.24</v>
      </c>
      <c r="AX194" s="140">
        <v>193557.22</v>
      </c>
      <c r="AY194" s="140">
        <v>367240.04</v>
      </c>
      <c r="AZ194" s="140">
        <v>486772.96</v>
      </c>
      <c r="BA194" s="140">
        <v>1654908.05</v>
      </c>
      <c r="BB194" s="140">
        <v>159036.18</v>
      </c>
      <c r="BC194" s="140">
        <v>186049.30000000002</v>
      </c>
      <c r="BD194" s="140">
        <v>0</v>
      </c>
      <c r="BE194" s="140">
        <v>397114.61</v>
      </c>
      <c r="BF194" s="140">
        <v>912154.25</v>
      </c>
      <c r="BG194" s="140">
        <v>412891.24</v>
      </c>
      <c r="BH194" s="140">
        <v>0</v>
      </c>
      <c r="BI194" s="140">
        <v>0</v>
      </c>
      <c r="BJ194" s="140">
        <v>0</v>
      </c>
      <c r="BK194" s="140">
        <v>0</v>
      </c>
      <c r="BL194" s="140">
        <v>0</v>
      </c>
      <c r="BM194" s="140">
        <v>0</v>
      </c>
      <c r="BN194" s="140">
        <v>0</v>
      </c>
      <c r="BO194" s="140">
        <v>0</v>
      </c>
      <c r="BP194" s="140">
        <v>0</v>
      </c>
      <c r="BQ194" s="140">
        <v>2907362.79</v>
      </c>
      <c r="BR194" s="140">
        <v>3058324.83</v>
      </c>
      <c r="BS194" s="140">
        <v>2907362.79</v>
      </c>
      <c r="BT194" s="140">
        <v>3058324.83</v>
      </c>
      <c r="BU194" s="140">
        <v>0</v>
      </c>
      <c r="BV194" s="140">
        <v>1000</v>
      </c>
      <c r="BW194" s="140">
        <v>1552358.35</v>
      </c>
      <c r="BX194" s="140">
        <v>1017850</v>
      </c>
      <c r="BY194" s="140">
        <v>290751.98</v>
      </c>
      <c r="BZ194" s="140">
        <v>242756.37</v>
      </c>
      <c r="CA194" s="140">
        <v>81644.73</v>
      </c>
      <c r="CB194" s="140">
        <v>68685.22</v>
      </c>
      <c r="CC194" s="140">
        <v>724890.49</v>
      </c>
      <c r="CD194" s="140">
        <v>737800</v>
      </c>
      <c r="CE194" s="140">
        <v>0</v>
      </c>
      <c r="CF194" s="140">
        <v>0</v>
      </c>
      <c r="CG194" s="140">
        <v>0</v>
      </c>
      <c r="CH194" s="140">
        <v>50</v>
      </c>
      <c r="CI194" s="140">
        <v>0</v>
      </c>
      <c r="CJ194" s="140">
        <v>1285000</v>
      </c>
      <c r="CK194" s="140">
        <v>0</v>
      </c>
      <c r="CL194" s="140">
        <v>0</v>
      </c>
      <c r="CM194" s="140">
        <v>0</v>
      </c>
      <c r="CN194" s="140">
        <v>0</v>
      </c>
      <c r="CO194" s="140">
        <v>0</v>
      </c>
      <c r="CP194" s="140">
        <v>0</v>
      </c>
      <c r="CQ194" s="140">
        <v>0</v>
      </c>
      <c r="CR194" s="140">
        <v>145730.59</v>
      </c>
      <c r="CS194" s="140">
        <v>117741.05</v>
      </c>
      <c r="CT194" s="140">
        <v>362413.7</v>
      </c>
      <c r="CU194" s="140">
        <v>390403.24</v>
      </c>
      <c r="CV194" s="140">
        <v>0</v>
      </c>
      <c r="CW194" s="140">
        <v>0</v>
      </c>
      <c r="CX194" s="140">
        <v>0</v>
      </c>
      <c r="CY194" s="140">
        <v>0</v>
      </c>
      <c r="CZ194" s="140">
        <v>0</v>
      </c>
      <c r="DA194" s="140">
        <v>0</v>
      </c>
      <c r="DB194" s="140">
        <v>0</v>
      </c>
      <c r="DC194" s="140">
        <v>0</v>
      </c>
      <c r="DD194" s="140">
        <v>0</v>
      </c>
      <c r="DE194" s="140">
        <v>0</v>
      </c>
      <c r="DF194" s="140">
        <v>0</v>
      </c>
      <c r="DG194" s="140">
        <v>0</v>
      </c>
      <c r="DH194" s="140">
        <v>0</v>
      </c>
    </row>
    <row r="195" spans="1:112" x14ac:dyDescent="0.2">
      <c r="A195" s="140">
        <v>3206</v>
      </c>
      <c r="B195" s="140" t="s">
        <v>479</v>
      </c>
      <c r="C195" s="140">
        <v>0</v>
      </c>
      <c r="D195" s="140">
        <v>1375247</v>
      </c>
      <c r="E195" s="140">
        <v>0</v>
      </c>
      <c r="F195" s="140">
        <v>4720.7</v>
      </c>
      <c r="G195" s="140">
        <v>9831</v>
      </c>
      <c r="H195" s="140">
        <v>341.3</v>
      </c>
      <c r="I195" s="140">
        <v>31445.96</v>
      </c>
      <c r="J195" s="140">
        <v>0</v>
      </c>
      <c r="K195" s="140">
        <v>117831</v>
      </c>
      <c r="L195" s="140">
        <v>0</v>
      </c>
      <c r="M195" s="140">
        <v>10004.25</v>
      </c>
      <c r="N195" s="140">
        <v>0</v>
      </c>
      <c r="O195" s="140">
        <v>0</v>
      </c>
      <c r="P195" s="140">
        <v>106376.34</v>
      </c>
      <c r="Q195" s="140">
        <v>0</v>
      </c>
      <c r="R195" s="140">
        <v>33788.39</v>
      </c>
      <c r="S195" s="140">
        <v>0</v>
      </c>
      <c r="T195" s="140">
        <v>0</v>
      </c>
      <c r="U195" s="140">
        <v>81316</v>
      </c>
      <c r="V195" s="140">
        <v>3836528</v>
      </c>
      <c r="W195" s="140">
        <v>0</v>
      </c>
      <c r="X195" s="140">
        <v>0</v>
      </c>
      <c r="Y195" s="140">
        <v>130939.5</v>
      </c>
      <c r="Z195" s="140">
        <v>0</v>
      </c>
      <c r="AA195" s="140">
        <v>143188</v>
      </c>
      <c r="AB195" s="140">
        <v>0</v>
      </c>
      <c r="AC195" s="140">
        <v>0</v>
      </c>
      <c r="AD195" s="140">
        <v>0</v>
      </c>
      <c r="AE195" s="140">
        <v>243276.79</v>
      </c>
      <c r="AF195" s="140">
        <v>0</v>
      </c>
      <c r="AG195" s="140">
        <v>0</v>
      </c>
      <c r="AH195" s="140">
        <v>0</v>
      </c>
      <c r="AI195" s="140">
        <v>12297</v>
      </c>
      <c r="AJ195" s="140">
        <v>0</v>
      </c>
      <c r="AK195" s="140">
        <v>0</v>
      </c>
      <c r="AL195" s="140">
        <v>0</v>
      </c>
      <c r="AM195" s="140">
        <v>4471</v>
      </c>
      <c r="AN195" s="140">
        <v>7026.74</v>
      </c>
      <c r="AO195" s="140">
        <v>0</v>
      </c>
      <c r="AP195" s="140">
        <v>4947.84</v>
      </c>
      <c r="AQ195" s="140">
        <v>1367075.47</v>
      </c>
      <c r="AR195" s="140">
        <v>1060353.3799999999</v>
      </c>
      <c r="AS195" s="140">
        <v>246257.88</v>
      </c>
      <c r="AT195" s="140">
        <v>121732.95</v>
      </c>
      <c r="AU195" s="140">
        <v>199489.74</v>
      </c>
      <c r="AV195" s="140">
        <v>9019.2800000000007</v>
      </c>
      <c r="AW195" s="140">
        <v>97921.600000000006</v>
      </c>
      <c r="AX195" s="140">
        <v>330522.13</v>
      </c>
      <c r="AY195" s="140">
        <v>233372.7</v>
      </c>
      <c r="AZ195" s="140">
        <v>246705.91</v>
      </c>
      <c r="BA195" s="140">
        <v>957902.74</v>
      </c>
      <c r="BB195" s="140">
        <v>221559.07</v>
      </c>
      <c r="BC195" s="140">
        <v>60065.47</v>
      </c>
      <c r="BD195" s="140">
        <v>2483.9700000000003</v>
      </c>
      <c r="BE195" s="140">
        <v>60768.5</v>
      </c>
      <c r="BF195" s="140">
        <v>509297.01</v>
      </c>
      <c r="BG195" s="140">
        <v>299561.67</v>
      </c>
      <c r="BH195" s="140">
        <v>103166.48</v>
      </c>
      <c r="BI195" s="140">
        <v>0</v>
      </c>
      <c r="BJ195" s="140">
        <v>0</v>
      </c>
      <c r="BK195" s="140">
        <v>0</v>
      </c>
      <c r="BL195" s="140">
        <v>0</v>
      </c>
      <c r="BM195" s="140">
        <v>0</v>
      </c>
      <c r="BN195" s="140">
        <v>0</v>
      </c>
      <c r="BO195" s="140">
        <v>0</v>
      </c>
      <c r="BP195" s="140">
        <v>0</v>
      </c>
      <c r="BQ195" s="140">
        <v>883808.81</v>
      </c>
      <c r="BR195" s="140">
        <v>910129.67</v>
      </c>
      <c r="BS195" s="140">
        <v>883808.81</v>
      </c>
      <c r="BT195" s="140">
        <v>910129.67</v>
      </c>
      <c r="BU195" s="140">
        <v>0</v>
      </c>
      <c r="BV195" s="140">
        <v>0</v>
      </c>
      <c r="BW195" s="140">
        <v>1101774.58</v>
      </c>
      <c r="BX195" s="140">
        <v>303355.25</v>
      </c>
      <c r="BY195" s="140">
        <v>190429.13</v>
      </c>
      <c r="BZ195" s="140">
        <v>607990.20000000007</v>
      </c>
      <c r="CA195" s="140">
        <v>0</v>
      </c>
      <c r="CB195" s="140">
        <v>0</v>
      </c>
      <c r="CC195" s="140">
        <v>39596.160000000003</v>
      </c>
      <c r="CD195" s="140">
        <v>0</v>
      </c>
      <c r="CE195" s="140">
        <v>0</v>
      </c>
      <c r="CF195" s="140">
        <v>0</v>
      </c>
      <c r="CG195" s="140">
        <v>0</v>
      </c>
      <c r="CH195" s="140">
        <v>39596.160000000003</v>
      </c>
      <c r="CI195" s="140">
        <v>0</v>
      </c>
      <c r="CJ195" s="140">
        <v>324571.52000000002</v>
      </c>
      <c r="CK195" s="140">
        <v>0</v>
      </c>
      <c r="CL195" s="140">
        <v>0</v>
      </c>
      <c r="CM195" s="140">
        <v>0</v>
      </c>
      <c r="CN195" s="140">
        <v>0</v>
      </c>
      <c r="CO195" s="140">
        <v>0</v>
      </c>
      <c r="CP195" s="140">
        <v>0</v>
      </c>
      <c r="CQ195" s="140">
        <v>0</v>
      </c>
      <c r="CR195" s="140">
        <v>86824.76</v>
      </c>
      <c r="CS195" s="140">
        <v>82373.290000000008</v>
      </c>
      <c r="CT195" s="140">
        <v>293689.96000000002</v>
      </c>
      <c r="CU195" s="140">
        <v>298141.43</v>
      </c>
      <c r="CV195" s="140">
        <v>0</v>
      </c>
      <c r="CW195" s="140">
        <v>54199.62</v>
      </c>
      <c r="CX195" s="140">
        <v>38658.44</v>
      </c>
      <c r="CY195" s="140">
        <v>3678.29</v>
      </c>
      <c r="CZ195" s="140">
        <v>12156.93</v>
      </c>
      <c r="DA195" s="140">
        <v>7062.54</v>
      </c>
      <c r="DB195" s="140">
        <v>0</v>
      </c>
      <c r="DC195" s="140">
        <v>0</v>
      </c>
      <c r="DD195" s="140">
        <v>0</v>
      </c>
      <c r="DE195" s="140">
        <v>0</v>
      </c>
      <c r="DF195" s="140">
        <v>0</v>
      </c>
      <c r="DG195" s="140">
        <v>0</v>
      </c>
      <c r="DH195" s="140">
        <v>0</v>
      </c>
    </row>
    <row r="196" spans="1:112" x14ac:dyDescent="0.2">
      <c r="A196" s="140">
        <v>3213</v>
      </c>
      <c r="B196" s="140" t="s">
        <v>480</v>
      </c>
      <c r="C196" s="140">
        <v>0</v>
      </c>
      <c r="D196" s="140">
        <v>2693685.1</v>
      </c>
      <c r="E196" s="140">
        <v>0</v>
      </c>
      <c r="F196" s="140">
        <v>877.66</v>
      </c>
      <c r="G196" s="140">
        <v>25968.15</v>
      </c>
      <c r="H196" s="140">
        <v>758.76</v>
      </c>
      <c r="I196" s="140">
        <v>11161.960000000001</v>
      </c>
      <c r="J196" s="140">
        <v>0</v>
      </c>
      <c r="K196" s="140">
        <v>275572</v>
      </c>
      <c r="L196" s="140">
        <v>0</v>
      </c>
      <c r="M196" s="140">
        <v>0</v>
      </c>
      <c r="N196" s="140">
        <v>0</v>
      </c>
      <c r="O196" s="140">
        <v>0</v>
      </c>
      <c r="P196" s="140">
        <v>10317.550000000001</v>
      </c>
      <c r="Q196" s="140">
        <v>0</v>
      </c>
      <c r="R196" s="140">
        <v>0</v>
      </c>
      <c r="S196" s="140">
        <v>0</v>
      </c>
      <c r="T196" s="140">
        <v>0</v>
      </c>
      <c r="U196" s="140">
        <v>57508.5</v>
      </c>
      <c r="V196" s="140">
        <v>2020225</v>
      </c>
      <c r="W196" s="140">
        <v>0</v>
      </c>
      <c r="X196" s="140">
        <v>0</v>
      </c>
      <c r="Y196" s="140">
        <v>169812.16</v>
      </c>
      <c r="Z196" s="140">
        <v>60409.96</v>
      </c>
      <c r="AA196" s="140">
        <v>125612</v>
      </c>
      <c r="AB196" s="140">
        <v>0</v>
      </c>
      <c r="AC196" s="140">
        <v>0</v>
      </c>
      <c r="AD196" s="140">
        <v>34362.32</v>
      </c>
      <c r="AE196" s="140">
        <v>98032.92</v>
      </c>
      <c r="AF196" s="140">
        <v>0</v>
      </c>
      <c r="AG196" s="140">
        <v>0</v>
      </c>
      <c r="AH196" s="140">
        <v>2171.58</v>
      </c>
      <c r="AI196" s="140">
        <v>160177.35</v>
      </c>
      <c r="AJ196" s="140">
        <v>0</v>
      </c>
      <c r="AK196" s="140">
        <v>700</v>
      </c>
      <c r="AL196" s="140">
        <v>0</v>
      </c>
      <c r="AM196" s="140">
        <v>13855.75</v>
      </c>
      <c r="AN196" s="140">
        <v>22596.799999999999</v>
      </c>
      <c r="AO196" s="140">
        <v>0</v>
      </c>
      <c r="AP196" s="140">
        <v>0</v>
      </c>
      <c r="AQ196" s="140">
        <v>1480230.01</v>
      </c>
      <c r="AR196" s="140">
        <v>958703.68</v>
      </c>
      <c r="AS196" s="140">
        <v>231794.5</v>
      </c>
      <c r="AT196" s="140">
        <v>237125.57</v>
      </c>
      <c r="AU196" s="140">
        <v>161892.15</v>
      </c>
      <c r="AV196" s="140">
        <v>6161.1</v>
      </c>
      <c r="AW196" s="140">
        <v>150996.57</v>
      </c>
      <c r="AX196" s="140">
        <v>111669.66</v>
      </c>
      <c r="AY196" s="140">
        <v>200520.97</v>
      </c>
      <c r="AZ196" s="140">
        <v>388870.48</v>
      </c>
      <c r="BA196" s="140">
        <v>778246.24</v>
      </c>
      <c r="BB196" s="140">
        <v>11711.99</v>
      </c>
      <c r="BC196" s="140">
        <v>84877.88</v>
      </c>
      <c r="BD196" s="140">
        <v>57036.67</v>
      </c>
      <c r="BE196" s="140">
        <v>106168.18000000001</v>
      </c>
      <c r="BF196" s="140">
        <v>439803.97000000003</v>
      </c>
      <c r="BG196" s="140">
        <v>520087.41000000003</v>
      </c>
      <c r="BH196" s="140">
        <v>0</v>
      </c>
      <c r="BI196" s="140">
        <v>0</v>
      </c>
      <c r="BJ196" s="140">
        <v>0</v>
      </c>
      <c r="BK196" s="140">
        <v>0</v>
      </c>
      <c r="BL196" s="140">
        <v>0</v>
      </c>
      <c r="BM196" s="140">
        <v>0</v>
      </c>
      <c r="BN196" s="140">
        <v>0</v>
      </c>
      <c r="BO196" s="140">
        <v>1099546.1599999999</v>
      </c>
      <c r="BP196" s="140">
        <v>957454.65</v>
      </c>
      <c r="BQ196" s="140">
        <v>0</v>
      </c>
      <c r="BR196" s="140">
        <v>0</v>
      </c>
      <c r="BS196" s="140">
        <v>1099546.1599999999</v>
      </c>
      <c r="BT196" s="140">
        <v>957454.65</v>
      </c>
      <c r="BU196" s="140">
        <v>31088.850000000002</v>
      </c>
      <c r="BV196" s="140">
        <v>35831.19</v>
      </c>
      <c r="BW196" s="140">
        <v>712222.53</v>
      </c>
      <c r="BX196" s="140">
        <v>479488.07</v>
      </c>
      <c r="BY196" s="140">
        <v>171401.55000000002</v>
      </c>
      <c r="BZ196" s="140">
        <v>56590.57</v>
      </c>
      <c r="CA196" s="140">
        <v>7141.26</v>
      </c>
      <c r="CB196" s="140">
        <v>5375.22</v>
      </c>
      <c r="CC196" s="140">
        <v>668296.95999999996</v>
      </c>
      <c r="CD196" s="140">
        <v>295260</v>
      </c>
      <c r="CE196" s="140">
        <v>374803</v>
      </c>
      <c r="CF196" s="140">
        <v>0</v>
      </c>
      <c r="CG196" s="140">
        <v>0</v>
      </c>
      <c r="CH196" s="140">
        <v>0</v>
      </c>
      <c r="CI196" s="140">
        <v>0</v>
      </c>
      <c r="CJ196" s="140">
        <v>1920819.74</v>
      </c>
      <c r="CK196" s="140">
        <v>0</v>
      </c>
      <c r="CL196" s="140">
        <v>687968.04</v>
      </c>
      <c r="CM196" s="140">
        <v>1200647.17</v>
      </c>
      <c r="CN196" s="140">
        <v>0</v>
      </c>
      <c r="CO196" s="140">
        <v>512679.13</v>
      </c>
      <c r="CP196" s="140">
        <v>0</v>
      </c>
      <c r="CQ196" s="140">
        <v>0</v>
      </c>
      <c r="CR196" s="140">
        <v>0</v>
      </c>
      <c r="CS196" s="140">
        <v>0</v>
      </c>
      <c r="CT196" s="140">
        <v>258061.75</v>
      </c>
      <c r="CU196" s="140">
        <v>258061.75</v>
      </c>
      <c r="CV196" s="140">
        <v>0</v>
      </c>
      <c r="CW196" s="140">
        <v>10945.62</v>
      </c>
      <c r="CX196" s="140">
        <v>21386.240000000002</v>
      </c>
      <c r="CY196" s="140">
        <v>53697.86</v>
      </c>
      <c r="CZ196" s="140">
        <v>1059.48</v>
      </c>
      <c r="DA196" s="140">
        <v>42197.760000000002</v>
      </c>
      <c r="DB196" s="140">
        <v>0</v>
      </c>
      <c r="DC196" s="140">
        <v>0</v>
      </c>
      <c r="DD196" s="140">
        <v>0</v>
      </c>
      <c r="DE196" s="140">
        <v>0</v>
      </c>
      <c r="DF196" s="140">
        <v>0</v>
      </c>
      <c r="DG196" s="140">
        <v>0</v>
      </c>
      <c r="DH196" s="140">
        <v>0</v>
      </c>
    </row>
    <row r="197" spans="1:112" x14ac:dyDescent="0.2">
      <c r="A197" s="140">
        <v>3220</v>
      </c>
      <c r="B197" s="140" t="s">
        <v>481</v>
      </c>
      <c r="C197" s="140">
        <v>0</v>
      </c>
      <c r="D197" s="140">
        <v>6718042.1299999999</v>
      </c>
      <c r="E197" s="140">
        <v>5107.9800000000005</v>
      </c>
      <c r="F197" s="140">
        <v>5815.5</v>
      </c>
      <c r="G197" s="140">
        <v>28130.54</v>
      </c>
      <c r="H197" s="140">
        <v>2433.41</v>
      </c>
      <c r="I197" s="140">
        <v>40675.050000000003</v>
      </c>
      <c r="J197" s="140">
        <v>0</v>
      </c>
      <c r="K197" s="140">
        <v>319142</v>
      </c>
      <c r="L197" s="140">
        <v>0</v>
      </c>
      <c r="M197" s="140">
        <v>0</v>
      </c>
      <c r="N197" s="140">
        <v>0</v>
      </c>
      <c r="O197" s="140">
        <v>0</v>
      </c>
      <c r="P197" s="140">
        <v>5215.92</v>
      </c>
      <c r="Q197" s="140">
        <v>0</v>
      </c>
      <c r="R197" s="140">
        <v>0</v>
      </c>
      <c r="S197" s="140">
        <v>0</v>
      </c>
      <c r="T197" s="140">
        <v>0</v>
      </c>
      <c r="U197" s="140">
        <v>297360.46000000002</v>
      </c>
      <c r="V197" s="140">
        <v>10702212</v>
      </c>
      <c r="W197" s="140">
        <v>4602.07</v>
      </c>
      <c r="X197" s="140">
        <v>0</v>
      </c>
      <c r="Y197" s="140">
        <v>0</v>
      </c>
      <c r="Z197" s="140">
        <v>3553.11</v>
      </c>
      <c r="AA197" s="140">
        <v>5844</v>
      </c>
      <c r="AB197" s="140">
        <v>0</v>
      </c>
      <c r="AC197" s="140">
        <v>0</v>
      </c>
      <c r="AD197" s="140">
        <v>51190</v>
      </c>
      <c r="AE197" s="140">
        <v>150168</v>
      </c>
      <c r="AF197" s="140">
        <v>0</v>
      </c>
      <c r="AG197" s="140">
        <v>0</v>
      </c>
      <c r="AH197" s="140">
        <v>0</v>
      </c>
      <c r="AI197" s="140">
        <v>0</v>
      </c>
      <c r="AJ197" s="140">
        <v>0</v>
      </c>
      <c r="AK197" s="140">
        <v>4765</v>
      </c>
      <c r="AL197" s="140">
        <v>0</v>
      </c>
      <c r="AM197" s="140">
        <v>3354.9</v>
      </c>
      <c r="AN197" s="140">
        <v>26469.59</v>
      </c>
      <c r="AO197" s="140">
        <v>0</v>
      </c>
      <c r="AP197" s="140">
        <v>28422.959999999999</v>
      </c>
      <c r="AQ197" s="140">
        <v>3990112.7</v>
      </c>
      <c r="AR197" s="140">
        <v>4231904.08</v>
      </c>
      <c r="AS197" s="140">
        <v>609483.57999999996</v>
      </c>
      <c r="AT197" s="140">
        <v>535746.30000000005</v>
      </c>
      <c r="AU197" s="140">
        <v>288571.56</v>
      </c>
      <c r="AV197" s="140">
        <v>40214.21</v>
      </c>
      <c r="AW197" s="140">
        <v>439551.74</v>
      </c>
      <c r="AX197" s="140">
        <v>616550.77</v>
      </c>
      <c r="AY197" s="140">
        <v>340834.5</v>
      </c>
      <c r="AZ197" s="140">
        <v>925539.83000000007</v>
      </c>
      <c r="BA197" s="140">
        <v>3652950.57</v>
      </c>
      <c r="BB197" s="140">
        <v>584973.05000000005</v>
      </c>
      <c r="BC197" s="140">
        <v>246056.13</v>
      </c>
      <c r="BD197" s="140">
        <v>83003.59</v>
      </c>
      <c r="BE197" s="140">
        <v>8467</v>
      </c>
      <c r="BF197" s="140">
        <v>1746813.85</v>
      </c>
      <c r="BG197" s="140">
        <v>318337.65000000002</v>
      </c>
      <c r="BH197" s="140">
        <v>0</v>
      </c>
      <c r="BI197" s="140">
        <v>0</v>
      </c>
      <c r="BJ197" s="140">
        <v>0</v>
      </c>
      <c r="BK197" s="140">
        <v>22687.850000000002</v>
      </c>
      <c r="BL197" s="140">
        <v>0</v>
      </c>
      <c r="BM197" s="140">
        <v>0</v>
      </c>
      <c r="BN197" s="140">
        <v>0</v>
      </c>
      <c r="BO197" s="140">
        <v>3571124.54</v>
      </c>
      <c r="BP197" s="140">
        <v>3337205.9</v>
      </c>
      <c r="BQ197" s="140">
        <v>0</v>
      </c>
      <c r="BR197" s="140">
        <v>0</v>
      </c>
      <c r="BS197" s="140">
        <v>3593812.39</v>
      </c>
      <c r="BT197" s="140">
        <v>3337205.9</v>
      </c>
      <c r="BU197" s="140">
        <v>11787.9</v>
      </c>
      <c r="BV197" s="140">
        <v>14760.76</v>
      </c>
      <c r="BW197" s="140">
        <v>3041175.15</v>
      </c>
      <c r="BX197" s="140">
        <v>2149799.38</v>
      </c>
      <c r="BY197" s="140">
        <v>615055.67000000004</v>
      </c>
      <c r="BZ197" s="140">
        <v>273347.24</v>
      </c>
      <c r="CA197" s="140">
        <v>51759.950000000004</v>
      </c>
      <c r="CB197" s="140">
        <v>48585.950000000004</v>
      </c>
      <c r="CC197" s="140">
        <v>3761018.85</v>
      </c>
      <c r="CD197" s="140">
        <v>328338</v>
      </c>
      <c r="CE197" s="140">
        <v>3435816.85</v>
      </c>
      <c r="CF197" s="140">
        <v>0</v>
      </c>
      <c r="CG197" s="140">
        <v>0</v>
      </c>
      <c r="CH197" s="140">
        <v>0</v>
      </c>
      <c r="CI197" s="140">
        <v>38</v>
      </c>
      <c r="CJ197" s="140">
        <v>4115000</v>
      </c>
      <c r="CK197" s="140">
        <v>23441.5</v>
      </c>
      <c r="CL197" s="140">
        <v>6857.7</v>
      </c>
      <c r="CM197" s="140">
        <v>3.81</v>
      </c>
      <c r="CN197" s="140">
        <v>0</v>
      </c>
      <c r="CO197" s="140">
        <v>16587.61</v>
      </c>
      <c r="CP197" s="140">
        <v>0</v>
      </c>
      <c r="CQ197" s="140">
        <v>0</v>
      </c>
      <c r="CR197" s="140">
        <v>104747.72</v>
      </c>
      <c r="CS197" s="140">
        <v>74319.75</v>
      </c>
      <c r="CT197" s="140">
        <v>799283.34</v>
      </c>
      <c r="CU197" s="140">
        <v>829711.31</v>
      </c>
      <c r="CV197" s="140">
        <v>0</v>
      </c>
      <c r="CW197" s="140">
        <v>-14807.04</v>
      </c>
      <c r="CX197" s="140">
        <v>30792.3</v>
      </c>
      <c r="CY197" s="140">
        <v>260109</v>
      </c>
      <c r="CZ197" s="140">
        <v>116984.86</v>
      </c>
      <c r="DA197" s="140">
        <v>97524.800000000003</v>
      </c>
      <c r="DB197" s="140">
        <v>0</v>
      </c>
      <c r="DC197" s="140">
        <v>0</v>
      </c>
      <c r="DD197" s="140">
        <v>0</v>
      </c>
      <c r="DE197" s="140">
        <v>0</v>
      </c>
      <c r="DF197" s="140">
        <v>0</v>
      </c>
      <c r="DG197" s="140">
        <v>0</v>
      </c>
      <c r="DH197" s="140">
        <v>0</v>
      </c>
    </row>
    <row r="198" spans="1:112" x14ac:dyDescent="0.2">
      <c r="A198" s="140">
        <v>3269</v>
      </c>
      <c r="B198" s="140" t="s">
        <v>482</v>
      </c>
      <c r="C198" s="140">
        <v>183906.51</v>
      </c>
      <c r="D198" s="140">
        <v>230327884.88</v>
      </c>
      <c r="E198" s="140">
        <v>49905.55</v>
      </c>
      <c r="F198" s="140">
        <v>1072</v>
      </c>
      <c r="G198" s="140">
        <v>431816.88</v>
      </c>
      <c r="H198" s="140">
        <v>327639.99</v>
      </c>
      <c r="I198" s="140">
        <v>3037096.62</v>
      </c>
      <c r="J198" s="140">
        <v>0</v>
      </c>
      <c r="K198" s="140">
        <v>1892812.5</v>
      </c>
      <c r="L198" s="140">
        <v>0</v>
      </c>
      <c r="M198" s="140">
        <v>0</v>
      </c>
      <c r="N198" s="140">
        <v>0</v>
      </c>
      <c r="O198" s="140">
        <v>0</v>
      </c>
      <c r="P198" s="140">
        <v>0</v>
      </c>
      <c r="Q198" s="140">
        <v>0</v>
      </c>
      <c r="R198" s="140">
        <v>0</v>
      </c>
      <c r="S198" s="140">
        <v>0</v>
      </c>
      <c r="T198" s="140">
        <v>0</v>
      </c>
      <c r="U198" s="140">
        <v>4343567.5999999996</v>
      </c>
      <c r="V198" s="140">
        <v>59709327</v>
      </c>
      <c r="W198" s="140">
        <v>772952.69000000006</v>
      </c>
      <c r="X198" s="140">
        <v>304787</v>
      </c>
      <c r="Y198" s="140">
        <v>6929563.6500000004</v>
      </c>
      <c r="Z198" s="140">
        <v>5769.83</v>
      </c>
      <c r="AA198" s="140">
        <v>1929831</v>
      </c>
      <c r="AB198" s="140">
        <v>233055</v>
      </c>
      <c r="AC198" s="140">
        <v>0</v>
      </c>
      <c r="AD198" s="140">
        <v>3399513.96</v>
      </c>
      <c r="AE198" s="140">
        <v>6298023.7300000004</v>
      </c>
      <c r="AF198" s="140">
        <v>0</v>
      </c>
      <c r="AG198" s="140">
        <v>27814.81</v>
      </c>
      <c r="AH198" s="140">
        <v>228779.39</v>
      </c>
      <c r="AI198" s="140">
        <v>1415889.29</v>
      </c>
      <c r="AJ198" s="140">
        <v>0</v>
      </c>
      <c r="AK198" s="140">
        <v>0</v>
      </c>
      <c r="AL198" s="140">
        <v>0</v>
      </c>
      <c r="AM198" s="140">
        <v>224372.28</v>
      </c>
      <c r="AN198" s="140">
        <v>862947.64</v>
      </c>
      <c r="AO198" s="140">
        <v>83975</v>
      </c>
      <c r="AP198" s="140">
        <v>216892.9</v>
      </c>
      <c r="AQ198" s="140">
        <v>63733016.460000001</v>
      </c>
      <c r="AR198" s="140">
        <v>75651802.980000004</v>
      </c>
      <c r="AS198" s="140">
        <v>4119341.85</v>
      </c>
      <c r="AT198" s="140">
        <v>7395887.25</v>
      </c>
      <c r="AU198" s="140">
        <v>2397107.81</v>
      </c>
      <c r="AV198" s="140">
        <v>207063.24</v>
      </c>
      <c r="AW198" s="140">
        <v>10811412.01</v>
      </c>
      <c r="AX198" s="140">
        <v>19270411.469999999</v>
      </c>
      <c r="AY198" s="140">
        <v>3032365.7</v>
      </c>
      <c r="AZ198" s="140">
        <v>19824977.239999998</v>
      </c>
      <c r="BA198" s="140">
        <v>41437815.310000002</v>
      </c>
      <c r="BB198" s="140">
        <v>11259790.060000001</v>
      </c>
      <c r="BC198" s="140">
        <v>1502347.15</v>
      </c>
      <c r="BD198" s="140">
        <v>2114563.83</v>
      </c>
      <c r="BE198" s="140">
        <v>8350656.9500000002</v>
      </c>
      <c r="BF198" s="140">
        <v>43501785.299999997</v>
      </c>
      <c r="BG198" s="140">
        <v>10165790.07</v>
      </c>
      <c r="BH198" s="140">
        <v>93357.64</v>
      </c>
      <c r="BI198" s="140">
        <v>678419.55</v>
      </c>
      <c r="BJ198" s="140">
        <v>0</v>
      </c>
      <c r="BK198" s="140">
        <v>0</v>
      </c>
      <c r="BL198" s="140">
        <v>0</v>
      </c>
      <c r="BM198" s="140">
        <v>1282622.2</v>
      </c>
      <c r="BN198" s="140">
        <v>0</v>
      </c>
      <c r="BO198" s="140">
        <v>455232.60000000003</v>
      </c>
      <c r="BP198" s="140">
        <v>0</v>
      </c>
      <c r="BQ198" s="140">
        <v>44526988.890000001</v>
      </c>
      <c r="BR198" s="140">
        <v>45312968.619999997</v>
      </c>
      <c r="BS198" s="140">
        <v>46943263.240000002</v>
      </c>
      <c r="BT198" s="140">
        <v>45312968.619999997</v>
      </c>
      <c r="BU198" s="140">
        <v>682290.01</v>
      </c>
      <c r="BV198" s="140">
        <v>773139.57000000007</v>
      </c>
      <c r="BW198" s="140">
        <v>73238984.679999992</v>
      </c>
      <c r="BX198" s="140">
        <v>53564016.950000003</v>
      </c>
      <c r="BY198" s="140">
        <v>19297826.59</v>
      </c>
      <c r="BZ198" s="140">
        <v>286291.58</v>
      </c>
      <c r="CA198" s="140">
        <v>3626896.93</v>
      </c>
      <c r="CB198" s="140">
        <v>2350160.42</v>
      </c>
      <c r="CC198" s="140">
        <v>3582792.6500000004</v>
      </c>
      <c r="CD198" s="140">
        <v>4418969.4400000004</v>
      </c>
      <c r="CE198" s="140">
        <v>440559.72000000003</v>
      </c>
      <c r="CF198" s="140">
        <v>0</v>
      </c>
      <c r="CG198" s="140">
        <v>0</v>
      </c>
      <c r="CH198" s="140">
        <v>0</v>
      </c>
      <c r="CI198" s="140">
        <v>0</v>
      </c>
      <c r="CJ198" s="140">
        <v>69003901.920000002</v>
      </c>
      <c r="CK198" s="140">
        <v>3553908.96</v>
      </c>
      <c r="CL198" s="140">
        <v>7745039.7599999998</v>
      </c>
      <c r="CM198" s="140">
        <v>14816861.799999999</v>
      </c>
      <c r="CN198" s="140">
        <v>0</v>
      </c>
      <c r="CO198" s="140">
        <v>10625731</v>
      </c>
      <c r="CP198" s="140">
        <v>0</v>
      </c>
      <c r="CQ198" s="140">
        <v>0</v>
      </c>
      <c r="CR198" s="140">
        <v>69065.119999999995</v>
      </c>
      <c r="CS198" s="140">
        <v>0</v>
      </c>
      <c r="CT198" s="140">
        <v>10801435.390000001</v>
      </c>
      <c r="CU198" s="140">
        <v>10870500.51</v>
      </c>
      <c r="CV198" s="140">
        <v>0</v>
      </c>
      <c r="CW198" s="140">
        <v>1372376.06</v>
      </c>
      <c r="CX198" s="140">
        <v>2307799.46</v>
      </c>
      <c r="CY198" s="140">
        <v>16024412.800000001</v>
      </c>
      <c r="CZ198" s="140">
        <v>1960054.25</v>
      </c>
      <c r="DA198" s="140">
        <v>13104665.539999999</v>
      </c>
      <c r="DB198" s="140">
        <v>24269.61</v>
      </c>
      <c r="DC198" s="140">
        <v>0</v>
      </c>
      <c r="DD198" s="140">
        <v>0</v>
      </c>
      <c r="DE198" s="140">
        <v>323364.28000000003</v>
      </c>
      <c r="DF198" s="140">
        <v>46327.68</v>
      </c>
      <c r="DG198" s="140">
        <v>213466.75</v>
      </c>
      <c r="DH198" s="140">
        <v>63569.85</v>
      </c>
    </row>
    <row r="199" spans="1:112" x14ac:dyDescent="0.2">
      <c r="A199" s="140">
        <v>3276</v>
      </c>
      <c r="B199" s="140" t="s">
        <v>483</v>
      </c>
      <c r="C199" s="140">
        <v>0</v>
      </c>
      <c r="D199" s="140">
        <v>2340107.27</v>
      </c>
      <c r="E199" s="140">
        <v>0</v>
      </c>
      <c r="F199" s="140">
        <v>11860.62</v>
      </c>
      <c r="G199" s="140">
        <v>17102.150000000001</v>
      </c>
      <c r="H199" s="140">
        <v>2737.55</v>
      </c>
      <c r="I199" s="140">
        <v>65724.490000000005</v>
      </c>
      <c r="J199" s="140">
        <v>0</v>
      </c>
      <c r="K199" s="140">
        <v>245239.21</v>
      </c>
      <c r="L199" s="140">
        <v>0</v>
      </c>
      <c r="M199" s="140">
        <v>0</v>
      </c>
      <c r="N199" s="140">
        <v>0</v>
      </c>
      <c r="O199" s="140">
        <v>0</v>
      </c>
      <c r="P199" s="140">
        <v>1557.5</v>
      </c>
      <c r="Q199" s="140">
        <v>0</v>
      </c>
      <c r="R199" s="140">
        <v>0</v>
      </c>
      <c r="S199" s="140">
        <v>0</v>
      </c>
      <c r="T199" s="140">
        <v>0</v>
      </c>
      <c r="U199" s="140">
        <v>93205.5</v>
      </c>
      <c r="V199" s="140">
        <v>4649756</v>
      </c>
      <c r="W199" s="140">
        <v>0</v>
      </c>
      <c r="X199" s="140">
        <v>0</v>
      </c>
      <c r="Y199" s="140">
        <v>0</v>
      </c>
      <c r="Z199" s="140">
        <v>2582.33</v>
      </c>
      <c r="AA199" s="140">
        <v>1739</v>
      </c>
      <c r="AB199" s="140">
        <v>0</v>
      </c>
      <c r="AC199" s="140">
        <v>0</v>
      </c>
      <c r="AD199" s="140">
        <v>36356</v>
      </c>
      <c r="AE199" s="140">
        <v>98726.430000000008</v>
      </c>
      <c r="AF199" s="140">
        <v>0</v>
      </c>
      <c r="AG199" s="140">
        <v>0</v>
      </c>
      <c r="AH199" s="140">
        <v>0</v>
      </c>
      <c r="AI199" s="140">
        <v>0</v>
      </c>
      <c r="AJ199" s="140">
        <v>0</v>
      </c>
      <c r="AK199" s="140">
        <v>137715</v>
      </c>
      <c r="AL199" s="140">
        <v>0</v>
      </c>
      <c r="AM199" s="140">
        <v>0</v>
      </c>
      <c r="AN199" s="140">
        <v>19367.8</v>
      </c>
      <c r="AO199" s="140">
        <v>0</v>
      </c>
      <c r="AP199" s="140">
        <v>4916.04</v>
      </c>
      <c r="AQ199" s="140">
        <v>1689637.73</v>
      </c>
      <c r="AR199" s="140">
        <v>1408078.28</v>
      </c>
      <c r="AS199" s="140">
        <v>185286.57</v>
      </c>
      <c r="AT199" s="140">
        <v>114538.75</v>
      </c>
      <c r="AU199" s="140">
        <v>220724.19</v>
      </c>
      <c r="AV199" s="140">
        <v>0</v>
      </c>
      <c r="AW199" s="140">
        <v>163562.87</v>
      </c>
      <c r="AX199" s="140">
        <v>163540.65</v>
      </c>
      <c r="AY199" s="140">
        <v>259862.07</v>
      </c>
      <c r="AZ199" s="140">
        <v>319143.16000000003</v>
      </c>
      <c r="BA199" s="140">
        <v>1182836.46</v>
      </c>
      <c r="BB199" s="140">
        <v>203248.85</v>
      </c>
      <c r="BC199" s="140">
        <v>91600.42</v>
      </c>
      <c r="BD199" s="140">
        <v>363</v>
      </c>
      <c r="BE199" s="140">
        <v>136351.41</v>
      </c>
      <c r="BF199" s="140">
        <v>556437.79</v>
      </c>
      <c r="BG199" s="140">
        <v>465383.27</v>
      </c>
      <c r="BH199" s="140">
        <v>0</v>
      </c>
      <c r="BI199" s="140">
        <v>0</v>
      </c>
      <c r="BJ199" s="140">
        <v>0</v>
      </c>
      <c r="BK199" s="140">
        <v>0</v>
      </c>
      <c r="BL199" s="140">
        <v>0</v>
      </c>
      <c r="BM199" s="140">
        <v>0</v>
      </c>
      <c r="BN199" s="140">
        <v>0</v>
      </c>
      <c r="BO199" s="140">
        <v>0</v>
      </c>
      <c r="BP199" s="140">
        <v>0</v>
      </c>
      <c r="BQ199" s="140">
        <v>2012493.85</v>
      </c>
      <c r="BR199" s="140">
        <v>2580591.27</v>
      </c>
      <c r="BS199" s="140">
        <v>2012493.85</v>
      </c>
      <c r="BT199" s="140">
        <v>2580591.27</v>
      </c>
      <c r="BU199" s="140">
        <v>6316.05</v>
      </c>
      <c r="BV199" s="140">
        <v>11877.91</v>
      </c>
      <c r="BW199" s="140">
        <v>1034202.76</v>
      </c>
      <c r="BX199" s="140">
        <v>722943.99</v>
      </c>
      <c r="BY199" s="140">
        <v>275012.03000000003</v>
      </c>
      <c r="BZ199" s="140">
        <v>30684.880000000001</v>
      </c>
      <c r="CA199" s="140">
        <v>124989.22</v>
      </c>
      <c r="CB199" s="140">
        <v>107781.37</v>
      </c>
      <c r="CC199" s="140">
        <v>940217.15</v>
      </c>
      <c r="CD199" s="140">
        <v>957425</v>
      </c>
      <c r="CE199" s="140">
        <v>0</v>
      </c>
      <c r="CF199" s="140">
        <v>0</v>
      </c>
      <c r="CG199" s="140">
        <v>0</v>
      </c>
      <c r="CH199" s="140">
        <v>0</v>
      </c>
      <c r="CI199" s="140">
        <v>0</v>
      </c>
      <c r="CJ199" s="140">
        <v>925000</v>
      </c>
      <c r="CK199" s="140">
        <v>-57730.69</v>
      </c>
      <c r="CL199" s="140">
        <v>-182468.96</v>
      </c>
      <c r="CM199" s="140">
        <v>66928.39</v>
      </c>
      <c r="CN199" s="140">
        <v>0</v>
      </c>
      <c r="CO199" s="140">
        <v>191666.66</v>
      </c>
      <c r="CP199" s="140">
        <v>0</v>
      </c>
      <c r="CQ199" s="140">
        <v>0</v>
      </c>
      <c r="CR199" s="140">
        <v>51479.72</v>
      </c>
      <c r="CS199" s="140">
        <v>72287.240000000005</v>
      </c>
      <c r="CT199" s="140">
        <v>317025.85000000003</v>
      </c>
      <c r="CU199" s="140">
        <v>296218.33</v>
      </c>
      <c r="CV199" s="140">
        <v>0</v>
      </c>
      <c r="CW199" s="140">
        <v>18578.41</v>
      </c>
      <c r="CX199" s="140">
        <v>6319.38</v>
      </c>
      <c r="CY199" s="140">
        <v>41365</v>
      </c>
      <c r="CZ199" s="140">
        <v>0</v>
      </c>
      <c r="DA199" s="140">
        <v>53624.03</v>
      </c>
      <c r="DB199" s="140">
        <v>0</v>
      </c>
      <c r="DC199" s="140">
        <v>0</v>
      </c>
      <c r="DD199" s="140">
        <v>0</v>
      </c>
      <c r="DE199" s="140">
        <v>0</v>
      </c>
      <c r="DF199" s="140">
        <v>0</v>
      </c>
      <c r="DG199" s="140">
        <v>0</v>
      </c>
      <c r="DH199" s="140">
        <v>0</v>
      </c>
    </row>
    <row r="200" spans="1:112" x14ac:dyDescent="0.2">
      <c r="A200" s="140">
        <v>3290</v>
      </c>
      <c r="B200" s="140" t="s">
        <v>484</v>
      </c>
      <c r="C200" s="140">
        <v>0</v>
      </c>
      <c r="D200" s="140">
        <v>19141240.579999998</v>
      </c>
      <c r="E200" s="140">
        <v>41791.14</v>
      </c>
      <c r="F200" s="140">
        <v>131486.33000000002</v>
      </c>
      <c r="G200" s="140">
        <v>49450.590000000004</v>
      </c>
      <c r="H200" s="140">
        <v>20898.23</v>
      </c>
      <c r="I200" s="140">
        <v>200982.33000000002</v>
      </c>
      <c r="J200" s="140">
        <v>0</v>
      </c>
      <c r="K200" s="140">
        <v>456052.52</v>
      </c>
      <c r="L200" s="140">
        <v>0</v>
      </c>
      <c r="M200" s="140">
        <v>0</v>
      </c>
      <c r="N200" s="140">
        <v>0</v>
      </c>
      <c r="O200" s="140">
        <v>0</v>
      </c>
      <c r="P200" s="140">
        <v>0</v>
      </c>
      <c r="Q200" s="140">
        <v>0</v>
      </c>
      <c r="R200" s="140">
        <v>400</v>
      </c>
      <c r="S200" s="140">
        <v>0</v>
      </c>
      <c r="T200" s="140">
        <v>0</v>
      </c>
      <c r="U200" s="140">
        <v>616606.4</v>
      </c>
      <c r="V200" s="140">
        <v>29666258</v>
      </c>
      <c r="W200" s="140">
        <v>22259.420000000002</v>
      </c>
      <c r="X200" s="140">
        <v>57247</v>
      </c>
      <c r="Y200" s="140">
        <v>736534.67</v>
      </c>
      <c r="Z200" s="140">
        <v>11240.49</v>
      </c>
      <c r="AA200" s="140">
        <v>202007.84</v>
      </c>
      <c r="AB200" s="140">
        <v>117064.27</v>
      </c>
      <c r="AC200" s="140">
        <v>0</v>
      </c>
      <c r="AD200" s="140">
        <v>494929.25</v>
      </c>
      <c r="AE200" s="140">
        <v>1127849.8899999999</v>
      </c>
      <c r="AF200" s="140">
        <v>0</v>
      </c>
      <c r="AG200" s="140">
        <v>0</v>
      </c>
      <c r="AH200" s="140">
        <v>0</v>
      </c>
      <c r="AI200" s="140">
        <v>0</v>
      </c>
      <c r="AJ200" s="140">
        <v>0</v>
      </c>
      <c r="AK200" s="140">
        <v>7775</v>
      </c>
      <c r="AL200" s="140">
        <v>0</v>
      </c>
      <c r="AM200" s="140">
        <v>60071.07</v>
      </c>
      <c r="AN200" s="140">
        <v>333256.73</v>
      </c>
      <c r="AO200" s="140">
        <v>0</v>
      </c>
      <c r="AP200" s="140">
        <v>13783.48</v>
      </c>
      <c r="AQ200" s="140">
        <v>12059561.890000001</v>
      </c>
      <c r="AR200" s="140">
        <v>11432618.300000001</v>
      </c>
      <c r="AS200" s="140">
        <v>1810210.83</v>
      </c>
      <c r="AT200" s="140">
        <v>1303984.5900000001</v>
      </c>
      <c r="AU200" s="140">
        <v>888220.28</v>
      </c>
      <c r="AV200" s="140">
        <v>299027.48</v>
      </c>
      <c r="AW200" s="140">
        <v>1434791.92</v>
      </c>
      <c r="AX200" s="140">
        <v>1843113.4</v>
      </c>
      <c r="AY200" s="140">
        <v>385212.04</v>
      </c>
      <c r="AZ200" s="140">
        <v>2609608.29</v>
      </c>
      <c r="BA200" s="140">
        <v>7051785.5</v>
      </c>
      <c r="BB200" s="140">
        <v>974036.34</v>
      </c>
      <c r="BC200" s="140">
        <v>623836.48</v>
      </c>
      <c r="BD200" s="140">
        <v>266.09000000000003</v>
      </c>
      <c r="BE200" s="140">
        <v>346465.33</v>
      </c>
      <c r="BF200" s="140">
        <v>8214881.3899999997</v>
      </c>
      <c r="BG200" s="140">
        <v>1734642.11</v>
      </c>
      <c r="BH200" s="140">
        <v>12354.03</v>
      </c>
      <c r="BI200" s="140">
        <v>13942.7</v>
      </c>
      <c r="BJ200" s="140">
        <v>19119.87</v>
      </c>
      <c r="BK200" s="140">
        <v>2646132</v>
      </c>
      <c r="BL200" s="140">
        <v>3734330.22</v>
      </c>
      <c r="BM200" s="140">
        <v>90000</v>
      </c>
      <c r="BN200" s="140">
        <v>90000</v>
      </c>
      <c r="BO200" s="140">
        <v>1377647.68</v>
      </c>
      <c r="BP200" s="140">
        <v>220245.85</v>
      </c>
      <c r="BQ200" s="140">
        <v>9223260.4800000004</v>
      </c>
      <c r="BR200" s="140">
        <v>9771855.8599999994</v>
      </c>
      <c r="BS200" s="140">
        <v>13350982.859999999</v>
      </c>
      <c r="BT200" s="140">
        <v>13835551.800000001</v>
      </c>
      <c r="BU200" s="140">
        <v>397520.87</v>
      </c>
      <c r="BV200" s="140">
        <v>383085.94</v>
      </c>
      <c r="BW200" s="140">
        <v>9930951.5700000003</v>
      </c>
      <c r="BX200" s="140">
        <v>7856278.8700000001</v>
      </c>
      <c r="BY200" s="140">
        <v>1952573.5</v>
      </c>
      <c r="BZ200" s="140">
        <v>136534.13</v>
      </c>
      <c r="CA200" s="140">
        <v>86745.680000000008</v>
      </c>
      <c r="CB200" s="140">
        <v>1005.28</v>
      </c>
      <c r="CC200" s="140">
        <v>3201404.91</v>
      </c>
      <c r="CD200" s="140">
        <v>3287145.31</v>
      </c>
      <c r="CE200" s="140">
        <v>0</v>
      </c>
      <c r="CF200" s="140">
        <v>0</v>
      </c>
      <c r="CG200" s="140">
        <v>0</v>
      </c>
      <c r="CH200" s="140">
        <v>0</v>
      </c>
      <c r="CI200" s="140">
        <v>0</v>
      </c>
      <c r="CJ200" s="140">
        <v>6185000</v>
      </c>
      <c r="CK200" s="140">
        <v>163125.57</v>
      </c>
      <c r="CL200" s="140">
        <v>486139.34</v>
      </c>
      <c r="CM200" s="140">
        <v>1043730.21</v>
      </c>
      <c r="CN200" s="140">
        <v>0</v>
      </c>
      <c r="CO200" s="140">
        <v>720716.44000000006</v>
      </c>
      <c r="CP200" s="140">
        <v>0</v>
      </c>
      <c r="CQ200" s="140">
        <v>0</v>
      </c>
      <c r="CR200" s="140">
        <v>315455.84000000003</v>
      </c>
      <c r="CS200" s="140">
        <v>313260.27</v>
      </c>
      <c r="CT200" s="140">
        <v>1993982.57</v>
      </c>
      <c r="CU200" s="140">
        <v>1996178.1400000001</v>
      </c>
      <c r="CV200" s="140">
        <v>0</v>
      </c>
      <c r="CW200" s="140">
        <v>0</v>
      </c>
      <c r="CX200" s="140">
        <v>0</v>
      </c>
      <c r="CY200" s="140">
        <v>0</v>
      </c>
      <c r="CZ200" s="140">
        <v>0</v>
      </c>
      <c r="DA200" s="140">
        <v>0</v>
      </c>
      <c r="DB200" s="140">
        <v>0</v>
      </c>
      <c r="DC200" s="140">
        <v>0</v>
      </c>
      <c r="DD200" s="140">
        <v>0</v>
      </c>
      <c r="DE200" s="140">
        <v>0</v>
      </c>
      <c r="DF200" s="140">
        <v>0</v>
      </c>
      <c r="DG200" s="140">
        <v>0</v>
      </c>
      <c r="DH200" s="140">
        <v>0</v>
      </c>
    </row>
    <row r="201" spans="1:112" x14ac:dyDescent="0.2">
      <c r="A201" s="140">
        <v>3297</v>
      </c>
      <c r="B201" s="140" t="s">
        <v>485</v>
      </c>
      <c r="C201" s="140">
        <v>220549.23</v>
      </c>
      <c r="D201" s="140">
        <v>6608568</v>
      </c>
      <c r="E201" s="140">
        <v>12825.18</v>
      </c>
      <c r="F201" s="140">
        <v>89563.53</v>
      </c>
      <c r="G201" s="140">
        <v>31169.200000000001</v>
      </c>
      <c r="H201" s="140">
        <v>5003.62</v>
      </c>
      <c r="I201" s="140">
        <v>33897.82</v>
      </c>
      <c r="J201" s="140">
        <v>0</v>
      </c>
      <c r="K201" s="140">
        <v>591802.1</v>
      </c>
      <c r="L201" s="140">
        <v>0</v>
      </c>
      <c r="M201" s="140">
        <v>0</v>
      </c>
      <c r="N201" s="140">
        <v>0</v>
      </c>
      <c r="O201" s="140">
        <v>0</v>
      </c>
      <c r="P201" s="140">
        <v>9800</v>
      </c>
      <c r="Q201" s="140">
        <v>0</v>
      </c>
      <c r="R201" s="140">
        <v>0</v>
      </c>
      <c r="S201" s="140">
        <v>0</v>
      </c>
      <c r="T201" s="140">
        <v>0</v>
      </c>
      <c r="U201" s="140">
        <v>246080.5</v>
      </c>
      <c r="V201" s="140">
        <v>5483933</v>
      </c>
      <c r="W201" s="140">
        <v>2993</v>
      </c>
      <c r="X201" s="140">
        <v>0</v>
      </c>
      <c r="Y201" s="140">
        <v>0</v>
      </c>
      <c r="Z201" s="140">
        <v>83581.119999999995</v>
      </c>
      <c r="AA201" s="140">
        <v>8174</v>
      </c>
      <c r="AB201" s="140">
        <v>0</v>
      </c>
      <c r="AC201" s="140">
        <v>0</v>
      </c>
      <c r="AD201" s="140">
        <v>148705.66</v>
      </c>
      <c r="AE201" s="140">
        <v>255199.38</v>
      </c>
      <c r="AF201" s="140">
        <v>0</v>
      </c>
      <c r="AG201" s="140">
        <v>0</v>
      </c>
      <c r="AH201" s="140">
        <v>21467.59</v>
      </c>
      <c r="AI201" s="140">
        <v>0</v>
      </c>
      <c r="AJ201" s="140">
        <v>0</v>
      </c>
      <c r="AK201" s="140">
        <v>4300</v>
      </c>
      <c r="AL201" s="140">
        <v>0</v>
      </c>
      <c r="AM201" s="140">
        <v>52773.700000000004</v>
      </c>
      <c r="AN201" s="140">
        <v>28770.13</v>
      </c>
      <c r="AO201" s="140">
        <v>0</v>
      </c>
      <c r="AP201" s="140">
        <v>6818.8</v>
      </c>
      <c r="AQ201" s="140">
        <v>2714721.57</v>
      </c>
      <c r="AR201" s="140">
        <v>2474622.7600000002</v>
      </c>
      <c r="AS201" s="140">
        <v>515441.8</v>
      </c>
      <c r="AT201" s="140">
        <v>351822.46</v>
      </c>
      <c r="AU201" s="140">
        <v>229934.57</v>
      </c>
      <c r="AV201" s="140">
        <v>490.89</v>
      </c>
      <c r="AW201" s="140">
        <v>403065.71</v>
      </c>
      <c r="AX201" s="140">
        <v>315107.08</v>
      </c>
      <c r="AY201" s="140">
        <v>653635.23</v>
      </c>
      <c r="AZ201" s="140">
        <v>775073.9</v>
      </c>
      <c r="BA201" s="140">
        <v>3212772.94</v>
      </c>
      <c r="BB201" s="140">
        <v>258717.61000000002</v>
      </c>
      <c r="BC201" s="140">
        <v>203356.01</v>
      </c>
      <c r="BD201" s="140">
        <v>167247.85</v>
      </c>
      <c r="BE201" s="140">
        <v>232991.79</v>
      </c>
      <c r="BF201" s="140">
        <v>1266555.29</v>
      </c>
      <c r="BG201" s="140">
        <v>398659.72000000003</v>
      </c>
      <c r="BH201" s="140">
        <v>0</v>
      </c>
      <c r="BI201" s="140">
        <v>0</v>
      </c>
      <c r="BJ201" s="140">
        <v>0</v>
      </c>
      <c r="BK201" s="140">
        <v>0</v>
      </c>
      <c r="BL201" s="140">
        <v>0</v>
      </c>
      <c r="BM201" s="140">
        <v>0</v>
      </c>
      <c r="BN201" s="140">
        <v>0</v>
      </c>
      <c r="BO201" s="140">
        <v>0</v>
      </c>
      <c r="BP201" s="140">
        <v>0</v>
      </c>
      <c r="BQ201" s="140">
        <v>2632898.38</v>
      </c>
      <c r="BR201" s="140">
        <v>2404656.7599999998</v>
      </c>
      <c r="BS201" s="140">
        <v>2632898.38</v>
      </c>
      <c r="BT201" s="140">
        <v>2404656.7599999998</v>
      </c>
      <c r="BU201" s="140">
        <v>0</v>
      </c>
      <c r="BV201" s="140">
        <v>0</v>
      </c>
      <c r="BW201" s="140">
        <v>2140008.75</v>
      </c>
      <c r="BX201" s="140">
        <v>1638416.12</v>
      </c>
      <c r="BY201" s="140">
        <v>293480.63</v>
      </c>
      <c r="BZ201" s="140">
        <v>208112</v>
      </c>
      <c r="CA201" s="140">
        <v>1290952.28</v>
      </c>
      <c r="CB201" s="140">
        <v>1274476.5699999998</v>
      </c>
      <c r="CC201" s="140">
        <v>5448365.9900000002</v>
      </c>
      <c r="CD201" s="140">
        <v>2841151.22</v>
      </c>
      <c r="CE201" s="140">
        <v>2235000</v>
      </c>
      <c r="CF201" s="140">
        <v>0</v>
      </c>
      <c r="CG201" s="140">
        <v>0</v>
      </c>
      <c r="CH201" s="140">
        <v>168141.25</v>
      </c>
      <c r="CI201" s="140">
        <v>220549.23</v>
      </c>
      <c r="CJ201" s="140">
        <v>36700982.659999996</v>
      </c>
      <c r="CK201" s="140">
        <v>367790.05</v>
      </c>
      <c r="CL201" s="140">
        <v>248224.44</v>
      </c>
      <c r="CM201" s="140">
        <v>40011.71</v>
      </c>
      <c r="CN201" s="140">
        <v>0</v>
      </c>
      <c r="CO201" s="140">
        <v>159577.32</v>
      </c>
      <c r="CP201" s="140">
        <v>0</v>
      </c>
      <c r="CQ201" s="140">
        <v>0</v>
      </c>
      <c r="CR201" s="140">
        <v>35099.9</v>
      </c>
      <c r="CS201" s="140">
        <v>35099.9</v>
      </c>
      <c r="CT201" s="140">
        <v>753917.32000000007</v>
      </c>
      <c r="CU201" s="140">
        <v>753917.32000000007</v>
      </c>
      <c r="CV201" s="140">
        <v>0</v>
      </c>
      <c r="CW201" s="140">
        <v>0</v>
      </c>
      <c r="CX201" s="140">
        <v>0</v>
      </c>
      <c r="CY201" s="140">
        <v>0</v>
      </c>
      <c r="CZ201" s="140">
        <v>0</v>
      </c>
      <c r="DA201" s="140">
        <v>0</v>
      </c>
      <c r="DB201" s="140">
        <v>0</v>
      </c>
      <c r="DC201" s="140">
        <v>0</v>
      </c>
      <c r="DD201" s="140">
        <v>0</v>
      </c>
      <c r="DE201" s="140">
        <v>0</v>
      </c>
      <c r="DF201" s="140">
        <v>0</v>
      </c>
      <c r="DG201" s="140">
        <v>0</v>
      </c>
      <c r="DH201" s="140">
        <v>0</v>
      </c>
    </row>
    <row r="202" spans="1:112" x14ac:dyDescent="0.2">
      <c r="A202" s="140">
        <v>1897</v>
      </c>
      <c r="B202" s="140" t="s">
        <v>486</v>
      </c>
      <c r="C202" s="140">
        <v>0</v>
      </c>
      <c r="D202" s="140">
        <v>6377253</v>
      </c>
      <c r="E202" s="140">
        <v>0</v>
      </c>
      <c r="F202" s="140">
        <v>0</v>
      </c>
      <c r="G202" s="140">
        <v>0</v>
      </c>
      <c r="H202" s="140">
        <v>3017.89</v>
      </c>
      <c r="I202" s="140">
        <v>160657.79</v>
      </c>
      <c r="J202" s="140">
        <v>4018.23</v>
      </c>
      <c r="K202" s="140">
        <v>415702</v>
      </c>
      <c r="L202" s="140">
        <v>0</v>
      </c>
      <c r="M202" s="140">
        <v>52904.1</v>
      </c>
      <c r="N202" s="140">
        <v>0</v>
      </c>
      <c r="O202" s="140">
        <v>0</v>
      </c>
      <c r="P202" s="140">
        <v>709.87</v>
      </c>
      <c r="Q202" s="140">
        <v>0</v>
      </c>
      <c r="R202" s="140">
        <v>0</v>
      </c>
      <c r="S202" s="140">
        <v>0</v>
      </c>
      <c r="T202" s="140">
        <v>0</v>
      </c>
      <c r="U202" s="140">
        <v>400406</v>
      </c>
      <c r="V202" s="140">
        <v>84358</v>
      </c>
      <c r="W202" s="140">
        <v>0</v>
      </c>
      <c r="X202" s="140">
        <v>0</v>
      </c>
      <c r="Y202" s="140">
        <v>0</v>
      </c>
      <c r="Z202" s="140">
        <v>0</v>
      </c>
      <c r="AA202" s="140">
        <v>26551</v>
      </c>
      <c r="AB202" s="140">
        <v>0</v>
      </c>
      <c r="AC202" s="140">
        <v>0</v>
      </c>
      <c r="AD202" s="140">
        <v>15642.03</v>
      </c>
      <c r="AE202" s="140">
        <v>42584.950000000004</v>
      </c>
      <c r="AF202" s="140">
        <v>0</v>
      </c>
      <c r="AG202" s="140">
        <v>0</v>
      </c>
      <c r="AH202" s="140">
        <v>0</v>
      </c>
      <c r="AI202" s="140">
        <v>0</v>
      </c>
      <c r="AJ202" s="140">
        <v>0</v>
      </c>
      <c r="AK202" s="140">
        <v>0</v>
      </c>
      <c r="AL202" s="140">
        <v>0</v>
      </c>
      <c r="AM202" s="140">
        <v>18819</v>
      </c>
      <c r="AN202" s="140">
        <v>9247.92</v>
      </c>
      <c r="AO202" s="140">
        <v>0</v>
      </c>
      <c r="AP202" s="140">
        <v>1144.48</v>
      </c>
      <c r="AQ202" s="140">
        <v>1606447.91</v>
      </c>
      <c r="AR202" s="140">
        <v>1833588.17</v>
      </c>
      <c r="AS202" s="140">
        <v>0</v>
      </c>
      <c r="AT202" s="140">
        <v>189024.23</v>
      </c>
      <c r="AU202" s="140">
        <v>43381.05</v>
      </c>
      <c r="AV202" s="140">
        <v>4296.83</v>
      </c>
      <c r="AW202" s="140">
        <v>123051.66</v>
      </c>
      <c r="AX202" s="140">
        <v>297874.33</v>
      </c>
      <c r="AY202" s="140">
        <v>175814.02</v>
      </c>
      <c r="AZ202" s="140">
        <v>407494.87</v>
      </c>
      <c r="BA202" s="140">
        <v>1510643.56</v>
      </c>
      <c r="BB202" s="140">
        <v>38910.520000000004</v>
      </c>
      <c r="BC202" s="140">
        <v>55791.65</v>
      </c>
      <c r="BD202" s="140">
        <v>17111.099999999999</v>
      </c>
      <c r="BE202" s="140">
        <v>269918.99</v>
      </c>
      <c r="BF202" s="140">
        <v>721550.54</v>
      </c>
      <c r="BG202" s="140">
        <v>101360</v>
      </c>
      <c r="BH202" s="140">
        <v>55.92</v>
      </c>
      <c r="BI202" s="140">
        <v>0</v>
      </c>
      <c r="BJ202" s="140">
        <v>0</v>
      </c>
      <c r="BK202" s="140">
        <v>0</v>
      </c>
      <c r="BL202" s="140">
        <v>0</v>
      </c>
      <c r="BM202" s="140">
        <v>0</v>
      </c>
      <c r="BN202" s="140">
        <v>0</v>
      </c>
      <c r="BO202" s="140">
        <v>0</v>
      </c>
      <c r="BP202" s="140">
        <v>0</v>
      </c>
      <c r="BQ202" s="140">
        <v>1668074.79</v>
      </c>
      <c r="BR202" s="140">
        <v>1884775.7</v>
      </c>
      <c r="BS202" s="140">
        <v>1668074.79</v>
      </c>
      <c r="BT202" s="140">
        <v>1884775.7</v>
      </c>
      <c r="BU202" s="140">
        <v>0</v>
      </c>
      <c r="BV202" s="140">
        <v>0</v>
      </c>
      <c r="BW202" s="140">
        <v>1394018.21</v>
      </c>
      <c r="BX202" s="140">
        <v>950546.9</v>
      </c>
      <c r="BY202" s="140">
        <v>318232.39</v>
      </c>
      <c r="BZ202" s="140">
        <v>125238.92</v>
      </c>
      <c r="CA202" s="140">
        <v>211207.54</v>
      </c>
      <c r="CB202" s="140">
        <v>208499.31</v>
      </c>
      <c r="CC202" s="140">
        <v>349575.84</v>
      </c>
      <c r="CD202" s="140">
        <v>352284.07</v>
      </c>
      <c r="CE202" s="140">
        <v>0</v>
      </c>
      <c r="CF202" s="140">
        <v>0</v>
      </c>
      <c r="CG202" s="140">
        <v>0</v>
      </c>
      <c r="CH202" s="140">
        <v>0</v>
      </c>
      <c r="CI202" s="140">
        <v>0</v>
      </c>
      <c r="CJ202" s="140">
        <v>2870167.47</v>
      </c>
      <c r="CK202" s="140">
        <v>181319.69</v>
      </c>
      <c r="CL202" s="140">
        <v>292823.78000000003</v>
      </c>
      <c r="CM202" s="140">
        <v>500032.63</v>
      </c>
      <c r="CN202" s="140">
        <v>0</v>
      </c>
      <c r="CO202" s="140">
        <v>388528.54</v>
      </c>
      <c r="CP202" s="140">
        <v>0</v>
      </c>
      <c r="CQ202" s="140">
        <v>0</v>
      </c>
      <c r="CR202" s="140">
        <v>0</v>
      </c>
      <c r="CS202" s="140">
        <v>3431.26</v>
      </c>
      <c r="CT202" s="140">
        <v>49875.6</v>
      </c>
      <c r="CU202" s="140">
        <v>46444.340000000004</v>
      </c>
      <c r="CV202" s="140">
        <v>0</v>
      </c>
      <c r="CW202" s="140">
        <v>45007.44</v>
      </c>
      <c r="CX202" s="140">
        <v>30046.23</v>
      </c>
      <c r="CY202" s="140">
        <v>96642</v>
      </c>
      <c r="CZ202" s="140">
        <v>107078.21</v>
      </c>
      <c r="DA202" s="140">
        <v>4525</v>
      </c>
      <c r="DB202" s="140">
        <v>0</v>
      </c>
      <c r="DC202" s="140">
        <v>0</v>
      </c>
      <c r="DD202" s="140">
        <v>0</v>
      </c>
      <c r="DE202" s="140">
        <v>0</v>
      </c>
      <c r="DF202" s="140">
        <v>0</v>
      </c>
      <c r="DG202" s="140">
        <v>0</v>
      </c>
      <c r="DH202" s="140">
        <v>0</v>
      </c>
    </row>
    <row r="203" spans="1:112" x14ac:dyDescent="0.2">
      <c r="A203" s="140">
        <v>3304</v>
      </c>
      <c r="B203" s="140" t="s">
        <v>487</v>
      </c>
      <c r="C203" s="140">
        <v>0</v>
      </c>
      <c r="D203" s="140">
        <v>3001058.74</v>
      </c>
      <c r="E203" s="140">
        <v>335</v>
      </c>
      <c r="F203" s="140">
        <v>6924.03</v>
      </c>
      <c r="G203" s="140">
        <v>65142.42</v>
      </c>
      <c r="H203" s="140">
        <v>4068.9</v>
      </c>
      <c r="I203" s="140">
        <v>14644.79</v>
      </c>
      <c r="J203" s="140">
        <v>0</v>
      </c>
      <c r="K203" s="140">
        <v>476193</v>
      </c>
      <c r="L203" s="140">
        <v>0</v>
      </c>
      <c r="M203" s="140">
        <v>0</v>
      </c>
      <c r="N203" s="140">
        <v>0</v>
      </c>
      <c r="O203" s="140">
        <v>0</v>
      </c>
      <c r="P203" s="140">
        <v>3702.19</v>
      </c>
      <c r="Q203" s="140">
        <v>10199.74</v>
      </c>
      <c r="R203" s="140">
        <v>20196.46</v>
      </c>
      <c r="S203" s="140">
        <v>0</v>
      </c>
      <c r="T203" s="140">
        <v>0</v>
      </c>
      <c r="U203" s="140">
        <v>88036.5</v>
      </c>
      <c r="V203" s="140">
        <v>3241026</v>
      </c>
      <c r="W203" s="140">
        <v>0</v>
      </c>
      <c r="X203" s="140">
        <v>0</v>
      </c>
      <c r="Y203" s="140">
        <v>0</v>
      </c>
      <c r="Z203" s="140">
        <v>0</v>
      </c>
      <c r="AA203" s="140">
        <v>172997</v>
      </c>
      <c r="AB203" s="140">
        <v>0</v>
      </c>
      <c r="AC203" s="140">
        <v>0</v>
      </c>
      <c r="AD203" s="140">
        <v>257124.85</v>
      </c>
      <c r="AE203" s="140">
        <v>58670.450000000004</v>
      </c>
      <c r="AF203" s="140">
        <v>0</v>
      </c>
      <c r="AG203" s="140">
        <v>0</v>
      </c>
      <c r="AH203" s="140">
        <v>0</v>
      </c>
      <c r="AI203" s="140">
        <v>0</v>
      </c>
      <c r="AJ203" s="140">
        <v>0</v>
      </c>
      <c r="AK203" s="140">
        <v>0</v>
      </c>
      <c r="AL203" s="140">
        <v>0</v>
      </c>
      <c r="AM203" s="140">
        <v>10360.700000000001</v>
      </c>
      <c r="AN203" s="140">
        <v>12489.18</v>
      </c>
      <c r="AO203" s="140">
        <v>0</v>
      </c>
      <c r="AP203" s="140">
        <v>20</v>
      </c>
      <c r="AQ203" s="140">
        <v>1306123.8700000001</v>
      </c>
      <c r="AR203" s="140">
        <v>1553543.28</v>
      </c>
      <c r="AS203" s="140">
        <v>293076.38</v>
      </c>
      <c r="AT203" s="140">
        <v>184550.35</v>
      </c>
      <c r="AU203" s="140">
        <v>259336.30000000002</v>
      </c>
      <c r="AV203" s="140">
        <v>0</v>
      </c>
      <c r="AW203" s="140">
        <v>124276.7</v>
      </c>
      <c r="AX203" s="140">
        <v>364635.53</v>
      </c>
      <c r="AY203" s="140">
        <v>203978.48</v>
      </c>
      <c r="AZ203" s="140">
        <v>459683.37</v>
      </c>
      <c r="BA203" s="140">
        <v>1277666.05</v>
      </c>
      <c r="BB203" s="140">
        <v>181915.48</v>
      </c>
      <c r="BC203" s="140">
        <v>52664.98</v>
      </c>
      <c r="BD203" s="140">
        <v>1230</v>
      </c>
      <c r="BE203" s="140">
        <v>212675.03</v>
      </c>
      <c r="BF203" s="140">
        <v>601127.77</v>
      </c>
      <c r="BG203" s="140">
        <v>289472.73</v>
      </c>
      <c r="BH203" s="140">
        <v>5531.51</v>
      </c>
      <c r="BI203" s="140">
        <v>0</v>
      </c>
      <c r="BJ203" s="140">
        <v>0</v>
      </c>
      <c r="BK203" s="140">
        <v>0</v>
      </c>
      <c r="BL203" s="140">
        <v>0</v>
      </c>
      <c r="BM203" s="140">
        <v>296102.71000000002</v>
      </c>
      <c r="BN203" s="140">
        <v>296102.71000000002</v>
      </c>
      <c r="BO203" s="140">
        <v>0</v>
      </c>
      <c r="BP203" s="140">
        <v>0</v>
      </c>
      <c r="BQ203" s="140">
        <v>1411809.68</v>
      </c>
      <c r="BR203" s="140">
        <v>1483511.82</v>
      </c>
      <c r="BS203" s="140">
        <v>1707912.3900000001</v>
      </c>
      <c r="BT203" s="140">
        <v>1779614.53</v>
      </c>
      <c r="BU203" s="140">
        <v>17315.330000000002</v>
      </c>
      <c r="BV203" s="140">
        <v>22069.600000000002</v>
      </c>
      <c r="BW203" s="140">
        <v>843169.46</v>
      </c>
      <c r="BX203" s="140">
        <v>33174.93</v>
      </c>
      <c r="BY203" s="140">
        <v>115699.16</v>
      </c>
      <c r="BZ203" s="140">
        <v>689541.1</v>
      </c>
      <c r="CA203" s="140">
        <v>748655.54</v>
      </c>
      <c r="CB203" s="140">
        <v>740918.12</v>
      </c>
      <c r="CC203" s="140">
        <v>705466.59</v>
      </c>
      <c r="CD203" s="140">
        <v>713204.01</v>
      </c>
      <c r="CE203" s="140">
        <v>0</v>
      </c>
      <c r="CF203" s="140">
        <v>0</v>
      </c>
      <c r="CG203" s="140">
        <v>0</v>
      </c>
      <c r="CH203" s="140">
        <v>0</v>
      </c>
      <c r="CI203" s="140">
        <v>0</v>
      </c>
      <c r="CJ203" s="140">
        <v>5945000</v>
      </c>
      <c r="CK203" s="140">
        <v>0</v>
      </c>
      <c r="CL203" s="140">
        <v>0</v>
      </c>
      <c r="CM203" s="140">
        <v>0</v>
      </c>
      <c r="CN203" s="140">
        <v>0</v>
      </c>
      <c r="CO203" s="140">
        <v>0</v>
      </c>
      <c r="CP203" s="140">
        <v>0</v>
      </c>
      <c r="CQ203" s="140">
        <v>0</v>
      </c>
      <c r="CR203" s="140">
        <v>16695.330000000002</v>
      </c>
      <c r="CS203" s="140">
        <v>19681.760000000002</v>
      </c>
      <c r="CT203" s="140">
        <v>259195.91</v>
      </c>
      <c r="CU203" s="140">
        <v>256209.48</v>
      </c>
      <c r="CV203" s="140">
        <v>0</v>
      </c>
      <c r="CW203" s="140">
        <v>0</v>
      </c>
      <c r="CX203" s="140">
        <v>0</v>
      </c>
      <c r="CY203" s="140">
        <v>0</v>
      </c>
      <c r="CZ203" s="140">
        <v>0</v>
      </c>
      <c r="DA203" s="140">
        <v>0</v>
      </c>
      <c r="DB203" s="140">
        <v>0</v>
      </c>
      <c r="DC203" s="140">
        <v>0</v>
      </c>
      <c r="DD203" s="140">
        <v>0</v>
      </c>
      <c r="DE203" s="140">
        <v>210474.57</v>
      </c>
      <c r="DF203" s="140">
        <v>22843.43</v>
      </c>
      <c r="DG203" s="140">
        <v>187631.14</v>
      </c>
      <c r="DH203" s="140">
        <v>0</v>
      </c>
    </row>
    <row r="204" spans="1:112" x14ac:dyDescent="0.2">
      <c r="A204" s="140">
        <v>3311</v>
      </c>
      <c r="B204" s="140" t="s">
        <v>488</v>
      </c>
      <c r="C204" s="140">
        <v>0</v>
      </c>
      <c r="D204" s="140">
        <v>6627797.0899999999</v>
      </c>
      <c r="E204" s="140">
        <v>0</v>
      </c>
      <c r="F204" s="140">
        <v>5294.1</v>
      </c>
      <c r="G204" s="140">
        <v>18517.86</v>
      </c>
      <c r="H204" s="140">
        <v>6963.88</v>
      </c>
      <c r="I204" s="140">
        <v>22030.639999999999</v>
      </c>
      <c r="J204" s="140">
        <v>0</v>
      </c>
      <c r="K204" s="140">
        <v>119661</v>
      </c>
      <c r="L204" s="140">
        <v>0</v>
      </c>
      <c r="M204" s="140">
        <v>0</v>
      </c>
      <c r="N204" s="140">
        <v>0</v>
      </c>
      <c r="O204" s="140">
        <v>0</v>
      </c>
      <c r="P204" s="140">
        <v>15788.68</v>
      </c>
      <c r="Q204" s="140">
        <v>0</v>
      </c>
      <c r="R204" s="140">
        <v>0</v>
      </c>
      <c r="S204" s="140">
        <v>0</v>
      </c>
      <c r="T204" s="140">
        <v>0</v>
      </c>
      <c r="U204" s="140">
        <v>217911.5</v>
      </c>
      <c r="V204" s="140">
        <v>12925180</v>
      </c>
      <c r="W204" s="140">
        <v>5442.07</v>
      </c>
      <c r="X204" s="140">
        <v>0</v>
      </c>
      <c r="Y204" s="140">
        <v>773361.4</v>
      </c>
      <c r="Z204" s="140">
        <v>25298.68</v>
      </c>
      <c r="AA204" s="140">
        <v>64075</v>
      </c>
      <c r="AB204" s="140">
        <v>0</v>
      </c>
      <c r="AC204" s="140">
        <v>0</v>
      </c>
      <c r="AD204" s="140">
        <v>295651.28999999998</v>
      </c>
      <c r="AE204" s="140">
        <v>549878.73</v>
      </c>
      <c r="AF204" s="140">
        <v>0</v>
      </c>
      <c r="AG204" s="140">
        <v>0</v>
      </c>
      <c r="AH204" s="140">
        <v>0</v>
      </c>
      <c r="AI204" s="140">
        <v>0</v>
      </c>
      <c r="AJ204" s="140">
        <v>0</v>
      </c>
      <c r="AK204" s="140">
        <v>0</v>
      </c>
      <c r="AL204" s="140">
        <v>0</v>
      </c>
      <c r="AM204" s="140">
        <v>161426.46</v>
      </c>
      <c r="AN204" s="140">
        <v>72261.8</v>
      </c>
      <c r="AO204" s="140">
        <v>364</v>
      </c>
      <c r="AP204" s="140">
        <v>3993.8</v>
      </c>
      <c r="AQ204" s="140">
        <v>5370188.4900000002</v>
      </c>
      <c r="AR204" s="140">
        <v>3791947.61</v>
      </c>
      <c r="AS204" s="140">
        <v>372387.58</v>
      </c>
      <c r="AT204" s="140">
        <v>493864.81</v>
      </c>
      <c r="AU204" s="140">
        <v>341592.98</v>
      </c>
      <c r="AV204" s="140">
        <v>279298.77</v>
      </c>
      <c r="AW204" s="140">
        <v>665749.72</v>
      </c>
      <c r="AX204" s="140">
        <v>717000.3</v>
      </c>
      <c r="AY204" s="140">
        <v>444743.74</v>
      </c>
      <c r="AZ204" s="140">
        <v>1423703.12</v>
      </c>
      <c r="BA204" s="140">
        <v>3699735.02</v>
      </c>
      <c r="BB204" s="140">
        <v>674771.85</v>
      </c>
      <c r="BC204" s="140">
        <v>161880.41</v>
      </c>
      <c r="BD204" s="140">
        <v>0</v>
      </c>
      <c r="BE204" s="140">
        <v>451511.55</v>
      </c>
      <c r="BF204" s="140">
        <v>2116279.0299999998</v>
      </c>
      <c r="BG204" s="140">
        <v>887173.8</v>
      </c>
      <c r="BH204" s="140">
        <v>2341.69</v>
      </c>
      <c r="BI204" s="140">
        <v>0</v>
      </c>
      <c r="BJ204" s="140">
        <v>0</v>
      </c>
      <c r="BK204" s="140">
        <v>0</v>
      </c>
      <c r="BL204" s="140">
        <v>0</v>
      </c>
      <c r="BM204" s="140">
        <v>0</v>
      </c>
      <c r="BN204" s="140">
        <v>0</v>
      </c>
      <c r="BO204" s="140">
        <v>0</v>
      </c>
      <c r="BP204" s="140">
        <v>0</v>
      </c>
      <c r="BQ204" s="140">
        <v>7482181.8799999999</v>
      </c>
      <c r="BR204" s="140">
        <v>7498909.3899999997</v>
      </c>
      <c r="BS204" s="140">
        <v>7482181.8799999999</v>
      </c>
      <c r="BT204" s="140">
        <v>7498909.3899999997</v>
      </c>
      <c r="BU204" s="140">
        <v>69798.58</v>
      </c>
      <c r="BV204" s="140">
        <v>154695.91</v>
      </c>
      <c r="BW204" s="140">
        <v>3829615.8</v>
      </c>
      <c r="BX204" s="140">
        <v>2588206.2200000002</v>
      </c>
      <c r="BY204" s="140">
        <v>968651.49</v>
      </c>
      <c r="BZ204" s="140">
        <v>187860.76</v>
      </c>
      <c r="CA204" s="140">
        <v>503056.14</v>
      </c>
      <c r="CB204" s="140">
        <v>506413.08999999997</v>
      </c>
      <c r="CC204" s="140">
        <v>2533996.1900000004</v>
      </c>
      <c r="CD204" s="140">
        <v>2224416.9300000002</v>
      </c>
      <c r="CE204" s="140">
        <v>1032.31</v>
      </c>
      <c r="CF204" s="140">
        <v>0</v>
      </c>
      <c r="CG204" s="140">
        <v>0</v>
      </c>
      <c r="CH204" s="140">
        <v>305190</v>
      </c>
      <c r="CI204" s="140">
        <v>0</v>
      </c>
      <c r="CJ204" s="140">
        <v>15145000</v>
      </c>
      <c r="CK204" s="140">
        <v>0</v>
      </c>
      <c r="CL204" s="140">
        <v>0</v>
      </c>
      <c r="CM204" s="140">
        <v>0</v>
      </c>
      <c r="CN204" s="140">
        <v>0</v>
      </c>
      <c r="CO204" s="140">
        <v>0</v>
      </c>
      <c r="CP204" s="140">
        <v>0</v>
      </c>
      <c r="CQ204" s="140">
        <v>0</v>
      </c>
      <c r="CR204" s="140">
        <v>108169.47</v>
      </c>
      <c r="CS204" s="140">
        <v>117087.33</v>
      </c>
      <c r="CT204" s="140">
        <v>1039774.95</v>
      </c>
      <c r="CU204" s="140">
        <v>1030857.09</v>
      </c>
      <c r="CV204" s="140">
        <v>0</v>
      </c>
      <c r="CW204" s="140">
        <v>0</v>
      </c>
      <c r="CX204" s="140">
        <v>0</v>
      </c>
      <c r="CY204" s="140">
        <v>0</v>
      </c>
      <c r="CZ204" s="140">
        <v>0</v>
      </c>
      <c r="DA204" s="140">
        <v>0</v>
      </c>
      <c r="DB204" s="140">
        <v>0</v>
      </c>
      <c r="DC204" s="140">
        <v>0</v>
      </c>
      <c r="DD204" s="140">
        <v>0</v>
      </c>
      <c r="DE204" s="140">
        <v>0</v>
      </c>
      <c r="DF204" s="140">
        <v>0</v>
      </c>
      <c r="DG204" s="140">
        <v>0</v>
      </c>
      <c r="DH204" s="140">
        <v>0</v>
      </c>
    </row>
    <row r="205" spans="1:112" x14ac:dyDescent="0.2">
      <c r="A205" s="140">
        <v>3318</v>
      </c>
      <c r="B205" s="140" t="s">
        <v>489</v>
      </c>
      <c r="C205" s="140">
        <v>0</v>
      </c>
      <c r="D205" s="140">
        <v>1979205.28</v>
      </c>
      <c r="E205" s="140">
        <v>0</v>
      </c>
      <c r="F205" s="140">
        <v>1908.94</v>
      </c>
      <c r="G205" s="140">
        <v>11036.4</v>
      </c>
      <c r="H205" s="140">
        <v>5507.35</v>
      </c>
      <c r="I205" s="140">
        <v>4400</v>
      </c>
      <c r="J205" s="140">
        <v>0</v>
      </c>
      <c r="K205" s="140">
        <v>122951.86</v>
      </c>
      <c r="L205" s="140">
        <v>0</v>
      </c>
      <c r="M205" s="140">
        <v>0</v>
      </c>
      <c r="N205" s="140">
        <v>0</v>
      </c>
      <c r="O205" s="140">
        <v>0</v>
      </c>
      <c r="P205" s="140">
        <v>4131.6400000000003</v>
      </c>
      <c r="Q205" s="140">
        <v>0</v>
      </c>
      <c r="R205" s="140">
        <v>0</v>
      </c>
      <c r="S205" s="140">
        <v>0</v>
      </c>
      <c r="T205" s="140">
        <v>0</v>
      </c>
      <c r="U205" s="140">
        <v>72870</v>
      </c>
      <c r="V205" s="140">
        <v>2899489</v>
      </c>
      <c r="W205" s="140">
        <v>7388.89</v>
      </c>
      <c r="X205" s="140">
        <v>0</v>
      </c>
      <c r="Y205" s="140">
        <v>163674.37</v>
      </c>
      <c r="Z205" s="140">
        <v>1275.94</v>
      </c>
      <c r="AA205" s="140">
        <v>132197</v>
      </c>
      <c r="AB205" s="140">
        <v>0</v>
      </c>
      <c r="AC205" s="140">
        <v>0</v>
      </c>
      <c r="AD205" s="140">
        <v>35546.35</v>
      </c>
      <c r="AE205" s="140">
        <v>157955.87</v>
      </c>
      <c r="AF205" s="140">
        <v>0</v>
      </c>
      <c r="AG205" s="140">
        <v>0</v>
      </c>
      <c r="AH205" s="140">
        <v>0</v>
      </c>
      <c r="AI205" s="140">
        <v>29793</v>
      </c>
      <c r="AJ205" s="140">
        <v>0</v>
      </c>
      <c r="AK205" s="140">
        <v>0</v>
      </c>
      <c r="AL205" s="140">
        <v>0</v>
      </c>
      <c r="AM205" s="140">
        <v>0</v>
      </c>
      <c r="AN205" s="140">
        <v>36587.06</v>
      </c>
      <c r="AO205" s="140">
        <v>0</v>
      </c>
      <c r="AP205" s="140">
        <v>31897.49</v>
      </c>
      <c r="AQ205" s="140">
        <v>1026071.73</v>
      </c>
      <c r="AR205" s="140">
        <v>1058443.67</v>
      </c>
      <c r="AS205" s="140">
        <v>137238.31</v>
      </c>
      <c r="AT205" s="140">
        <v>105223.34</v>
      </c>
      <c r="AU205" s="140">
        <v>152443.65</v>
      </c>
      <c r="AV205" s="140">
        <v>0</v>
      </c>
      <c r="AW205" s="140">
        <v>148986.20000000001</v>
      </c>
      <c r="AX205" s="140">
        <v>116726.51000000001</v>
      </c>
      <c r="AY205" s="140">
        <v>142418.20000000001</v>
      </c>
      <c r="AZ205" s="140">
        <v>306722.71000000002</v>
      </c>
      <c r="BA205" s="140">
        <v>863139.16</v>
      </c>
      <c r="BB205" s="140">
        <v>123208.89</v>
      </c>
      <c r="BC205" s="140">
        <v>31537.58</v>
      </c>
      <c r="BD205" s="140">
        <v>0</v>
      </c>
      <c r="BE205" s="140">
        <v>151364.17000000001</v>
      </c>
      <c r="BF205" s="140">
        <v>567487.64</v>
      </c>
      <c r="BG205" s="140">
        <v>315825.3</v>
      </c>
      <c r="BH205" s="140">
        <v>0</v>
      </c>
      <c r="BI205" s="140">
        <v>12621</v>
      </c>
      <c r="BJ205" s="140">
        <v>0</v>
      </c>
      <c r="BK205" s="140">
        <v>0</v>
      </c>
      <c r="BL205" s="140">
        <v>0</v>
      </c>
      <c r="BM205" s="140">
        <v>0</v>
      </c>
      <c r="BN205" s="140">
        <v>0</v>
      </c>
      <c r="BO205" s="140">
        <v>1938647.67</v>
      </c>
      <c r="BP205" s="140">
        <v>2402248.0499999998</v>
      </c>
      <c r="BQ205" s="140">
        <v>0</v>
      </c>
      <c r="BR205" s="140">
        <v>0</v>
      </c>
      <c r="BS205" s="140">
        <v>1951268.67</v>
      </c>
      <c r="BT205" s="140">
        <v>2402248.0499999998</v>
      </c>
      <c r="BU205" s="140">
        <v>0</v>
      </c>
      <c r="BV205" s="140">
        <v>50679.96</v>
      </c>
      <c r="BW205" s="140">
        <v>792365</v>
      </c>
      <c r="BX205" s="140">
        <v>529488.43000000005</v>
      </c>
      <c r="BY205" s="140">
        <v>197524.81</v>
      </c>
      <c r="BZ205" s="140">
        <v>14671.800000000001</v>
      </c>
      <c r="CA205" s="140">
        <v>0</v>
      </c>
      <c r="CB205" s="140">
        <v>0</v>
      </c>
      <c r="CC205" s="140">
        <v>134153.37</v>
      </c>
      <c r="CD205" s="140">
        <v>0</v>
      </c>
      <c r="CE205" s="140">
        <v>0</v>
      </c>
      <c r="CF205" s="140">
        <v>0</v>
      </c>
      <c r="CG205" s="140">
        <v>0</v>
      </c>
      <c r="CH205" s="140">
        <v>134153.37</v>
      </c>
      <c r="CI205" s="140">
        <v>0</v>
      </c>
      <c r="CJ205" s="140">
        <v>1008379.96</v>
      </c>
      <c r="CK205" s="140">
        <v>0</v>
      </c>
      <c r="CL205" s="140">
        <v>0</v>
      </c>
      <c r="CM205" s="140">
        <v>0</v>
      </c>
      <c r="CN205" s="140">
        <v>0</v>
      </c>
      <c r="CO205" s="140">
        <v>0</v>
      </c>
      <c r="CP205" s="140">
        <v>0</v>
      </c>
      <c r="CQ205" s="140">
        <v>0</v>
      </c>
      <c r="CR205" s="140">
        <v>34797.85</v>
      </c>
      <c r="CS205" s="140">
        <v>46755.54</v>
      </c>
      <c r="CT205" s="140">
        <v>251116.05000000002</v>
      </c>
      <c r="CU205" s="140">
        <v>239158.36000000002</v>
      </c>
      <c r="CV205" s="140">
        <v>0</v>
      </c>
      <c r="CW205" s="140">
        <v>15900.69</v>
      </c>
      <c r="CX205" s="140">
        <v>7281.4400000000005</v>
      </c>
      <c r="CY205" s="140">
        <v>3000</v>
      </c>
      <c r="CZ205" s="140">
        <v>0</v>
      </c>
      <c r="DA205" s="140">
        <v>11619.25</v>
      </c>
      <c r="DB205" s="140">
        <v>0</v>
      </c>
      <c r="DC205" s="140">
        <v>0</v>
      </c>
      <c r="DD205" s="140">
        <v>0</v>
      </c>
      <c r="DE205" s="140">
        <v>0</v>
      </c>
      <c r="DF205" s="140">
        <v>0</v>
      </c>
      <c r="DG205" s="140">
        <v>0</v>
      </c>
      <c r="DH205" s="140">
        <v>0</v>
      </c>
    </row>
    <row r="206" spans="1:112" x14ac:dyDescent="0.2">
      <c r="A206" s="140">
        <v>3325</v>
      </c>
      <c r="B206" s="140" t="s">
        <v>490</v>
      </c>
      <c r="C206" s="140">
        <v>0</v>
      </c>
      <c r="D206" s="140">
        <v>6729880.7699999996</v>
      </c>
      <c r="E206" s="140">
        <v>0</v>
      </c>
      <c r="F206" s="140">
        <v>7267.31</v>
      </c>
      <c r="G206" s="140">
        <v>194980.25</v>
      </c>
      <c r="H206" s="140">
        <v>3508.76</v>
      </c>
      <c r="I206" s="140">
        <v>26043.040000000001</v>
      </c>
      <c r="J206" s="140">
        <v>0</v>
      </c>
      <c r="K206" s="140">
        <v>220033</v>
      </c>
      <c r="L206" s="140">
        <v>0</v>
      </c>
      <c r="M206" s="140">
        <v>0</v>
      </c>
      <c r="N206" s="140">
        <v>0</v>
      </c>
      <c r="O206" s="140">
        <v>0</v>
      </c>
      <c r="P206" s="140">
        <v>0</v>
      </c>
      <c r="Q206" s="140">
        <v>0</v>
      </c>
      <c r="R206" s="140">
        <v>0</v>
      </c>
      <c r="S206" s="140">
        <v>0</v>
      </c>
      <c r="T206" s="140">
        <v>0</v>
      </c>
      <c r="U206" s="140">
        <v>145763.5</v>
      </c>
      <c r="V206" s="140">
        <v>1810741</v>
      </c>
      <c r="W206" s="140">
        <v>0</v>
      </c>
      <c r="X206" s="140">
        <v>0</v>
      </c>
      <c r="Y206" s="140">
        <v>0</v>
      </c>
      <c r="Z206" s="140">
        <v>1094.1300000000001</v>
      </c>
      <c r="AA206" s="140">
        <v>6140</v>
      </c>
      <c r="AB206" s="140">
        <v>0</v>
      </c>
      <c r="AC206" s="140">
        <v>0</v>
      </c>
      <c r="AD206" s="140">
        <v>46250.700000000004</v>
      </c>
      <c r="AE206" s="140">
        <v>299272.19</v>
      </c>
      <c r="AF206" s="140">
        <v>0</v>
      </c>
      <c r="AG206" s="140">
        <v>0</v>
      </c>
      <c r="AH206" s="140">
        <v>808</v>
      </c>
      <c r="AI206" s="140">
        <v>0</v>
      </c>
      <c r="AJ206" s="140">
        <v>0</v>
      </c>
      <c r="AK206" s="140">
        <v>0</v>
      </c>
      <c r="AL206" s="140">
        <v>59214.81</v>
      </c>
      <c r="AM206" s="140">
        <v>14574</v>
      </c>
      <c r="AN206" s="140">
        <v>11648.52</v>
      </c>
      <c r="AO206" s="140">
        <v>0</v>
      </c>
      <c r="AP206" s="140">
        <v>3250</v>
      </c>
      <c r="AQ206" s="140">
        <v>1747406.2</v>
      </c>
      <c r="AR206" s="140">
        <v>1653033.29</v>
      </c>
      <c r="AS206" s="140">
        <v>318514.52</v>
      </c>
      <c r="AT206" s="140">
        <v>243244.55000000002</v>
      </c>
      <c r="AU206" s="140">
        <v>243686.74</v>
      </c>
      <c r="AV206" s="140">
        <v>0</v>
      </c>
      <c r="AW206" s="140">
        <v>221626.55000000002</v>
      </c>
      <c r="AX206" s="140">
        <v>381652.29</v>
      </c>
      <c r="AY206" s="140">
        <v>312559.42</v>
      </c>
      <c r="AZ206" s="140">
        <v>408816.97000000003</v>
      </c>
      <c r="BA206" s="140">
        <v>1643168.83</v>
      </c>
      <c r="BB206" s="140">
        <v>323157.82</v>
      </c>
      <c r="BC206" s="140">
        <v>101901.13</v>
      </c>
      <c r="BD206" s="140">
        <v>20952.12</v>
      </c>
      <c r="BE206" s="140">
        <v>286278.71000000002</v>
      </c>
      <c r="BF206" s="140">
        <v>1012567.16</v>
      </c>
      <c r="BG206" s="140">
        <v>297759.2</v>
      </c>
      <c r="BH206" s="140">
        <v>3001.17</v>
      </c>
      <c r="BI206" s="140">
        <v>0</v>
      </c>
      <c r="BJ206" s="140">
        <v>0</v>
      </c>
      <c r="BK206" s="140">
        <v>1244692.68</v>
      </c>
      <c r="BL206" s="140">
        <v>1222931.06</v>
      </c>
      <c r="BM206" s="140">
        <v>0</v>
      </c>
      <c r="BN206" s="140">
        <v>0</v>
      </c>
      <c r="BO206" s="140">
        <v>300000</v>
      </c>
      <c r="BP206" s="140">
        <v>300000</v>
      </c>
      <c r="BQ206" s="140">
        <v>1494048.56</v>
      </c>
      <c r="BR206" s="140">
        <v>1876953.49</v>
      </c>
      <c r="BS206" s="140">
        <v>3038741.24</v>
      </c>
      <c r="BT206" s="140">
        <v>3399884.55</v>
      </c>
      <c r="BU206" s="140">
        <v>0</v>
      </c>
      <c r="BV206" s="140">
        <v>0</v>
      </c>
      <c r="BW206" s="140">
        <v>1246841.1599999999</v>
      </c>
      <c r="BX206" s="140">
        <v>642816.59</v>
      </c>
      <c r="BY206" s="140">
        <v>255411.41</v>
      </c>
      <c r="BZ206" s="140">
        <v>348613.16000000003</v>
      </c>
      <c r="CA206" s="140">
        <v>142772.9</v>
      </c>
      <c r="CB206" s="140">
        <v>145456.63</v>
      </c>
      <c r="CC206" s="140">
        <v>883318.51</v>
      </c>
      <c r="CD206" s="140">
        <v>797800</v>
      </c>
      <c r="CE206" s="140">
        <v>0</v>
      </c>
      <c r="CF206" s="140">
        <v>0</v>
      </c>
      <c r="CG206" s="140">
        <v>0</v>
      </c>
      <c r="CH206" s="140">
        <v>82834.78</v>
      </c>
      <c r="CI206" s="140">
        <v>0</v>
      </c>
      <c r="CJ206" s="140">
        <v>4786113.96</v>
      </c>
      <c r="CK206" s="140">
        <v>95833.42</v>
      </c>
      <c r="CL206" s="140">
        <v>141974.01</v>
      </c>
      <c r="CM206" s="140">
        <v>150043.51999999999</v>
      </c>
      <c r="CN206" s="140">
        <v>0</v>
      </c>
      <c r="CO206" s="140">
        <v>103902.93000000001</v>
      </c>
      <c r="CP206" s="140">
        <v>0</v>
      </c>
      <c r="CQ206" s="140">
        <v>0</v>
      </c>
      <c r="CR206" s="140">
        <v>44490.950000000004</v>
      </c>
      <c r="CS206" s="140">
        <v>22044.63</v>
      </c>
      <c r="CT206" s="140">
        <v>365061.27</v>
      </c>
      <c r="CU206" s="140">
        <v>387507.59</v>
      </c>
      <c r="CV206" s="140">
        <v>0</v>
      </c>
      <c r="CW206" s="140">
        <v>23818.43</v>
      </c>
      <c r="CX206" s="140">
        <v>29738.18</v>
      </c>
      <c r="CY206" s="140">
        <v>41500</v>
      </c>
      <c r="CZ206" s="140">
        <v>3237.56</v>
      </c>
      <c r="DA206" s="140">
        <v>32342.690000000002</v>
      </c>
      <c r="DB206" s="140">
        <v>0</v>
      </c>
      <c r="DC206" s="140">
        <v>0</v>
      </c>
      <c r="DD206" s="140">
        <v>0</v>
      </c>
      <c r="DE206" s="140">
        <v>0</v>
      </c>
      <c r="DF206" s="140">
        <v>0</v>
      </c>
      <c r="DG206" s="140">
        <v>0</v>
      </c>
      <c r="DH206" s="140">
        <v>0</v>
      </c>
    </row>
    <row r="207" spans="1:112" x14ac:dyDescent="0.2">
      <c r="A207" s="140">
        <v>3332</v>
      </c>
      <c r="B207" s="140" t="s">
        <v>491</v>
      </c>
      <c r="C207" s="140">
        <v>0</v>
      </c>
      <c r="D207" s="140">
        <v>2299937.86</v>
      </c>
      <c r="E207" s="140">
        <v>0</v>
      </c>
      <c r="F207" s="140">
        <v>19339.02</v>
      </c>
      <c r="G207" s="140">
        <v>37022.25</v>
      </c>
      <c r="H207" s="140">
        <v>1411.7</v>
      </c>
      <c r="I207" s="140">
        <v>166766.45000000001</v>
      </c>
      <c r="J207" s="140">
        <v>6356.08</v>
      </c>
      <c r="K207" s="140">
        <v>453315.95</v>
      </c>
      <c r="L207" s="140">
        <v>0</v>
      </c>
      <c r="M207" s="140">
        <v>0</v>
      </c>
      <c r="N207" s="140">
        <v>0</v>
      </c>
      <c r="O207" s="140">
        <v>0</v>
      </c>
      <c r="P207" s="140">
        <v>0</v>
      </c>
      <c r="Q207" s="140">
        <v>0</v>
      </c>
      <c r="R207" s="140">
        <v>0</v>
      </c>
      <c r="S207" s="140">
        <v>0</v>
      </c>
      <c r="T207" s="140">
        <v>0</v>
      </c>
      <c r="U207" s="140">
        <v>136238.76</v>
      </c>
      <c r="V207" s="140">
        <v>8909434</v>
      </c>
      <c r="W207" s="140">
        <v>3600</v>
      </c>
      <c r="X207" s="140">
        <v>0</v>
      </c>
      <c r="Y207" s="140">
        <v>276200.5</v>
      </c>
      <c r="Z207" s="140">
        <v>0</v>
      </c>
      <c r="AA207" s="140">
        <v>2961.82</v>
      </c>
      <c r="AB207" s="140">
        <v>0</v>
      </c>
      <c r="AC207" s="140">
        <v>0</v>
      </c>
      <c r="AD207" s="140">
        <v>82175.009999999995</v>
      </c>
      <c r="AE207" s="140">
        <v>123728.73</v>
      </c>
      <c r="AF207" s="140">
        <v>0</v>
      </c>
      <c r="AG207" s="140">
        <v>0</v>
      </c>
      <c r="AH207" s="140">
        <v>0</v>
      </c>
      <c r="AI207" s="140">
        <v>0</v>
      </c>
      <c r="AJ207" s="140">
        <v>0</v>
      </c>
      <c r="AK207" s="140">
        <v>0</v>
      </c>
      <c r="AL207" s="140">
        <v>0</v>
      </c>
      <c r="AM207" s="140">
        <v>0</v>
      </c>
      <c r="AN207" s="140">
        <v>27916.36</v>
      </c>
      <c r="AO207" s="140">
        <v>7316.08</v>
      </c>
      <c r="AP207" s="140">
        <v>16921.420000000002</v>
      </c>
      <c r="AQ207" s="140">
        <v>3288838.81</v>
      </c>
      <c r="AR207" s="140">
        <v>2298956.1</v>
      </c>
      <c r="AS207" s="140">
        <v>383887.3</v>
      </c>
      <c r="AT207" s="140">
        <v>144141.51</v>
      </c>
      <c r="AU207" s="140">
        <v>281709.03000000003</v>
      </c>
      <c r="AV207" s="140">
        <v>73276.61</v>
      </c>
      <c r="AW207" s="140">
        <v>213619.77000000002</v>
      </c>
      <c r="AX207" s="140">
        <v>455089.91999999998</v>
      </c>
      <c r="AY207" s="140">
        <v>272907.89</v>
      </c>
      <c r="AZ207" s="140">
        <v>823166.57000000007</v>
      </c>
      <c r="BA207" s="140">
        <v>1987069.8800000001</v>
      </c>
      <c r="BB207" s="140">
        <v>523060.71</v>
      </c>
      <c r="BC207" s="140">
        <v>124969.71</v>
      </c>
      <c r="BD207" s="140">
        <v>15340.77</v>
      </c>
      <c r="BE207" s="140">
        <v>221825.91</v>
      </c>
      <c r="BF207" s="140">
        <v>764519.92</v>
      </c>
      <c r="BG207" s="140">
        <v>354171.03</v>
      </c>
      <c r="BH207" s="140">
        <v>181.79</v>
      </c>
      <c r="BI207" s="140">
        <v>0</v>
      </c>
      <c r="BJ207" s="140">
        <v>0</v>
      </c>
      <c r="BK207" s="140">
        <v>0</v>
      </c>
      <c r="BL207" s="140">
        <v>0</v>
      </c>
      <c r="BM207" s="140">
        <v>0</v>
      </c>
      <c r="BN207" s="140">
        <v>0</v>
      </c>
      <c r="BO207" s="140">
        <v>0</v>
      </c>
      <c r="BP207" s="140">
        <v>0</v>
      </c>
      <c r="BQ207" s="140">
        <v>1333189.0900000001</v>
      </c>
      <c r="BR207" s="140">
        <v>1677097.85</v>
      </c>
      <c r="BS207" s="140">
        <v>1333189.0900000001</v>
      </c>
      <c r="BT207" s="140">
        <v>1677097.85</v>
      </c>
      <c r="BU207" s="140">
        <v>87079.5</v>
      </c>
      <c r="BV207" s="140">
        <v>81368.650000000009</v>
      </c>
      <c r="BW207" s="140">
        <v>1603926.3699999999</v>
      </c>
      <c r="BX207" s="140">
        <v>1131379.6599999999</v>
      </c>
      <c r="BY207" s="140">
        <v>463453.56</v>
      </c>
      <c r="BZ207" s="140">
        <v>14804</v>
      </c>
      <c r="CA207" s="140">
        <v>309332.57</v>
      </c>
      <c r="CB207" s="140">
        <v>278630.8</v>
      </c>
      <c r="CC207" s="140">
        <v>1710587.93</v>
      </c>
      <c r="CD207" s="140">
        <v>1669040.2</v>
      </c>
      <c r="CE207" s="140">
        <v>0</v>
      </c>
      <c r="CF207" s="140">
        <v>0</v>
      </c>
      <c r="CG207" s="140">
        <v>0</v>
      </c>
      <c r="CH207" s="140">
        <v>72249.5</v>
      </c>
      <c r="CI207" s="140">
        <v>0</v>
      </c>
      <c r="CJ207" s="140">
        <v>9356697.4399999995</v>
      </c>
      <c r="CK207" s="140">
        <v>0</v>
      </c>
      <c r="CL207" s="140">
        <v>0</v>
      </c>
      <c r="CM207" s="140">
        <v>52816.130000000005</v>
      </c>
      <c r="CN207" s="140">
        <v>0</v>
      </c>
      <c r="CO207" s="140">
        <v>52816.130000000005</v>
      </c>
      <c r="CP207" s="140">
        <v>0</v>
      </c>
      <c r="CQ207" s="140">
        <v>0</v>
      </c>
      <c r="CR207" s="140">
        <v>28347.54</v>
      </c>
      <c r="CS207" s="140">
        <v>32701.02</v>
      </c>
      <c r="CT207" s="140">
        <v>530529.63</v>
      </c>
      <c r="CU207" s="140">
        <v>526176.15</v>
      </c>
      <c r="CV207" s="140">
        <v>0</v>
      </c>
      <c r="CW207" s="140">
        <v>2009.75</v>
      </c>
      <c r="CX207" s="140">
        <v>2010.27</v>
      </c>
      <c r="CY207" s="140">
        <v>28000</v>
      </c>
      <c r="CZ207" s="140">
        <v>27999.48</v>
      </c>
      <c r="DA207" s="140">
        <v>0</v>
      </c>
      <c r="DB207" s="140">
        <v>0</v>
      </c>
      <c r="DC207" s="140">
        <v>0</v>
      </c>
      <c r="DD207" s="140">
        <v>0</v>
      </c>
      <c r="DE207" s="140">
        <v>0</v>
      </c>
      <c r="DF207" s="140">
        <v>0</v>
      </c>
      <c r="DG207" s="140">
        <v>0</v>
      </c>
      <c r="DH207" s="140">
        <v>0</v>
      </c>
    </row>
    <row r="208" spans="1:112" x14ac:dyDescent="0.2">
      <c r="A208" s="140">
        <v>3339</v>
      </c>
      <c r="B208" s="140" t="s">
        <v>492</v>
      </c>
      <c r="C208" s="140">
        <v>0</v>
      </c>
      <c r="D208" s="140">
        <v>17649230.239999998</v>
      </c>
      <c r="E208" s="140">
        <v>0</v>
      </c>
      <c r="F208" s="140">
        <v>41149.700000000004</v>
      </c>
      <c r="G208" s="140">
        <v>73733.09</v>
      </c>
      <c r="H208" s="140">
        <v>15494.42</v>
      </c>
      <c r="I208" s="140">
        <v>245543.78</v>
      </c>
      <c r="J208" s="140">
        <v>0</v>
      </c>
      <c r="K208" s="140">
        <v>1441075.07</v>
      </c>
      <c r="L208" s="140">
        <v>0</v>
      </c>
      <c r="M208" s="140">
        <v>0</v>
      </c>
      <c r="N208" s="140">
        <v>0</v>
      </c>
      <c r="O208" s="140">
        <v>0</v>
      </c>
      <c r="P208" s="140">
        <v>0</v>
      </c>
      <c r="Q208" s="140">
        <v>0</v>
      </c>
      <c r="R208" s="140">
        <v>0</v>
      </c>
      <c r="S208" s="140">
        <v>0</v>
      </c>
      <c r="T208" s="140">
        <v>0</v>
      </c>
      <c r="U208" s="140">
        <v>437195</v>
      </c>
      <c r="V208" s="140">
        <v>20898322</v>
      </c>
      <c r="W208" s="140">
        <v>7499.2300000000005</v>
      </c>
      <c r="X208" s="140">
        <v>0</v>
      </c>
      <c r="Y208" s="140">
        <v>83883.11</v>
      </c>
      <c r="Z208" s="140">
        <v>1893.43</v>
      </c>
      <c r="AA208" s="140">
        <v>251063</v>
      </c>
      <c r="AB208" s="140">
        <v>22919.11</v>
      </c>
      <c r="AC208" s="140">
        <v>0</v>
      </c>
      <c r="AD208" s="140">
        <v>156770.68</v>
      </c>
      <c r="AE208" s="140">
        <v>523835.02</v>
      </c>
      <c r="AF208" s="140">
        <v>0</v>
      </c>
      <c r="AG208" s="140">
        <v>0</v>
      </c>
      <c r="AH208" s="140">
        <v>0</v>
      </c>
      <c r="AI208" s="140">
        <v>0</v>
      </c>
      <c r="AJ208" s="140">
        <v>0</v>
      </c>
      <c r="AK208" s="140">
        <v>8000</v>
      </c>
      <c r="AL208" s="140">
        <v>0</v>
      </c>
      <c r="AM208" s="140">
        <v>69547.92</v>
      </c>
      <c r="AN208" s="140">
        <v>107259.65000000001</v>
      </c>
      <c r="AO208" s="140">
        <v>494</v>
      </c>
      <c r="AP208" s="140">
        <v>26913.05</v>
      </c>
      <c r="AQ208" s="140">
        <v>8764271.75</v>
      </c>
      <c r="AR208" s="140">
        <v>8420021.2300000004</v>
      </c>
      <c r="AS208" s="140">
        <v>1424005.99</v>
      </c>
      <c r="AT208" s="140">
        <v>1009229.31</v>
      </c>
      <c r="AU208" s="140">
        <v>690066.16</v>
      </c>
      <c r="AV208" s="140">
        <v>4617.58</v>
      </c>
      <c r="AW208" s="140">
        <v>944567.18</v>
      </c>
      <c r="AX208" s="140">
        <v>2167445.6800000002</v>
      </c>
      <c r="AY208" s="140">
        <v>672038.93</v>
      </c>
      <c r="AZ208" s="140">
        <v>2258261.5</v>
      </c>
      <c r="BA208" s="140">
        <v>5808203.4400000004</v>
      </c>
      <c r="BB208" s="140">
        <v>129468.54000000001</v>
      </c>
      <c r="BC208" s="140">
        <v>323414.85000000003</v>
      </c>
      <c r="BD208" s="140">
        <v>49988.08</v>
      </c>
      <c r="BE208" s="140">
        <v>2366953.67</v>
      </c>
      <c r="BF208" s="140">
        <v>4794063.53</v>
      </c>
      <c r="BG208" s="140">
        <v>783559.14</v>
      </c>
      <c r="BH208" s="140">
        <v>11691.58</v>
      </c>
      <c r="BI208" s="140">
        <v>0</v>
      </c>
      <c r="BJ208" s="140">
        <v>0</v>
      </c>
      <c r="BK208" s="140">
        <v>0</v>
      </c>
      <c r="BL208" s="140">
        <v>0</v>
      </c>
      <c r="BM208" s="140">
        <v>0</v>
      </c>
      <c r="BN208" s="140">
        <v>1598060</v>
      </c>
      <c r="BO208" s="140">
        <v>0</v>
      </c>
      <c r="BP208" s="140">
        <v>0</v>
      </c>
      <c r="BQ208" s="140">
        <v>11394618.15</v>
      </c>
      <c r="BR208" s="140">
        <v>11236511.51</v>
      </c>
      <c r="BS208" s="140">
        <v>11394618.15</v>
      </c>
      <c r="BT208" s="140">
        <v>12834571.51</v>
      </c>
      <c r="BU208" s="140">
        <v>208905.05000000002</v>
      </c>
      <c r="BV208" s="140">
        <v>241718.97</v>
      </c>
      <c r="BW208" s="140">
        <v>7454633.3499999996</v>
      </c>
      <c r="BX208" s="140">
        <v>5524376.0499999998</v>
      </c>
      <c r="BY208" s="140">
        <v>1730983.36</v>
      </c>
      <c r="BZ208" s="140">
        <v>166460.01999999999</v>
      </c>
      <c r="CA208" s="140">
        <v>0</v>
      </c>
      <c r="CB208" s="140">
        <v>0</v>
      </c>
      <c r="CC208" s="140">
        <v>19877044.270000003</v>
      </c>
      <c r="CD208" s="140">
        <v>1825992.82</v>
      </c>
      <c r="CE208" s="140">
        <v>17735240.449999999</v>
      </c>
      <c r="CF208" s="140">
        <v>0</v>
      </c>
      <c r="CG208" s="140">
        <v>0</v>
      </c>
      <c r="CH208" s="140">
        <v>315811</v>
      </c>
      <c r="CI208" s="140">
        <v>0</v>
      </c>
      <c r="CJ208" s="140">
        <v>21840000</v>
      </c>
      <c r="CK208" s="140">
        <v>262165.45</v>
      </c>
      <c r="CL208" s="140">
        <v>245723.65</v>
      </c>
      <c r="CM208" s="140">
        <v>1020.2</v>
      </c>
      <c r="CN208" s="140">
        <v>17462</v>
      </c>
      <c r="CO208" s="140">
        <v>0</v>
      </c>
      <c r="CP208" s="140">
        <v>0</v>
      </c>
      <c r="CQ208" s="140">
        <v>0</v>
      </c>
      <c r="CR208" s="140">
        <v>135127.54999999999</v>
      </c>
      <c r="CS208" s="140">
        <v>47921.11</v>
      </c>
      <c r="CT208" s="140">
        <v>1659779.07</v>
      </c>
      <c r="CU208" s="140">
        <v>1746885.51</v>
      </c>
      <c r="CV208" s="140">
        <v>100</v>
      </c>
      <c r="CW208" s="140">
        <v>0</v>
      </c>
      <c r="CX208" s="140">
        <v>0</v>
      </c>
      <c r="CY208" s="140">
        <v>16844</v>
      </c>
      <c r="CZ208" s="140">
        <v>16844</v>
      </c>
      <c r="DA208" s="140">
        <v>0</v>
      </c>
      <c r="DB208" s="140">
        <v>0</v>
      </c>
      <c r="DC208" s="140">
        <v>0</v>
      </c>
      <c r="DD208" s="140">
        <v>0</v>
      </c>
      <c r="DE208" s="140">
        <v>0</v>
      </c>
      <c r="DF208" s="140">
        <v>0</v>
      </c>
      <c r="DG208" s="140">
        <v>0</v>
      </c>
      <c r="DH208" s="140">
        <v>0</v>
      </c>
    </row>
    <row r="209" spans="1:112" x14ac:dyDescent="0.2">
      <c r="A209" s="140">
        <v>3360</v>
      </c>
      <c r="B209" s="140" t="s">
        <v>493</v>
      </c>
      <c r="C209" s="140">
        <v>0</v>
      </c>
      <c r="D209" s="140">
        <v>5877837.71</v>
      </c>
      <c r="E209" s="140">
        <v>0</v>
      </c>
      <c r="F209" s="140">
        <v>176947.77</v>
      </c>
      <c r="G209" s="140">
        <v>21034.33</v>
      </c>
      <c r="H209" s="140">
        <v>4603.7300000000005</v>
      </c>
      <c r="I209" s="140">
        <v>61619.35</v>
      </c>
      <c r="J209" s="140">
        <v>28775.08</v>
      </c>
      <c r="K209" s="140">
        <v>469915.88</v>
      </c>
      <c r="L209" s="140">
        <v>0</v>
      </c>
      <c r="M209" s="140">
        <v>0</v>
      </c>
      <c r="N209" s="140">
        <v>0</v>
      </c>
      <c r="O209" s="140">
        <v>0</v>
      </c>
      <c r="P209" s="140">
        <v>0</v>
      </c>
      <c r="Q209" s="140">
        <v>0</v>
      </c>
      <c r="R209" s="140">
        <v>0</v>
      </c>
      <c r="S209" s="140">
        <v>0</v>
      </c>
      <c r="T209" s="140">
        <v>0</v>
      </c>
      <c r="U209" s="140">
        <v>207709</v>
      </c>
      <c r="V209" s="140">
        <v>8333745</v>
      </c>
      <c r="W209" s="140">
        <v>0</v>
      </c>
      <c r="X209" s="140">
        <v>0</v>
      </c>
      <c r="Y209" s="140">
        <v>521712.05</v>
      </c>
      <c r="Z209" s="140">
        <v>9971.68</v>
      </c>
      <c r="AA209" s="140">
        <v>8293</v>
      </c>
      <c r="AB209" s="140">
        <v>18751</v>
      </c>
      <c r="AC209" s="140">
        <v>0</v>
      </c>
      <c r="AD209" s="140">
        <v>388981.08</v>
      </c>
      <c r="AE209" s="140">
        <v>441412.83</v>
      </c>
      <c r="AF209" s="140">
        <v>0</v>
      </c>
      <c r="AG209" s="140">
        <v>0</v>
      </c>
      <c r="AH209" s="140">
        <v>0</v>
      </c>
      <c r="AI209" s="140">
        <v>5891</v>
      </c>
      <c r="AJ209" s="140">
        <v>0</v>
      </c>
      <c r="AK209" s="140">
        <v>25789.96</v>
      </c>
      <c r="AL209" s="140">
        <v>0</v>
      </c>
      <c r="AM209" s="140">
        <v>0</v>
      </c>
      <c r="AN209" s="140">
        <v>23516.66</v>
      </c>
      <c r="AO209" s="140">
        <v>0</v>
      </c>
      <c r="AP209" s="140">
        <v>406.97</v>
      </c>
      <c r="AQ209" s="140">
        <v>3007521.44</v>
      </c>
      <c r="AR209" s="140">
        <v>3750247.27</v>
      </c>
      <c r="AS209" s="140">
        <v>559635.13</v>
      </c>
      <c r="AT209" s="140">
        <v>384447.07</v>
      </c>
      <c r="AU209" s="140">
        <v>236877.52000000002</v>
      </c>
      <c r="AV209" s="140">
        <v>522.02</v>
      </c>
      <c r="AW209" s="140">
        <v>562239.9</v>
      </c>
      <c r="AX209" s="140">
        <v>945226.14</v>
      </c>
      <c r="AY209" s="140">
        <v>430796.95</v>
      </c>
      <c r="AZ209" s="140">
        <v>846913.38</v>
      </c>
      <c r="BA209" s="140">
        <v>2646142.29</v>
      </c>
      <c r="BB209" s="140">
        <v>79197.100000000006</v>
      </c>
      <c r="BC209" s="140">
        <v>118144.91</v>
      </c>
      <c r="BD209" s="140">
        <v>1458.32</v>
      </c>
      <c r="BE209" s="140">
        <v>590075.24</v>
      </c>
      <c r="BF209" s="140">
        <v>1717695.32</v>
      </c>
      <c r="BG209" s="140">
        <v>581453.1</v>
      </c>
      <c r="BH209" s="140">
        <v>17612.830000000002</v>
      </c>
      <c r="BI209" s="140">
        <v>0</v>
      </c>
      <c r="BJ209" s="140">
        <v>0</v>
      </c>
      <c r="BK209" s="140">
        <v>93278.01</v>
      </c>
      <c r="BL209" s="140">
        <v>93278.01</v>
      </c>
      <c r="BM209" s="140">
        <v>0</v>
      </c>
      <c r="BN209" s="140">
        <v>0</v>
      </c>
      <c r="BO209" s="140">
        <v>3211204.17</v>
      </c>
      <c r="BP209" s="140">
        <v>3361912.32</v>
      </c>
      <c r="BQ209" s="140">
        <v>0</v>
      </c>
      <c r="BR209" s="140">
        <v>0</v>
      </c>
      <c r="BS209" s="140">
        <v>3304482.18</v>
      </c>
      <c r="BT209" s="140">
        <v>3455190.33</v>
      </c>
      <c r="BU209" s="140">
        <v>38074.85</v>
      </c>
      <c r="BV209" s="140">
        <v>34672.400000000001</v>
      </c>
      <c r="BW209" s="140">
        <v>3054600.17</v>
      </c>
      <c r="BX209" s="140">
        <v>1722642.6300000001</v>
      </c>
      <c r="BY209" s="140">
        <v>269954.55</v>
      </c>
      <c r="BZ209" s="140">
        <v>1065405.4399999999</v>
      </c>
      <c r="CA209" s="140">
        <v>454606.62</v>
      </c>
      <c r="CB209" s="140">
        <v>436737.43</v>
      </c>
      <c r="CC209" s="140">
        <v>2621918.96</v>
      </c>
      <c r="CD209" s="140">
        <v>2487585.15</v>
      </c>
      <c r="CE209" s="140">
        <v>0</v>
      </c>
      <c r="CF209" s="140">
        <v>0</v>
      </c>
      <c r="CG209" s="140">
        <v>0</v>
      </c>
      <c r="CH209" s="140">
        <v>152203</v>
      </c>
      <c r="CI209" s="140">
        <v>0</v>
      </c>
      <c r="CJ209" s="140">
        <v>14629704.310000001</v>
      </c>
      <c r="CK209" s="140">
        <v>244323.17</v>
      </c>
      <c r="CL209" s="140">
        <v>122825.90000000001</v>
      </c>
      <c r="CM209" s="140">
        <v>96146.52</v>
      </c>
      <c r="CN209" s="140">
        <v>0</v>
      </c>
      <c r="CO209" s="140">
        <v>217643.79</v>
      </c>
      <c r="CP209" s="140">
        <v>0</v>
      </c>
      <c r="CQ209" s="140">
        <v>0</v>
      </c>
      <c r="CR209" s="140">
        <v>35856.270000000004</v>
      </c>
      <c r="CS209" s="140">
        <v>669.76</v>
      </c>
      <c r="CT209" s="140">
        <v>968656.95000000007</v>
      </c>
      <c r="CU209" s="140">
        <v>1003843.46</v>
      </c>
      <c r="CV209" s="140">
        <v>0</v>
      </c>
      <c r="CW209" s="140">
        <v>79473.790000000008</v>
      </c>
      <c r="CX209" s="140">
        <v>77301.650000000009</v>
      </c>
      <c r="CY209" s="140">
        <v>96010.66</v>
      </c>
      <c r="CZ209" s="140">
        <v>31828.350000000002</v>
      </c>
      <c r="DA209" s="140">
        <v>66354.45</v>
      </c>
      <c r="DB209" s="140">
        <v>0</v>
      </c>
      <c r="DC209" s="140">
        <v>0</v>
      </c>
      <c r="DD209" s="140">
        <v>0</v>
      </c>
      <c r="DE209" s="140">
        <v>23726.170000000002</v>
      </c>
      <c r="DF209" s="140">
        <v>22548.15</v>
      </c>
      <c r="DG209" s="140">
        <v>1178.02</v>
      </c>
      <c r="DH209" s="140">
        <v>0</v>
      </c>
    </row>
    <row r="210" spans="1:112" x14ac:dyDescent="0.2">
      <c r="A210" s="140">
        <v>3367</v>
      </c>
      <c r="B210" s="140" t="s">
        <v>494</v>
      </c>
      <c r="C210" s="140">
        <v>0</v>
      </c>
      <c r="D210" s="140">
        <v>4577545</v>
      </c>
      <c r="E210" s="140">
        <v>0</v>
      </c>
      <c r="F210" s="140">
        <v>4919.9800000000005</v>
      </c>
      <c r="G210" s="140">
        <v>28793.05</v>
      </c>
      <c r="H210" s="140">
        <v>24663.52</v>
      </c>
      <c r="I210" s="140">
        <v>90088.52</v>
      </c>
      <c r="J210" s="140">
        <v>120780.44</v>
      </c>
      <c r="K210" s="140">
        <v>630963.66</v>
      </c>
      <c r="L210" s="140">
        <v>0</v>
      </c>
      <c r="M210" s="140">
        <v>0</v>
      </c>
      <c r="N210" s="140">
        <v>0</v>
      </c>
      <c r="O210" s="140">
        <v>0</v>
      </c>
      <c r="P210" s="140">
        <v>5725</v>
      </c>
      <c r="Q210" s="140">
        <v>0</v>
      </c>
      <c r="R210" s="140">
        <v>0</v>
      </c>
      <c r="S210" s="140">
        <v>0</v>
      </c>
      <c r="T210" s="140">
        <v>0</v>
      </c>
      <c r="U210" s="140">
        <v>123554</v>
      </c>
      <c r="V210" s="140">
        <v>6655432</v>
      </c>
      <c r="W210" s="140">
        <v>28473</v>
      </c>
      <c r="X210" s="140">
        <v>0</v>
      </c>
      <c r="Y210" s="140">
        <v>0</v>
      </c>
      <c r="Z210" s="140">
        <v>19839.21</v>
      </c>
      <c r="AA210" s="140">
        <v>18611</v>
      </c>
      <c r="AB210" s="140">
        <v>0</v>
      </c>
      <c r="AC210" s="140">
        <v>0</v>
      </c>
      <c r="AD210" s="140">
        <v>75506</v>
      </c>
      <c r="AE210" s="140">
        <v>140477</v>
      </c>
      <c r="AF210" s="140">
        <v>0</v>
      </c>
      <c r="AG210" s="140">
        <v>0</v>
      </c>
      <c r="AH210" s="140">
        <v>0</v>
      </c>
      <c r="AI210" s="140">
        <v>0</v>
      </c>
      <c r="AJ210" s="140">
        <v>0</v>
      </c>
      <c r="AK210" s="140">
        <v>2095.7200000000003</v>
      </c>
      <c r="AL210" s="140">
        <v>0</v>
      </c>
      <c r="AM210" s="140">
        <v>0</v>
      </c>
      <c r="AN210" s="140">
        <v>38797.270000000004</v>
      </c>
      <c r="AO210" s="140">
        <v>0</v>
      </c>
      <c r="AP210" s="140">
        <v>2737.04</v>
      </c>
      <c r="AQ210" s="140">
        <v>2495457.39</v>
      </c>
      <c r="AR210" s="140">
        <v>2505917.0499999998</v>
      </c>
      <c r="AS210" s="140">
        <v>564183.45000000007</v>
      </c>
      <c r="AT210" s="140">
        <v>296373.73</v>
      </c>
      <c r="AU210" s="140">
        <v>325025.99</v>
      </c>
      <c r="AV210" s="140">
        <v>131968.26999999999</v>
      </c>
      <c r="AW210" s="140">
        <v>258375.54</v>
      </c>
      <c r="AX210" s="140">
        <v>386074.14</v>
      </c>
      <c r="AY210" s="140">
        <v>302860.48</v>
      </c>
      <c r="AZ210" s="140">
        <v>744122.59</v>
      </c>
      <c r="BA210" s="140">
        <v>1826341.22</v>
      </c>
      <c r="BB210" s="140">
        <v>519525.57</v>
      </c>
      <c r="BC210" s="140">
        <v>248581.69</v>
      </c>
      <c r="BD210" s="140">
        <v>32627</v>
      </c>
      <c r="BE210" s="140">
        <v>306049.71000000002</v>
      </c>
      <c r="BF210" s="140">
        <v>959631.52</v>
      </c>
      <c r="BG210" s="140">
        <v>417682.27</v>
      </c>
      <c r="BH210" s="140">
        <v>2270.61</v>
      </c>
      <c r="BI210" s="140">
        <v>0</v>
      </c>
      <c r="BJ210" s="140">
        <v>0</v>
      </c>
      <c r="BK210" s="140">
        <v>0</v>
      </c>
      <c r="BL210" s="140">
        <v>0</v>
      </c>
      <c r="BM210" s="140">
        <v>100000</v>
      </c>
      <c r="BN210" s="140">
        <v>100000</v>
      </c>
      <c r="BO210" s="140">
        <v>105000</v>
      </c>
      <c r="BP210" s="140">
        <v>100000</v>
      </c>
      <c r="BQ210" s="140">
        <v>3798443.24</v>
      </c>
      <c r="BR210" s="140">
        <v>4069376.43</v>
      </c>
      <c r="BS210" s="140">
        <v>4003443.24</v>
      </c>
      <c r="BT210" s="140">
        <v>4269376.43</v>
      </c>
      <c r="BU210" s="140">
        <v>0</v>
      </c>
      <c r="BV210" s="140">
        <v>0</v>
      </c>
      <c r="BW210" s="140">
        <v>1939037.73</v>
      </c>
      <c r="BX210" s="140">
        <v>1282414.1100000001</v>
      </c>
      <c r="BY210" s="140">
        <v>544712.82000000007</v>
      </c>
      <c r="BZ210" s="140">
        <v>111910.8</v>
      </c>
      <c r="CA210" s="140">
        <v>238121.02000000002</v>
      </c>
      <c r="CB210" s="140">
        <v>238647.72</v>
      </c>
      <c r="CC210" s="140">
        <v>737689.2</v>
      </c>
      <c r="CD210" s="140">
        <v>601562.5</v>
      </c>
      <c r="CE210" s="140">
        <v>0</v>
      </c>
      <c r="CF210" s="140">
        <v>0</v>
      </c>
      <c r="CG210" s="140">
        <v>0</v>
      </c>
      <c r="CH210" s="140">
        <v>135600</v>
      </c>
      <c r="CI210" s="140">
        <v>0</v>
      </c>
      <c r="CJ210" s="140">
        <v>2262044</v>
      </c>
      <c r="CK210" s="140">
        <v>0</v>
      </c>
      <c r="CL210" s="140">
        <v>0</v>
      </c>
      <c r="CM210" s="140">
        <v>0</v>
      </c>
      <c r="CN210" s="140">
        <v>0</v>
      </c>
      <c r="CO210" s="140">
        <v>0</v>
      </c>
      <c r="CP210" s="140">
        <v>0</v>
      </c>
      <c r="CQ210" s="140">
        <v>0</v>
      </c>
      <c r="CR210" s="140">
        <v>137084.1</v>
      </c>
      <c r="CS210" s="140">
        <v>121907.79000000001</v>
      </c>
      <c r="CT210" s="140">
        <v>411519.34</v>
      </c>
      <c r="CU210" s="140">
        <v>426695.65</v>
      </c>
      <c r="CV210" s="140">
        <v>0</v>
      </c>
      <c r="CW210" s="140">
        <v>0</v>
      </c>
      <c r="CX210" s="140">
        <v>0</v>
      </c>
      <c r="CY210" s="140">
        <v>0</v>
      </c>
      <c r="CZ210" s="140">
        <v>0</v>
      </c>
      <c r="DA210" s="140">
        <v>0</v>
      </c>
      <c r="DB210" s="140">
        <v>0</v>
      </c>
      <c r="DC210" s="140">
        <v>0</v>
      </c>
      <c r="DD210" s="140">
        <v>0</v>
      </c>
      <c r="DE210" s="140">
        <v>0</v>
      </c>
      <c r="DF210" s="140">
        <v>0</v>
      </c>
      <c r="DG210" s="140">
        <v>0</v>
      </c>
      <c r="DH210" s="140">
        <v>0</v>
      </c>
    </row>
    <row r="211" spans="1:112" x14ac:dyDescent="0.2">
      <c r="A211" s="140">
        <v>3381</v>
      </c>
      <c r="B211" s="140" t="s">
        <v>495</v>
      </c>
      <c r="C211" s="140">
        <v>0</v>
      </c>
      <c r="D211" s="140">
        <v>11348933.1</v>
      </c>
      <c r="E211" s="140">
        <v>0</v>
      </c>
      <c r="F211" s="140">
        <v>57173.29</v>
      </c>
      <c r="G211" s="140">
        <v>38808.25</v>
      </c>
      <c r="H211" s="140">
        <v>25760.18</v>
      </c>
      <c r="I211" s="140">
        <v>260023.65</v>
      </c>
      <c r="J211" s="140">
        <v>0</v>
      </c>
      <c r="K211" s="140">
        <v>11828441</v>
      </c>
      <c r="L211" s="140">
        <v>0</v>
      </c>
      <c r="M211" s="140">
        <v>0</v>
      </c>
      <c r="N211" s="140">
        <v>0</v>
      </c>
      <c r="O211" s="140">
        <v>0</v>
      </c>
      <c r="P211" s="140">
        <v>0</v>
      </c>
      <c r="Q211" s="140">
        <v>0</v>
      </c>
      <c r="R211" s="140">
        <v>0</v>
      </c>
      <c r="S211" s="140">
        <v>0</v>
      </c>
      <c r="T211" s="140">
        <v>1095</v>
      </c>
      <c r="U211" s="140">
        <v>187648</v>
      </c>
      <c r="V211" s="140">
        <v>9200558</v>
      </c>
      <c r="W211" s="140">
        <v>20738.439999999999</v>
      </c>
      <c r="X211" s="140">
        <v>0</v>
      </c>
      <c r="Y211" s="140">
        <v>0</v>
      </c>
      <c r="Z211" s="140">
        <v>0</v>
      </c>
      <c r="AA211" s="140">
        <v>24295</v>
      </c>
      <c r="AB211" s="140">
        <v>0</v>
      </c>
      <c r="AC211" s="140">
        <v>0</v>
      </c>
      <c r="AD211" s="140">
        <v>54780.770000000004</v>
      </c>
      <c r="AE211" s="140">
        <v>124623.62</v>
      </c>
      <c r="AF211" s="140">
        <v>0</v>
      </c>
      <c r="AG211" s="140">
        <v>0</v>
      </c>
      <c r="AH211" s="140">
        <v>0</v>
      </c>
      <c r="AI211" s="140">
        <v>2765</v>
      </c>
      <c r="AJ211" s="140">
        <v>0</v>
      </c>
      <c r="AK211" s="140">
        <v>0</v>
      </c>
      <c r="AL211" s="140">
        <v>0</v>
      </c>
      <c r="AM211" s="140">
        <v>22226.43</v>
      </c>
      <c r="AN211" s="140">
        <v>55976</v>
      </c>
      <c r="AO211" s="140">
        <v>0</v>
      </c>
      <c r="AP211" s="140">
        <v>5019.24</v>
      </c>
      <c r="AQ211" s="140">
        <v>5682374.2800000003</v>
      </c>
      <c r="AR211" s="140">
        <v>4518584.84</v>
      </c>
      <c r="AS211" s="140">
        <v>653683.03</v>
      </c>
      <c r="AT211" s="140">
        <v>633182</v>
      </c>
      <c r="AU211" s="140">
        <v>681539.12</v>
      </c>
      <c r="AV211" s="140">
        <v>154328.39000000001</v>
      </c>
      <c r="AW211" s="140">
        <v>772834.14</v>
      </c>
      <c r="AX211" s="140">
        <v>1002972.64</v>
      </c>
      <c r="AY211" s="140">
        <v>374784.22000000003</v>
      </c>
      <c r="AZ211" s="140">
        <v>1239335.43</v>
      </c>
      <c r="BA211" s="140">
        <v>3816255.21</v>
      </c>
      <c r="BB211" s="140">
        <v>291286.72000000003</v>
      </c>
      <c r="BC211" s="140">
        <v>157260.6</v>
      </c>
      <c r="BD211" s="140">
        <v>31037.46</v>
      </c>
      <c r="BE211" s="140">
        <v>344312.3</v>
      </c>
      <c r="BF211" s="140">
        <v>2812050.18</v>
      </c>
      <c r="BG211" s="140">
        <v>9872748.2799999993</v>
      </c>
      <c r="BH211" s="140">
        <v>1069.06</v>
      </c>
      <c r="BI211" s="140">
        <v>0</v>
      </c>
      <c r="BJ211" s="140">
        <v>0</v>
      </c>
      <c r="BK211" s="140">
        <v>14304.39</v>
      </c>
      <c r="BL211" s="140">
        <v>0</v>
      </c>
      <c r="BM211" s="140">
        <v>0</v>
      </c>
      <c r="BN211" s="140">
        <v>0</v>
      </c>
      <c r="BO211" s="140">
        <v>131479</v>
      </c>
      <c r="BP211" s="140">
        <v>0</v>
      </c>
      <c r="BQ211" s="140">
        <v>4768514.04</v>
      </c>
      <c r="BR211" s="140">
        <v>5133524.5</v>
      </c>
      <c r="BS211" s="140">
        <v>4914297.43</v>
      </c>
      <c r="BT211" s="140">
        <v>5133524.5</v>
      </c>
      <c r="BU211" s="140">
        <v>66976.95</v>
      </c>
      <c r="BV211" s="140">
        <v>66953.27</v>
      </c>
      <c r="BW211" s="140">
        <v>4670802.4399999995</v>
      </c>
      <c r="BX211" s="140">
        <v>3407827.06</v>
      </c>
      <c r="BY211" s="140">
        <v>1156034.55</v>
      </c>
      <c r="BZ211" s="140">
        <v>106964.51000000001</v>
      </c>
      <c r="CA211" s="140">
        <v>283193.73</v>
      </c>
      <c r="CB211" s="140">
        <v>178630.68</v>
      </c>
      <c r="CC211" s="140">
        <v>7347084.8700000001</v>
      </c>
      <c r="CD211" s="140">
        <v>2572821.52</v>
      </c>
      <c r="CE211" s="140">
        <v>4878826.4000000004</v>
      </c>
      <c r="CF211" s="140">
        <v>0</v>
      </c>
      <c r="CG211" s="140">
        <v>0</v>
      </c>
      <c r="CH211" s="140">
        <v>0</v>
      </c>
      <c r="CI211" s="140">
        <v>0</v>
      </c>
      <c r="CJ211" s="140">
        <v>11670000</v>
      </c>
      <c r="CK211" s="140">
        <v>382463.53</v>
      </c>
      <c r="CL211" s="140">
        <v>504279.51</v>
      </c>
      <c r="CM211" s="140">
        <v>255847.64</v>
      </c>
      <c r="CN211" s="140">
        <v>0</v>
      </c>
      <c r="CO211" s="140">
        <v>134031.66</v>
      </c>
      <c r="CP211" s="140">
        <v>0</v>
      </c>
      <c r="CQ211" s="140">
        <v>0</v>
      </c>
      <c r="CR211" s="140">
        <v>94097.46</v>
      </c>
      <c r="CS211" s="140">
        <v>65457.74</v>
      </c>
      <c r="CT211" s="140">
        <v>993270.44000000006</v>
      </c>
      <c r="CU211" s="140">
        <v>1021910.16</v>
      </c>
      <c r="CV211" s="140">
        <v>0</v>
      </c>
      <c r="CW211" s="140">
        <v>29910.93</v>
      </c>
      <c r="CX211" s="140">
        <v>97000.71</v>
      </c>
      <c r="CY211" s="140">
        <v>497015.72000000003</v>
      </c>
      <c r="CZ211" s="140">
        <v>43904.43</v>
      </c>
      <c r="DA211" s="140">
        <v>386021.51</v>
      </c>
      <c r="DB211" s="140">
        <v>0</v>
      </c>
      <c r="DC211" s="140">
        <v>0</v>
      </c>
      <c r="DD211" s="140">
        <v>0</v>
      </c>
      <c r="DE211" s="140">
        <v>18504.490000000002</v>
      </c>
      <c r="DF211" s="140">
        <v>10773.39</v>
      </c>
      <c r="DG211" s="140">
        <v>7731.1</v>
      </c>
      <c r="DH211" s="140">
        <v>0</v>
      </c>
    </row>
    <row r="212" spans="1:112" x14ac:dyDescent="0.2">
      <c r="A212" s="140">
        <v>3409</v>
      </c>
      <c r="B212" s="140" t="s">
        <v>496</v>
      </c>
      <c r="C212" s="140">
        <v>2626</v>
      </c>
      <c r="D212" s="140">
        <v>6352926.3399999999</v>
      </c>
      <c r="E212" s="140">
        <v>9147.83</v>
      </c>
      <c r="F212" s="140">
        <v>0</v>
      </c>
      <c r="G212" s="140">
        <v>40885.340000000004</v>
      </c>
      <c r="H212" s="140">
        <v>5571.12</v>
      </c>
      <c r="I212" s="140">
        <v>7731</v>
      </c>
      <c r="J212" s="140">
        <v>0</v>
      </c>
      <c r="K212" s="140">
        <v>601151.25</v>
      </c>
      <c r="L212" s="140">
        <v>0</v>
      </c>
      <c r="M212" s="140">
        <v>0</v>
      </c>
      <c r="N212" s="140">
        <v>0</v>
      </c>
      <c r="O212" s="140">
        <v>0</v>
      </c>
      <c r="P212" s="140">
        <v>2814</v>
      </c>
      <c r="Q212" s="140">
        <v>0</v>
      </c>
      <c r="R212" s="140">
        <v>0</v>
      </c>
      <c r="S212" s="140">
        <v>0</v>
      </c>
      <c r="T212" s="140">
        <v>0</v>
      </c>
      <c r="U212" s="140">
        <v>282719</v>
      </c>
      <c r="V212" s="140">
        <v>12231548</v>
      </c>
      <c r="W212" s="140">
        <v>6128.89</v>
      </c>
      <c r="X212" s="140">
        <v>0</v>
      </c>
      <c r="Y212" s="140">
        <v>0</v>
      </c>
      <c r="Z212" s="140">
        <v>0</v>
      </c>
      <c r="AA212" s="140">
        <v>33633.96</v>
      </c>
      <c r="AB212" s="140">
        <v>19593.689999999999</v>
      </c>
      <c r="AC212" s="140">
        <v>0</v>
      </c>
      <c r="AD212" s="140">
        <v>177146.92</v>
      </c>
      <c r="AE212" s="140">
        <v>450965.74</v>
      </c>
      <c r="AF212" s="140">
        <v>0</v>
      </c>
      <c r="AG212" s="140">
        <v>0</v>
      </c>
      <c r="AH212" s="140">
        <v>0</v>
      </c>
      <c r="AI212" s="140">
        <v>8961.98</v>
      </c>
      <c r="AJ212" s="140">
        <v>0</v>
      </c>
      <c r="AK212" s="140">
        <v>430</v>
      </c>
      <c r="AL212" s="140">
        <v>0</v>
      </c>
      <c r="AM212" s="140">
        <v>44366</v>
      </c>
      <c r="AN212" s="140">
        <v>97207.900000000009</v>
      </c>
      <c r="AO212" s="140">
        <v>0</v>
      </c>
      <c r="AP212" s="140">
        <v>11941.800000000001</v>
      </c>
      <c r="AQ212" s="140">
        <v>4213024.28</v>
      </c>
      <c r="AR212" s="140">
        <v>4476314.6100000003</v>
      </c>
      <c r="AS212" s="140">
        <v>804879.78</v>
      </c>
      <c r="AT212" s="140">
        <v>616941.65</v>
      </c>
      <c r="AU212" s="140">
        <v>310894.42</v>
      </c>
      <c r="AV212" s="140">
        <v>95976.6</v>
      </c>
      <c r="AW212" s="140">
        <v>657803.72</v>
      </c>
      <c r="AX212" s="140">
        <v>1260778.83</v>
      </c>
      <c r="AY212" s="140">
        <v>305091.83</v>
      </c>
      <c r="AZ212" s="140">
        <v>1108001.44</v>
      </c>
      <c r="BA212" s="140">
        <v>3354976.33</v>
      </c>
      <c r="BB212" s="140">
        <v>169526.38</v>
      </c>
      <c r="BC212" s="140">
        <v>163948.54</v>
      </c>
      <c r="BD212" s="140">
        <v>2869.57</v>
      </c>
      <c r="BE212" s="140">
        <v>3788</v>
      </c>
      <c r="BF212" s="140">
        <v>2666198.5100000002</v>
      </c>
      <c r="BG212" s="140">
        <v>154660.04</v>
      </c>
      <c r="BH212" s="140">
        <v>0</v>
      </c>
      <c r="BI212" s="140">
        <v>17307</v>
      </c>
      <c r="BJ212" s="140">
        <v>53625</v>
      </c>
      <c r="BK212" s="140">
        <v>0</v>
      </c>
      <c r="BL212" s="140">
        <v>0</v>
      </c>
      <c r="BM212" s="140">
        <v>0</v>
      </c>
      <c r="BN212" s="140">
        <v>0</v>
      </c>
      <c r="BO212" s="140">
        <v>694548</v>
      </c>
      <c r="BP212" s="140">
        <v>565401</v>
      </c>
      <c r="BQ212" s="140">
        <v>4042373.06</v>
      </c>
      <c r="BR212" s="140">
        <v>4157024.29</v>
      </c>
      <c r="BS212" s="140">
        <v>4754228.0599999996</v>
      </c>
      <c r="BT212" s="140">
        <v>4776050.29</v>
      </c>
      <c r="BU212" s="140">
        <v>134171.64000000001</v>
      </c>
      <c r="BV212" s="140">
        <v>130737.61</v>
      </c>
      <c r="BW212" s="140">
        <v>3777047.07</v>
      </c>
      <c r="BX212" s="140">
        <v>2808924.93</v>
      </c>
      <c r="BY212" s="140">
        <v>915839.17</v>
      </c>
      <c r="BZ212" s="140">
        <v>55717</v>
      </c>
      <c r="CA212" s="140">
        <v>0</v>
      </c>
      <c r="CB212" s="140">
        <v>1008.9</v>
      </c>
      <c r="CC212" s="140">
        <v>148638.9</v>
      </c>
      <c r="CD212" s="140">
        <v>0</v>
      </c>
      <c r="CE212" s="140">
        <v>0</v>
      </c>
      <c r="CF212" s="140">
        <v>0</v>
      </c>
      <c r="CG212" s="140">
        <v>0</v>
      </c>
      <c r="CH212" s="140">
        <v>147630</v>
      </c>
      <c r="CI212" s="140">
        <v>0</v>
      </c>
      <c r="CJ212" s="140">
        <v>1010000</v>
      </c>
      <c r="CK212" s="140">
        <v>1007.72</v>
      </c>
      <c r="CL212" s="140">
        <v>0</v>
      </c>
      <c r="CM212" s="140">
        <v>1.18</v>
      </c>
      <c r="CN212" s="140">
        <v>0</v>
      </c>
      <c r="CO212" s="140">
        <v>0</v>
      </c>
      <c r="CP212" s="140">
        <v>0</v>
      </c>
      <c r="CQ212" s="140">
        <v>1008.9</v>
      </c>
      <c r="CR212" s="140">
        <v>120924.12</v>
      </c>
      <c r="CS212" s="140">
        <v>129100.05</v>
      </c>
      <c r="CT212" s="140">
        <v>1032445.23</v>
      </c>
      <c r="CU212" s="140">
        <v>1024269.3</v>
      </c>
      <c r="CV212" s="140">
        <v>0</v>
      </c>
      <c r="CW212" s="140">
        <v>125225.46</v>
      </c>
      <c r="CX212" s="140">
        <v>123866.63</v>
      </c>
      <c r="CY212" s="140">
        <v>167837.04</v>
      </c>
      <c r="CZ212" s="140">
        <v>88366.5</v>
      </c>
      <c r="DA212" s="140">
        <v>80829.37</v>
      </c>
      <c r="DB212" s="140">
        <v>0</v>
      </c>
      <c r="DC212" s="140">
        <v>0</v>
      </c>
      <c r="DD212" s="140">
        <v>0</v>
      </c>
      <c r="DE212" s="140">
        <v>806628.24</v>
      </c>
      <c r="DF212" s="140">
        <v>371259.21</v>
      </c>
      <c r="DG212" s="140">
        <v>432743.03</v>
      </c>
      <c r="DH212" s="140">
        <v>2626</v>
      </c>
    </row>
    <row r="213" spans="1:112" x14ac:dyDescent="0.2">
      <c r="A213" s="140">
        <v>3427</v>
      </c>
      <c r="B213" s="140" t="s">
        <v>497</v>
      </c>
      <c r="C213" s="140">
        <v>0</v>
      </c>
      <c r="D213" s="140">
        <v>1135231</v>
      </c>
      <c r="E213" s="140">
        <v>0</v>
      </c>
      <c r="F213" s="140">
        <v>0</v>
      </c>
      <c r="G213" s="140">
        <v>13177.99</v>
      </c>
      <c r="H213" s="140">
        <v>798.48</v>
      </c>
      <c r="I213" s="140">
        <v>725</v>
      </c>
      <c r="J213" s="140">
        <v>0</v>
      </c>
      <c r="K213" s="140">
        <v>71935</v>
      </c>
      <c r="L213" s="140">
        <v>0</v>
      </c>
      <c r="M213" s="140">
        <v>0</v>
      </c>
      <c r="N213" s="140">
        <v>0</v>
      </c>
      <c r="O213" s="140">
        <v>0</v>
      </c>
      <c r="P213" s="140">
        <v>5361</v>
      </c>
      <c r="Q213" s="140">
        <v>0</v>
      </c>
      <c r="R213" s="140">
        <v>0</v>
      </c>
      <c r="S213" s="140">
        <v>0</v>
      </c>
      <c r="T213" s="140">
        <v>0</v>
      </c>
      <c r="U213" s="140">
        <v>34919</v>
      </c>
      <c r="V213" s="140">
        <v>1809376</v>
      </c>
      <c r="W213" s="140">
        <v>1000</v>
      </c>
      <c r="X213" s="140">
        <v>0</v>
      </c>
      <c r="Y213" s="140">
        <v>108434.27</v>
      </c>
      <c r="Z213" s="140">
        <v>22342.41</v>
      </c>
      <c r="AA213" s="140">
        <v>70222</v>
      </c>
      <c r="AB213" s="140">
        <v>0</v>
      </c>
      <c r="AC213" s="140">
        <v>0</v>
      </c>
      <c r="AD213" s="140">
        <v>110070.15000000001</v>
      </c>
      <c r="AE213" s="140">
        <v>69929.38</v>
      </c>
      <c r="AF213" s="140">
        <v>0</v>
      </c>
      <c r="AG213" s="140">
        <v>0</v>
      </c>
      <c r="AH213" s="140">
        <v>0</v>
      </c>
      <c r="AI213" s="140">
        <v>13138.62</v>
      </c>
      <c r="AJ213" s="140">
        <v>0</v>
      </c>
      <c r="AK213" s="140">
        <v>0</v>
      </c>
      <c r="AL213" s="140">
        <v>0</v>
      </c>
      <c r="AM213" s="140">
        <v>3845</v>
      </c>
      <c r="AN213" s="140">
        <v>1214.18</v>
      </c>
      <c r="AO213" s="140">
        <v>0</v>
      </c>
      <c r="AP213" s="140">
        <v>0</v>
      </c>
      <c r="AQ213" s="140">
        <v>780776.05</v>
      </c>
      <c r="AR213" s="140">
        <v>478026.95</v>
      </c>
      <c r="AS213" s="140">
        <v>99372.33</v>
      </c>
      <c r="AT213" s="140">
        <v>145699.68</v>
      </c>
      <c r="AU213" s="140">
        <v>64450.5</v>
      </c>
      <c r="AV213" s="140">
        <v>0</v>
      </c>
      <c r="AW213" s="140">
        <v>61454.01</v>
      </c>
      <c r="AX213" s="140">
        <v>111719.14</v>
      </c>
      <c r="AY213" s="140">
        <v>315323.08</v>
      </c>
      <c r="AZ213" s="140">
        <v>50059.08</v>
      </c>
      <c r="BA213" s="140">
        <v>572706.09</v>
      </c>
      <c r="BB213" s="140">
        <v>176112.5</v>
      </c>
      <c r="BC213" s="140">
        <v>39351.29</v>
      </c>
      <c r="BD213" s="140">
        <v>0</v>
      </c>
      <c r="BE213" s="140">
        <v>105125.23</v>
      </c>
      <c r="BF213" s="140">
        <v>316161.69</v>
      </c>
      <c r="BG213" s="140">
        <v>123732.40000000001</v>
      </c>
      <c r="BH213" s="140">
        <v>4926.93</v>
      </c>
      <c r="BI213" s="140">
        <v>0</v>
      </c>
      <c r="BJ213" s="140">
        <v>0</v>
      </c>
      <c r="BK213" s="140">
        <v>0</v>
      </c>
      <c r="BL213" s="140">
        <v>0</v>
      </c>
      <c r="BM213" s="140">
        <v>0</v>
      </c>
      <c r="BN213" s="140">
        <v>0</v>
      </c>
      <c r="BO213" s="140">
        <v>3529267.78</v>
      </c>
      <c r="BP213" s="140">
        <v>0</v>
      </c>
      <c r="BQ213" s="140">
        <v>-2422910.44</v>
      </c>
      <c r="BR213" s="140">
        <v>1133079.8700000001</v>
      </c>
      <c r="BS213" s="140">
        <v>1106357.3400000001</v>
      </c>
      <c r="BT213" s="140">
        <v>1133079.8700000001</v>
      </c>
      <c r="BU213" s="140">
        <v>0</v>
      </c>
      <c r="BV213" s="140">
        <v>0</v>
      </c>
      <c r="BW213" s="140">
        <v>534134.96</v>
      </c>
      <c r="BX213" s="140">
        <v>451398.57</v>
      </c>
      <c r="BY213" s="140">
        <v>82736.39</v>
      </c>
      <c r="BZ213" s="140">
        <v>0</v>
      </c>
      <c r="CA213" s="140">
        <v>28547.15</v>
      </c>
      <c r="CB213" s="140">
        <v>0</v>
      </c>
      <c r="CC213" s="140">
        <v>74180.12</v>
      </c>
      <c r="CD213" s="140">
        <v>24389.77</v>
      </c>
      <c r="CE213" s="140">
        <v>0</v>
      </c>
      <c r="CF213" s="140">
        <v>0</v>
      </c>
      <c r="CG213" s="140">
        <v>0</v>
      </c>
      <c r="CH213" s="140">
        <v>78337.5</v>
      </c>
      <c r="CI213" s="140">
        <v>0</v>
      </c>
      <c r="CJ213" s="140">
        <v>12832.67</v>
      </c>
      <c r="CK213" s="140">
        <v>0</v>
      </c>
      <c r="CL213" s="140">
        <v>0</v>
      </c>
      <c r="CM213" s="140">
        <v>0</v>
      </c>
      <c r="CN213" s="140">
        <v>0</v>
      </c>
      <c r="CO213" s="140">
        <v>0</v>
      </c>
      <c r="CP213" s="140">
        <v>0</v>
      </c>
      <c r="CQ213" s="140">
        <v>0</v>
      </c>
      <c r="CR213" s="140">
        <v>6642.9800000000005</v>
      </c>
      <c r="CS213" s="140">
        <v>7868.17</v>
      </c>
      <c r="CT213" s="140">
        <v>155175.11000000002</v>
      </c>
      <c r="CU213" s="140">
        <v>153949.92000000001</v>
      </c>
      <c r="CV213" s="140">
        <v>0</v>
      </c>
      <c r="CW213" s="140">
        <v>3030.4</v>
      </c>
      <c r="CX213" s="140">
        <v>3030.4</v>
      </c>
      <c r="CY213" s="140">
        <v>0</v>
      </c>
      <c r="CZ213" s="140">
        <v>0</v>
      </c>
      <c r="DA213" s="140">
        <v>0</v>
      </c>
      <c r="DB213" s="140">
        <v>0</v>
      </c>
      <c r="DC213" s="140">
        <v>0</v>
      </c>
      <c r="DD213" s="140">
        <v>0</v>
      </c>
      <c r="DE213" s="140">
        <v>0</v>
      </c>
      <c r="DF213" s="140">
        <v>0</v>
      </c>
      <c r="DG213" s="140">
        <v>0</v>
      </c>
      <c r="DH213" s="140">
        <v>0</v>
      </c>
    </row>
    <row r="214" spans="1:112" x14ac:dyDescent="0.2">
      <c r="A214" s="140">
        <v>3428</v>
      </c>
      <c r="B214" s="140" t="s">
        <v>498</v>
      </c>
      <c r="C214" s="140">
        <v>0</v>
      </c>
      <c r="D214" s="140">
        <v>2782251.65</v>
      </c>
      <c r="E214" s="140">
        <v>3846.4500000000003</v>
      </c>
      <c r="F214" s="140">
        <v>19541.64</v>
      </c>
      <c r="G214" s="140">
        <v>20209.29</v>
      </c>
      <c r="H214" s="140">
        <v>579.97</v>
      </c>
      <c r="I214" s="140">
        <v>15975.62</v>
      </c>
      <c r="J214" s="140">
        <v>0</v>
      </c>
      <c r="K214" s="140">
        <v>243723.29</v>
      </c>
      <c r="L214" s="140">
        <v>0</v>
      </c>
      <c r="M214" s="140">
        <v>0</v>
      </c>
      <c r="N214" s="140">
        <v>0</v>
      </c>
      <c r="O214" s="140">
        <v>0</v>
      </c>
      <c r="P214" s="140">
        <v>5121.6099999999997</v>
      </c>
      <c r="Q214" s="140">
        <v>0</v>
      </c>
      <c r="R214" s="140">
        <v>96.89</v>
      </c>
      <c r="S214" s="140">
        <v>0</v>
      </c>
      <c r="T214" s="140">
        <v>0</v>
      </c>
      <c r="U214" s="140">
        <v>90481</v>
      </c>
      <c r="V214" s="140">
        <v>4515168</v>
      </c>
      <c r="W214" s="140">
        <v>4742.07</v>
      </c>
      <c r="X214" s="140">
        <v>0</v>
      </c>
      <c r="Y214" s="140">
        <v>0</v>
      </c>
      <c r="Z214" s="140">
        <v>14739.93</v>
      </c>
      <c r="AA214" s="140">
        <v>6147</v>
      </c>
      <c r="AB214" s="140">
        <v>0</v>
      </c>
      <c r="AC214" s="140">
        <v>0</v>
      </c>
      <c r="AD214" s="140">
        <v>50739.01</v>
      </c>
      <c r="AE214" s="140">
        <v>177556.96</v>
      </c>
      <c r="AF214" s="140">
        <v>0</v>
      </c>
      <c r="AG214" s="140">
        <v>0</v>
      </c>
      <c r="AH214" s="140">
        <v>0</v>
      </c>
      <c r="AI214" s="140">
        <v>0</v>
      </c>
      <c r="AJ214" s="140">
        <v>0</v>
      </c>
      <c r="AK214" s="140">
        <v>6042.87</v>
      </c>
      <c r="AL214" s="140">
        <v>0</v>
      </c>
      <c r="AM214" s="140">
        <v>1479.88</v>
      </c>
      <c r="AN214" s="140">
        <v>27160.82</v>
      </c>
      <c r="AO214" s="140">
        <v>0</v>
      </c>
      <c r="AP214" s="140">
        <v>5735.63</v>
      </c>
      <c r="AQ214" s="140">
        <v>1349574.19</v>
      </c>
      <c r="AR214" s="140">
        <v>1770648.24</v>
      </c>
      <c r="AS214" s="140">
        <v>234987.15</v>
      </c>
      <c r="AT214" s="140">
        <v>216346.4</v>
      </c>
      <c r="AU214" s="140">
        <v>156858.81</v>
      </c>
      <c r="AV214" s="140">
        <v>70534.33</v>
      </c>
      <c r="AW214" s="140">
        <v>204102.52000000002</v>
      </c>
      <c r="AX214" s="140">
        <v>286575.05</v>
      </c>
      <c r="AY214" s="140">
        <v>263656.53999999998</v>
      </c>
      <c r="AZ214" s="140">
        <v>392540.53</v>
      </c>
      <c r="BA214" s="140">
        <v>1503129.56</v>
      </c>
      <c r="BB214" s="140">
        <v>169330.33000000002</v>
      </c>
      <c r="BC214" s="140">
        <v>72412.42</v>
      </c>
      <c r="BD214" s="140">
        <v>2885.5</v>
      </c>
      <c r="BE214" s="140">
        <v>175672.72</v>
      </c>
      <c r="BF214" s="140">
        <v>727140.63</v>
      </c>
      <c r="BG214" s="140">
        <v>390657.11</v>
      </c>
      <c r="BH214" s="140">
        <v>29020.48</v>
      </c>
      <c r="BI214" s="140">
        <v>0</v>
      </c>
      <c r="BJ214" s="140">
        <v>0</v>
      </c>
      <c r="BK214" s="140">
        <v>0</v>
      </c>
      <c r="BL214" s="140">
        <v>0</v>
      </c>
      <c r="BM214" s="140">
        <v>0</v>
      </c>
      <c r="BN214" s="140">
        <v>0</v>
      </c>
      <c r="BO214" s="140">
        <v>0</v>
      </c>
      <c r="BP214" s="140">
        <v>0</v>
      </c>
      <c r="BQ214" s="140">
        <v>1589420.73</v>
      </c>
      <c r="BR214" s="140">
        <v>1564687.8</v>
      </c>
      <c r="BS214" s="140">
        <v>1589420.73</v>
      </c>
      <c r="BT214" s="140">
        <v>1564687.8</v>
      </c>
      <c r="BU214" s="140">
        <v>7757.29</v>
      </c>
      <c r="BV214" s="140">
        <v>8527.99</v>
      </c>
      <c r="BW214" s="140">
        <v>1043625.13</v>
      </c>
      <c r="BX214" s="140">
        <v>666100.27</v>
      </c>
      <c r="BY214" s="140">
        <v>238594.99</v>
      </c>
      <c r="BZ214" s="140">
        <v>138159.17000000001</v>
      </c>
      <c r="CA214" s="140">
        <v>29760.570000000003</v>
      </c>
      <c r="CB214" s="140">
        <v>25319.56</v>
      </c>
      <c r="CC214" s="140">
        <v>516629.64</v>
      </c>
      <c r="CD214" s="140">
        <v>521070.65</v>
      </c>
      <c r="CE214" s="140">
        <v>0</v>
      </c>
      <c r="CF214" s="140">
        <v>0</v>
      </c>
      <c r="CG214" s="140">
        <v>0</v>
      </c>
      <c r="CH214" s="140">
        <v>0</v>
      </c>
      <c r="CI214" s="140">
        <v>0</v>
      </c>
      <c r="CJ214" s="140">
        <v>891912.15</v>
      </c>
      <c r="CK214" s="140">
        <v>0</v>
      </c>
      <c r="CL214" s="140">
        <v>0</v>
      </c>
      <c r="CM214" s="140">
        <v>0</v>
      </c>
      <c r="CN214" s="140">
        <v>0</v>
      </c>
      <c r="CO214" s="140">
        <v>0</v>
      </c>
      <c r="CP214" s="140">
        <v>0</v>
      </c>
      <c r="CQ214" s="140">
        <v>0</v>
      </c>
      <c r="CR214" s="140">
        <v>35841.050000000003</v>
      </c>
      <c r="CS214" s="140">
        <v>43342.97</v>
      </c>
      <c r="CT214" s="140">
        <v>398785.78</v>
      </c>
      <c r="CU214" s="140">
        <v>391283.86</v>
      </c>
      <c r="CV214" s="140">
        <v>0</v>
      </c>
      <c r="CW214" s="140">
        <v>1752.83</v>
      </c>
      <c r="CX214" s="140">
        <v>1517.4</v>
      </c>
      <c r="CY214" s="140">
        <v>48839.39</v>
      </c>
      <c r="CZ214" s="140">
        <v>11489.42</v>
      </c>
      <c r="DA214" s="140">
        <v>37585.4</v>
      </c>
      <c r="DB214" s="140">
        <v>0</v>
      </c>
      <c r="DC214" s="140">
        <v>0</v>
      </c>
      <c r="DD214" s="140">
        <v>0</v>
      </c>
      <c r="DE214" s="140">
        <v>0</v>
      </c>
      <c r="DF214" s="140">
        <v>0</v>
      </c>
      <c r="DG214" s="140">
        <v>0</v>
      </c>
      <c r="DH214" s="140">
        <v>0</v>
      </c>
    </row>
    <row r="215" spans="1:112" x14ac:dyDescent="0.2">
      <c r="A215" s="140">
        <v>3430</v>
      </c>
      <c r="B215" s="140" t="s">
        <v>499</v>
      </c>
      <c r="C215" s="140">
        <v>0</v>
      </c>
      <c r="D215" s="140">
        <v>10364250.85</v>
      </c>
      <c r="E215" s="140">
        <v>0</v>
      </c>
      <c r="F215" s="140">
        <v>3360.5</v>
      </c>
      <c r="G215" s="140">
        <v>18133.439999999999</v>
      </c>
      <c r="H215" s="140">
        <v>1597.13</v>
      </c>
      <c r="I215" s="140">
        <v>300080.78999999998</v>
      </c>
      <c r="J215" s="140">
        <v>24774.799999999999</v>
      </c>
      <c r="K215" s="140">
        <v>861629</v>
      </c>
      <c r="L215" s="140">
        <v>0</v>
      </c>
      <c r="M215" s="140">
        <v>0</v>
      </c>
      <c r="N215" s="140">
        <v>0</v>
      </c>
      <c r="O215" s="140">
        <v>0</v>
      </c>
      <c r="P215" s="140">
        <v>0</v>
      </c>
      <c r="Q215" s="140">
        <v>0</v>
      </c>
      <c r="R215" s="140">
        <v>0</v>
      </c>
      <c r="S215" s="140">
        <v>0</v>
      </c>
      <c r="T215" s="140">
        <v>0</v>
      </c>
      <c r="U215" s="140">
        <v>504407.44</v>
      </c>
      <c r="V215" s="140">
        <v>24104507</v>
      </c>
      <c r="W215" s="140">
        <v>2000</v>
      </c>
      <c r="X215" s="140">
        <v>0</v>
      </c>
      <c r="Y215" s="140">
        <v>0</v>
      </c>
      <c r="Z215" s="140">
        <v>114.87</v>
      </c>
      <c r="AA215" s="140">
        <v>21250</v>
      </c>
      <c r="AB215" s="140">
        <v>0</v>
      </c>
      <c r="AC215" s="140">
        <v>0</v>
      </c>
      <c r="AD215" s="140">
        <v>494302.95</v>
      </c>
      <c r="AE215" s="140">
        <v>809025.82000000007</v>
      </c>
      <c r="AF215" s="140">
        <v>0</v>
      </c>
      <c r="AG215" s="140">
        <v>0</v>
      </c>
      <c r="AH215" s="140">
        <v>0</v>
      </c>
      <c r="AI215" s="140">
        <v>0</v>
      </c>
      <c r="AJ215" s="140">
        <v>0</v>
      </c>
      <c r="AK215" s="140">
        <v>0</v>
      </c>
      <c r="AL215" s="140">
        <v>0</v>
      </c>
      <c r="AM215" s="140">
        <v>0</v>
      </c>
      <c r="AN215" s="140">
        <v>22597.53</v>
      </c>
      <c r="AO215" s="140">
        <v>0</v>
      </c>
      <c r="AP215" s="140">
        <v>71707.850000000006</v>
      </c>
      <c r="AQ215" s="140">
        <v>5973599.3700000001</v>
      </c>
      <c r="AR215" s="140">
        <v>9749733.0800000001</v>
      </c>
      <c r="AS215" s="140">
        <v>563063.31000000006</v>
      </c>
      <c r="AT215" s="140">
        <v>859040.07000000007</v>
      </c>
      <c r="AU215" s="140">
        <v>457543.47000000003</v>
      </c>
      <c r="AV215" s="140">
        <v>199091.53</v>
      </c>
      <c r="AW215" s="140">
        <v>994450.88</v>
      </c>
      <c r="AX215" s="140">
        <v>1450776.12</v>
      </c>
      <c r="AY215" s="140">
        <v>358959.45</v>
      </c>
      <c r="AZ215" s="140">
        <v>2325418.56</v>
      </c>
      <c r="BA215" s="140">
        <v>5697763.4400000004</v>
      </c>
      <c r="BB215" s="140">
        <v>1117418.96</v>
      </c>
      <c r="BC215" s="140">
        <v>273001.78999999998</v>
      </c>
      <c r="BD215" s="140">
        <v>0</v>
      </c>
      <c r="BE215" s="140">
        <v>1846562.4</v>
      </c>
      <c r="BF215" s="140">
        <v>5281025.03</v>
      </c>
      <c r="BG215" s="140">
        <v>1826053.6400000001</v>
      </c>
      <c r="BH215" s="140">
        <v>847.5</v>
      </c>
      <c r="BI215" s="140">
        <v>0</v>
      </c>
      <c r="BJ215" s="140">
        <v>0</v>
      </c>
      <c r="BK215" s="140">
        <v>0</v>
      </c>
      <c r="BL215" s="140">
        <v>0</v>
      </c>
      <c r="BM215" s="140">
        <v>0</v>
      </c>
      <c r="BN215" s="140">
        <v>0</v>
      </c>
      <c r="BO215" s="140">
        <v>10634727.65</v>
      </c>
      <c r="BP215" s="140">
        <v>9264119.0199999996</v>
      </c>
      <c r="BQ215" s="140">
        <v>0</v>
      </c>
      <c r="BR215" s="140">
        <v>0</v>
      </c>
      <c r="BS215" s="140">
        <v>10634727.65</v>
      </c>
      <c r="BT215" s="140">
        <v>9264119.0199999996</v>
      </c>
      <c r="BU215" s="140">
        <v>20987.99</v>
      </c>
      <c r="BV215" s="140">
        <v>29537.66</v>
      </c>
      <c r="BW215" s="140">
        <v>7572795.5299999993</v>
      </c>
      <c r="BX215" s="140">
        <v>5628583.79</v>
      </c>
      <c r="BY215" s="140">
        <v>1659553.87</v>
      </c>
      <c r="BZ215" s="140">
        <v>276108.2</v>
      </c>
      <c r="CA215" s="140">
        <v>340963.82</v>
      </c>
      <c r="CB215" s="140">
        <v>331135.78999999998</v>
      </c>
      <c r="CC215" s="140">
        <v>2063015.09</v>
      </c>
      <c r="CD215" s="140">
        <v>1769693</v>
      </c>
      <c r="CE215" s="140">
        <v>0</v>
      </c>
      <c r="CF215" s="140">
        <v>0</v>
      </c>
      <c r="CG215" s="140">
        <v>0</v>
      </c>
      <c r="CH215" s="140">
        <v>303147.5</v>
      </c>
      <c r="CI215" s="140">
        <v>2.62</v>
      </c>
      <c r="CJ215" s="140">
        <v>13202500</v>
      </c>
      <c r="CK215" s="140">
        <v>4.18</v>
      </c>
      <c r="CL215" s="140">
        <v>1.45</v>
      </c>
      <c r="CM215" s="140">
        <v>0</v>
      </c>
      <c r="CN215" s="140">
        <v>0</v>
      </c>
      <c r="CO215" s="140">
        <v>2.73</v>
      </c>
      <c r="CP215" s="140">
        <v>0</v>
      </c>
      <c r="CQ215" s="140">
        <v>0</v>
      </c>
      <c r="CR215" s="140">
        <v>322531.17</v>
      </c>
      <c r="CS215" s="140">
        <v>317251.03999999998</v>
      </c>
      <c r="CT215" s="140">
        <v>1838439.97</v>
      </c>
      <c r="CU215" s="140">
        <v>1843720.1</v>
      </c>
      <c r="CV215" s="140">
        <v>0</v>
      </c>
      <c r="CW215" s="140">
        <v>99719.53</v>
      </c>
      <c r="CX215" s="140">
        <v>383834.63</v>
      </c>
      <c r="CY215" s="140">
        <v>808498.32000000007</v>
      </c>
      <c r="CZ215" s="140">
        <v>137311.57</v>
      </c>
      <c r="DA215" s="140">
        <v>387071.65</v>
      </c>
      <c r="DB215" s="140">
        <v>0</v>
      </c>
      <c r="DC215" s="140">
        <v>0</v>
      </c>
      <c r="DD215" s="140">
        <v>0</v>
      </c>
      <c r="DE215" s="140">
        <v>188287.69</v>
      </c>
      <c r="DF215" s="140">
        <v>0</v>
      </c>
      <c r="DG215" s="140">
        <v>188287.69</v>
      </c>
      <c r="DH215" s="140">
        <v>0</v>
      </c>
    </row>
    <row r="216" spans="1:112" x14ac:dyDescent="0.2">
      <c r="A216" s="140">
        <v>3434</v>
      </c>
      <c r="B216" s="140" t="s">
        <v>500</v>
      </c>
      <c r="C216" s="140">
        <v>0</v>
      </c>
      <c r="D216" s="140">
        <v>2449899</v>
      </c>
      <c r="E216" s="140">
        <v>0</v>
      </c>
      <c r="F216" s="140">
        <v>0</v>
      </c>
      <c r="G216" s="140">
        <v>30145.52</v>
      </c>
      <c r="H216" s="140">
        <v>20953.66</v>
      </c>
      <c r="I216" s="140">
        <v>39473.120000000003</v>
      </c>
      <c r="J216" s="140">
        <v>0</v>
      </c>
      <c r="K216" s="140">
        <v>63350</v>
      </c>
      <c r="L216" s="140">
        <v>0</v>
      </c>
      <c r="M216" s="140">
        <v>0</v>
      </c>
      <c r="N216" s="140">
        <v>0</v>
      </c>
      <c r="O216" s="140">
        <v>0</v>
      </c>
      <c r="P216" s="140">
        <v>11567.04</v>
      </c>
      <c r="Q216" s="140">
        <v>0</v>
      </c>
      <c r="R216" s="140">
        <v>0</v>
      </c>
      <c r="S216" s="140">
        <v>0</v>
      </c>
      <c r="T216" s="140">
        <v>2050</v>
      </c>
      <c r="U216" s="140">
        <v>103800.5</v>
      </c>
      <c r="V216" s="140">
        <v>6151926</v>
      </c>
      <c r="W216" s="140">
        <v>56500</v>
      </c>
      <c r="X216" s="140">
        <v>0</v>
      </c>
      <c r="Y216" s="140">
        <v>466471.95</v>
      </c>
      <c r="Z216" s="140">
        <v>0</v>
      </c>
      <c r="AA216" s="140">
        <v>101</v>
      </c>
      <c r="AB216" s="140">
        <v>0</v>
      </c>
      <c r="AC216" s="140">
        <v>4550328.8600000003</v>
      </c>
      <c r="AD216" s="140">
        <v>185551.71</v>
      </c>
      <c r="AE216" s="140">
        <v>1588896.51</v>
      </c>
      <c r="AF216" s="140">
        <v>0</v>
      </c>
      <c r="AG216" s="140">
        <v>0</v>
      </c>
      <c r="AH216" s="140">
        <v>87701.119999999995</v>
      </c>
      <c r="AI216" s="140">
        <v>0</v>
      </c>
      <c r="AJ216" s="140">
        <v>0</v>
      </c>
      <c r="AK216" s="140">
        <v>0</v>
      </c>
      <c r="AL216" s="140">
        <v>0</v>
      </c>
      <c r="AM216" s="140">
        <v>13732.08</v>
      </c>
      <c r="AN216" s="140">
        <v>285180.63</v>
      </c>
      <c r="AO216" s="140">
        <v>0</v>
      </c>
      <c r="AP216" s="140">
        <v>8817.630000000001</v>
      </c>
      <c r="AQ216" s="140">
        <v>3184936.4</v>
      </c>
      <c r="AR216" s="140">
        <v>2206643.02</v>
      </c>
      <c r="AS216" s="140">
        <v>402259.12</v>
      </c>
      <c r="AT216" s="140">
        <v>328533.17</v>
      </c>
      <c r="AU216" s="140">
        <v>305857.02</v>
      </c>
      <c r="AV216" s="140">
        <v>0</v>
      </c>
      <c r="AW216" s="140">
        <v>567870.94000000006</v>
      </c>
      <c r="AX216" s="140">
        <v>900690.26</v>
      </c>
      <c r="AY216" s="140">
        <v>564418.48</v>
      </c>
      <c r="AZ216" s="140">
        <v>1361590.59</v>
      </c>
      <c r="BA216" s="140">
        <v>2968377.54</v>
      </c>
      <c r="BB216" s="140">
        <v>463181.43</v>
      </c>
      <c r="BC216" s="140">
        <v>221281.12</v>
      </c>
      <c r="BD216" s="140">
        <v>0</v>
      </c>
      <c r="BE216" s="140">
        <v>359359.91000000003</v>
      </c>
      <c r="BF216" s="140">
        <v>2094162.49</v>
      </c>
      <c r="BG216" s="140">
        <v>710735.41</v>
      </c>
      <c r="BH216" s="140">
        <v>0</v>
      </c>
      <c r="BI216" s="140">
        <v>0</v>
      </c>
      <c r="BJ216" s="140">
        <v>0</v>
      </c>
      <c r="BK216" s="140">
        <v>0</v>
      </c>
      <c r="BL216" s="140">
        <v>0</v>
      </c>
      <c r="BM216" s="140">
        <v>0</v>
      </c>
      <c r="BN216" s="140">
        <v>0</v>
      </c>
      <c r="BO216" s="140">
        <v>1921875.44</v>
      </c>
      <c r="BP216" s="140">
        <v>2100497.4900000002</v>
      </c>
      <c r="BQ216" s="140">
        <v>8227333.9699999997</v>
      </c>
      <c r="BR216" s="140">
        <v>7525261.3499999996</v>
      </c>
      <c r="BS216" s="140">
        <v>10149209.41</v>
      </c>
      <c r="BT216" s="140">
        <v>9625758.8399999999</v>
      </c>
      <c r="BU216" s="140">
        <v>0</v>
      </c>
      <c r="BV216" s="140">
        <v>0</v>
      </c>
      <c r="BW216" s="140">
        <v>3181610.54</v>
      </c>
      <c r="BX216" s="140">
        <v>1308670.22</v>
      </c>
      <c r="BY216" s="140">
        <v>719738.33</v>
      </c>
      <c r="BZ216" s="140">
        <v>1153201.99</v>
      </c>
      <c r="CA216" s="140">
        <v>270473.55</v>
      </c>
      <c r="CB216" s="140">
        <v>271109.76000000001</v>
      </c>
      <c r="CC216" s="140">
        <v>638304.21</v>
      </c>
      <c r="CD216" s="140">
        <v>637668</v>
      </c>
      <c r="CE216" s="140">
        <v>0</v>
      </c>
      <c r="CF216" s="140">
        <v>0</v>
      </c>
      <c r="CG216" s="140">
        <v>0</v>
      </c>
      <c r="CH216" s="140">
        <v>0</v>
      </c>
      <c r="CI216" s="140">
        <v>0</v>
      </c>
      <c r="CJ216" s="140">
        <v>2364999.5</v>
      </c>
      <c r="CK216" s="140">
        <v>1371.3600000000001</v>
      </c>
      <c r="CL216" s="140">
        <v>17149.560000000001</v>
      </c>
      <c r="CM216" s="140">
        <v>102881.74</v>
      </c>
      <c r="CN216" s="140">
        <v>0</v>
      </c>
      <c r="CO216" s="140">
        <v>87103.540000000008</v>
      </c>
      <c r="CP216" s="140">
        <v>0</v>
      </c>
      <c r="CQ216" s="140">
        <v>0</v>
      </c>
      <c r="CR216" s="140">
        <v>0</v>
      </c>
      <c r="CS216" s="140">
        <v>0</v>
      </c>
      <c r="CT216" s="140">
        <v>774024.07000000007</v>
      </c>
      <c r="CU216" s="140">
        <v>774024.07000000007</v>
      </c>
      <c r="CV216" s="140">
        <v>0</v>
      </c>
      <c r="CW216" s="140">
        <v>0</v>
      </c>
      <c r="CX216" s="140">
        <v>0</v>
      </c>
      <c r="CY216" s="140">
        <v>0</v>
      </c>
      <c r="CZ216" s="140">
        <v>0</v>
      </c>
      <c r="DA216" s="140">
        <v>0</v>
      </c>
      <c r="DB216" s="140">
        <v>0</v>
      </c>
      <c r="DC216" s="140">
        <v>0</v>
      </c>
      <c r="DD216" s="140">
        <v>0</v>
      </c>
      <c r="DE216" s="140">
        <v>0</v>
      </c>
      <c r="DF216" s="140">
        <v>0</v>
      </c>
      <c r="DG216" s="140">
        <v>0</v>
      </c>
      <c r="DH216" s="140">
        <v>0</v>
      </c>
    </row>
    <row r="217" spans="1:112" x14ac:dyDescent="0.2">
      <c r="A217" s="140">
        <v>3437</v>
      </c>
      <c r="B217" s="140" t="s">
        <v>501</v>
      </c>
      <c r="C217" s="140">
        <v>600000</v>
      </c>
      <c r="D217" s="140">
        <v>33975223.770000003</v>
      </c>
      <c r="E217" s="140">
        <v>30471.850000000002</v>
      </c>
      <c r="F217" s="140">
        <v>173570.12</v>
      </c>
      <c r="G217" s="140">
        <v>98141.25</v>
      </c>
      <c r="H217" s="140">
        <v>16115.19</v>
      </c>
      <c r="I217" s="140">
        <v>879959.59</v>
      </c>
      <c r="J217" s="140">
        <v>1356.89</v>
      </c>
      <c r="K217" s="140">
        <v>1573025.15</v>
      </c>
      <c r="L217" s="140">
        <v>0</v>
      </c>
      <c r="M217" s="140">
        <v>487938.9</v>
      </c>
      <c r="N217" s="140">
        <v>0</v>
      </c>
      <c r="O217" s="140">
        <v>0</v>
      </c>
      <c r="P217" s="140">
        <v>14898</v>
      </c>
      <c r="Q217" s="140">
        <v>0</v>
      </c>
      <c r="R217" s="140">
        <v>0</v>
      </c>
      <c r="S217" s="140">
        <v>0</v>
      </c>
      <c r="T217" s="140">
        <v>0</v>
      </c>
      <c r="U217" s="140">
        <v>2652008</v>
      </c>
      <c r="V217" s="140">
        <v>6082359</v>
      </c>
      <c r="W217" s="140">
        <v>24932.12</v>
      </c>
      <c r="X217" s="140">
        <v>0</v>
      </c>
      <c r="Y217" s="140">
        <v>0</v>
      </c>
      <c r="Z217" s="140">
        <v>0</v>
      </c>
      <c r="AA217" s="140">
        <v>312897</v>
      </c>
      <c r="AB217" s="140">
        <v>0</v>
      </c>
      <c r="AC217" s="140">
        <v>0</v>
      </c>
      <c r="AD217" s="140">
        <v>122252.74</v>
      </c>
      <c r="AE217" s="140">
        <v>225783.26</v>
      </c>
      <c r="AF217" s="140">
        <v>0</v>
      </c>
      <c r="AG217" s="140">
        <v>0</v>
      </c>
      <c r="AH217" s="140">
        <v>0</v>
      </c>
      <c r="AI217" s="140">
        <v>0</v>
      </c>
      <c r="AJ217" s="140">
        <v>0</v>
      </c>
      <c r="AK217" s="140">
        <v>37.49</v>
      </c>
      <c r="AL217" s="140">
        <v>217350</v>
      </c>
      <c r="AM217" s="140">
        <v>59990.020000000004</v>
      </c>
      <c r="AN217" s="140">
        <v>83015.77</v>
      </c>
      <c r="AO217" s="140">
        <v>0</v>
      </c>
      <c r="AP217" s="140">
        <v>1095.82</v>
      </c>
      <c r="AQ217" s="140">
        <v>8773600.4900000002</v>
      </c>
      <c r="AR217" s="140">
        <v>12387647.26</v>
      </c>
      <c r="AS217" s="140">
        <v>1677280.21</v>
      </c>
      <c r="AT217" s="140">
        <v>1542369</v>
      </c>
      <c r="AU217" s="140">
        <v>679799.13</v>
      </c>
      <c r="AV217" s="140">
        <v>452068.96</v>
      </c>
      <c r="AW217" s="140">
        <v>1266855.5</v>
      </c>
      <c r="AX217" s="140">
        <v>1874546.67</v>
      </c>
      <c r="AY217" s="140">
        <v>579749.61</v>
      </c>
      <c r="AZ217" s="140">
        <v>2346766.88</v>
      </c>
      <c r="BA217" s="140">
        <v>7425014.7800000003</v>
      </c>
      <c r="BB217" s="140">
        <v>1888978.55</v>
      </c>
      <c r="BC217" s="140">
        <v>415650.71</v>
      </c>
      <c r="BD217" s="140">
        <v>88850.790000000008</v>
      </c>
      <c r="BE217" s="140">
        <v>330546.98</v>
      </c>
      <c r="BF217" s="140">
        <v>4643556.6900000004</v>
      </c>
      <c r="BG217" s="140">
        <v>598185.22</v>
      </c>
      <c r="BH217" s="140">
        <v>142999.19</v>
      </c>
      <c r="BI217" s="140">
        <v>316605.57</v>
      </c>
      <c r="BJ217" s="140">
        <v>30145.170000000002</v>
      </c>
      <c r="BK217" s="140">
        <v>0</v>
      </c>
      <c r="BL217" s="140">
        <v>0</v>
      </c>
      <c r="BM217" s="140">
        <v>0</v>
      </c>
      <c r="BN217" s="140">
        <v>0</v>
      </c>
      <c r="BO217" s="140">
        <v>8940754.6099999994</v>
      </c>
      <c r="BP217" s="140">
        <v>9745170.3200000003</v>
      </c>
      <c r="BQ217" s="140">
        <v>0</v>
      </c>
      <c r="BR217" s="140">
        <v>0</v>
      </c>
      <c r="BS217" s="140">
        <v>9257360.1799999997</v>
      </c>
      <c r="BT217" s="140">
        <v>9775315.4900000002</v>
      </c>
      <c r="BU217" s="140">
        <v>97377.650000000009</v>
      </c>
      <c r="BV217" s="140">
        <v>86363.39</v>
      </c>
      <c r="BW217" s="140">
        <v>7832550.3300000001</v>
      </c>
      <c r="BX217" s="140">
        <v>5364727.42</v>
      </c>
      <c r="BY217" s="140">
        <v>2060179.7</v>
      </c>
      <c r="BZ217" s="140">
        <v>418657.47000000003</v>
      </c>
      <c r="CA217" s="140">
        <v>1349976.36</v>
      </c>
      <c r="CB217" s="140">
        <v>1188665.73</v>
      </c>
      <c r="CC217" s="140">
        <v>13732294.510000002</v>
      </c>
      <c r="CD217" s="140">
        <v>3303673.49</v>
      </c>
      <c r="CE217" s="140">
        <v>10080974.15</v>
      </c>
      <c r="CF217" s="140">
        <v>0</v>
      </c>
      <c r="CG217" s="140">
        <v>0</v>
      </c>
      <c r="CH217" s="140">
        <v>508957.5</v>
      </c>
      <c r="CI217" s="140">
        <v>0</v>
      </c>
      <c r="CJ217" s="140">
        <v>29299358</v>
      </c>
      <c r="CK217" s="140">
        <v>723512.49</v>
      </c>
      <c r="CL217" s="140">
        <v>123518.18000000001</v>
      </c>
      <c r="CM217" s="140">
        <v>5.69</v>
      </c>
      <c r="CN217" s="140">
        <v>0</v>
      </c>
      <c r="CO217" s="140">
        <v>0</v>
      </c>
      <c r="CP217" s="140">
        <v>0</v>
      </c>
      <c r="CQ217" s="140">
        <v>600000</v>
      </c>
      <c r="CR217" s="140">
        <v>237238.51</v>
      </c>
      <c r="CS217" s="140">
        <v>204173.45</v>
      </c>
      <c r="CT217" s="140">
        <v>1528166.1300000001</v>
      </c>
      <c r="CU217" s="140">
        <v>1561231.19</v>
      </c>
      <c r="CV217" s="140">
        <v>0</v>
      </c>
      <c r="CW217" s="140">
        <v>608898.22</v>
      </c>
      <c r="CX217" s="140">
        <v>669969</v>
      </c>
      <c r="CY217" s="140">
        <v>1909631.46</v>
      </c>
      <c r="CZ217" s="140">
        <v>1015793.66</v>
      </c>
      <c r="DA217" s="140">
        <v>832767.02</v>
      </c>
      <c r="DB217" s="140">
        <v>0</v>
      </c>
      <c r="DC217" s="140">
        <v>0</v>
      </c>
      <c r="DD217" s="140">
        <v>0</v>
      </c>
      <c r="DE217" s="140">
        <v>89204.88</v>
      </c>
      <c r="DF217" s="140">
        <v>0</v>
      </c>
      <c r="DG217" s="140">
        <v>89204.88</v>
      </c>
      <c r="DH217" s="140">
        <v>0</v>
      </c>
    </row>
    <row r="218" spans="1:112" x14ac:dyDescent="0.2">
      <c r="A218" s="140">
        <v>3444</v>
      </c>
      <c r="B218" s="140" t="s">
        <v>502</v>
      </c>
      <c r="C218" s="140">
        <v>0</v>
      </c>
      <c r="D218" s="140">
        <v>13508367.93</v>
      </c>
      <c r="E218" s="140">
        <v>0</v>
      </c>
      <c r="F218" s="140">
        <v>0</v>
      </c>
      <c r="G218" s="140">
        <v>86962.59</v>
      </c>
      <c r="H218" s="140">
        <v>8613.33</v>
      </c>
      <c r="I218" s="140">
        <v>140138.48000000001</v>
      </c>
      <c r="J218" s="140">
        <v>0</v>
      </c>
      <c r="K218" s="140">
        <v>393980.45</v>
      </c>
      <c r="L218" s="140">
        <v>0</v>
      </c>
      <c r="M218" s="140">
        <v>0</v>
      </c>
      <c r="N218" s="140">
        <v>0</v>
      </c>
      <c r="O218" s="140">
        <v>0</v>
      </c>
      <c r="P218" s="140">
        <v>6800</v>
      </c>
      <c r="Q218" s="140">
        <v>0</v>
      </c>
      <c r="R218" s="140">
        <v>0</v>
      </c>
      <c r="S218" s="140">
        <v>0</v>
      </c>
      <c r="T218" s="140">
        <v>0</v>
      </c>
      <c r="U218" s="140">
        <v>425424.7</v>
      </c>
      <c r="V218" s="140">
        <v>17957184</v>
      </c>
      <c r="W218" s="140">
        <v>23310.83</v>
      </c>
      <c r="X218" s="140">
        <v>26902</v>
      </c>
      <c r="Y218" s="140">
        <v>0</v>
      </c>
      <c r="Z218" s="140">
        <v>26154.93</v>
      </c>
      <c r="AA218" s="140">
        <v>84214</v>
      </c>
      <c r="AB218" s="140">
        <v>29573.93</v>
      </c>
      <c r="AC218" s="140">
        <v>0</v>
      </c>
      <c r="AD218" s="140">
        <v>263975.3</v>
      </c>
      <c r="AE218" s="140">
        <v>682110.61</v>
      </c>
      <c r="AF218" s="140">
        <v>0</v>
      </c>
      <c r="AG218" s="140">
        <v>0</v>
      </c>
      <c r="AH218" s="140">
        <v>0</v>
      </c>
      <c r="AI218" s="140">
        <v>0</v>
      </c>
      <c r="AJ218" s="140">
        <v>0</v>
      </c>
      <c r="AK218" s="140">
        <v>124814</v>
      </c>
      <c r="AL218" s="140">
        <v>1160676</v>
      </c>
      <c r="AM218" s="140">
        <v>35420</v>
      </c>
      <c r="AN218" s="140">
        <v>215772.47</v>
      </c>
      <c r="AO218" s="140">
        <v>0</v>
      </c>
      <c r="AP218" s="140">
        <v>7482.97</v>
      </c>
      <c r="AQ218" s="140">
        <v>7318412.1200000001</v>
      </c>
      <c r="AR218" s="140">
        <v>7658555.8600000003</v>
      </c>
      <c r="AS218" s="140">
        <v>837348.83000000007</v>
      </c>
      <c r="AT218" s="140">
        <v>834756.70000000007</v>
      </c>
      <c r="AU218" s="140">
        <v>652178.19000000006</v>
      </c>
      <c r="AV218" s="140">
        <v>385488.12</v>
      </c>
      <c r="AW218" s="140">
        <v>870529.02</v>
      </c>
      <c r="AX218" s="140">
        <v>869172.81</v>
      </c>
      <c r="AY218" s="140">
        <v>682916.76</v>
      </c>
      <c r="AZ218" s="140">
        <v>1512415.82</v>
      </c>
      <c r="BA218" s="140">
        <v>4790948.97</v>
      </c>
      <c r="BB218" s="140">
        <v>2138270.7799999998</v>
      </c>
      <c r="BC218" s="140">
        <v>312802.67</v>
      </c>
      <c r="BD218" s="140">
        <v>349239.76</v>
      </c>
      <c r="BE218" s="140">
        <v>251014.07</v>
      </c>
      <c r="BF218" s="140">
        <v>3073837.01</v>
      </c>
      <c r="BG218" s="140">
        <v>1400757.51</v>
      </c>
      <c r="BH218" s="140">
        <v>13005.14</v>
      </c>
      <c r="BI218" s="140">
        <v>0</v>
      </c>
      <c r="BJ218" s="140">
        <v>0</v>
      </c>
      <c r="BK218" s="140">
        <v>0</v>
      </c>
      <c r="BL218" s="140">
        <v>160174.29</v>
      </c>
      <c r="BM218" s="140">
        <v>0</v>
      </c>
      <c r="BN218" s="140">
        <v>0</v>
      </c>
      <c r="BO218" s="140">
        <v>0</v>
      </c>
      <c r="BP218" s="140">
        <v>0</v>
      </c>
      <c r="BQ218" s="140">
        <v>4327049.21</v>
      </c>
      <c r="BR218" s="140">
        <v>5423103.2999999998</v>
      </c>
      <c r="BS218" s="140">
        <v>4327049.21</v>
      </c>
      <c r="BT218" s="140">
        <v>5583277.5899999999</v>
      </c>
      <c r="BU218" s="140">
        <v>41449.410000000003</v>
      </c>
      <c r="BV218" s="140">
        <v>77614.290000000008</v>
      </c>
      <c r="BW218" s="140">
        <v>5399393.7800000003</v>
      </c>
      <c r="BX218" s="140">
        <v>4293110.01</v>
      </c>
      <c r="BY218" s="140">
        <v>1043634</v>
      </c>
      <c r="BZ218" s="140">
        <v>26484.89</v>
      </c>
      <c r="CA218" s="140">
        <v>364218.70999999996</v>
      </c>
      <c r="CB218" s="140">
        <v>275000.63</v>
      </c>
      <c r="CC218" s="140">
        <v>2998484.67</v>
      </c>
      <c r="CD218" s="140">
        <v>2829537.25</v>
      </c>
      <c r="CE218" s="140">
        <v>0</v>
      </c>
      <c r="CF218" s="140">
        <v>0</v>
      </c>
      <c r="CG218" s="140">
        <v>0</v>
      </c>
      <c r="CH218" s="140">
        <v>258165.5</v>
      </c>
      <c r="CI218" s="140">
        <v>0</v>
      </c>
      <c r="CJ218" s="140">
        <v>13023286.93</v>
      </c>
      <c r="CK218" s="140">
        <v>98991.53</v>
      </c>
      <c r="CL218" s="140">
        <v>-50827.880000000005</v>
      </c>
      <c r="CM218" s="140">
        <v>109.91</v>
      </c>
      <c r="CN218" s="140">
        <v>1965</v>
      </c>
      <c r="CO218" s="140">
        <v>147964.32</v>
      </c>
      <c r="CP218" s="140">
        <v>0</v>
      </c>
      <c r="CQ218" s="140">
        <v>0</v>
      </c>
      <c r="CR218" s="140">
        <v>186518.84</v>
      </c>
      <c r="CS218" s="140">
        <v>125421.8</v>
      </c>
      <c r="CT218" s="140">
        <v>1709506.06</v>
      </c>
      <c r="CU218" s="140">
        <v>1754403.1</v>
      </c>
      <c r="CV218" s="140">
        <v>16200</v>
      </c>
      <c r="CW218" s="140">
        <v>20476.02</v>
      </c>
      <c r="CX218" s="140">
        <v>43817.590000000004</v>
      </c>
      <c r="CY218" s="140">
        <v>309526.36</v>
      </c>
      <c r="CZ218" s="140">
        <v>64108.810000000005</v>
      </c>
      <c r="DA218" s="140">
        <v>222075.98</v>
      </c>
      <c r="DB218" s="140">
        <v>0</v>
      </c>
      <c r="DC218" s="140">
        <v>0</v>
      </c>
      <c r="DD218" s="140">
        <v>0</v>
      </c>
      <c r="DE218" s="140">
        <v>144792.11000000002</v>
      </c>
      <c r="DF218" s="140">
        <v>0</v>
      </c>
      <c r="DG218" s="140">
        <v>144792.11000000002</v>
      </c>
      <c r="DH218" s="140">
        <v>0</v>
      </c>
    </row>
    <row r="219" spans="1:112" x14ac:dyDescent="0.2">
      <c r="A219" s="140">
        <v>3479</v>
      </c>
      <c r="B219" s="140" t="s">
        <v>503</v>
      </c>
      <c r="C219" s="140">
        <v>0</v>
      </c>
      <c r="D219" s="140">
        <v>34969404</v>
      </c>
      <c r="E219" s="140">
        <v>0</v>
      </c>
      <c r="F219" s="140">
        <v>89002.37</v>
      </c>
      <c r="G219" s="140">
        <v>93136.73</v>
      </c>
      <c r="H219" s="140">
        <v>21249.93</v>
      </c>
      <c r="I219" s="140">
        <v>959634.16</v>
      </c>
      <c r="J219" s="140">
        <v>17262.650000000001</v>
      </c>
      <c r="K219" s="140">
        <v>318336.77</v>
      </c>
      <c r="L219" s="140">
        <v>0</v>
      </c>
      <c r="M219" s="140">
        <v>0</v>
      </c>
      <c r="N219" s="140">
        <v>0</v>
      </c>
      <c r="O219" s="140">
        <v>0</v>
      </c>
      <c r="P219" s="140">
        <v>0</v>
      </c>
      <c r="Q219" s="140">
        <v>0</v>
      </c>
      <c r="R219" s="140">
        <v>0</v>
      </c>
      <c r="S219" s="140">
        <v>0</v>
      </c>
      <c r="T219" s="140">
        <v>0</v>
      </c>
      <c r="U219" s="140">
        <v>1321608</v>
      </c>
      <c r="V219" s="140">
        <v>1199957</v>
      </c>
      <c r="W219" s="140">
        <v>0</v>
      </c>
      <c r="X219" s="140">
        <v>0</v>
      </c>
      <c r="Y219" s="140">
        <v>0</v>
      </c>
      <c r="Z219" s="140">
        <v>0</v>
      </c>
      <c r="AA219" s="140">
        <v>113077</v>
      </c>
      <c r="AB219" s="140">
        <v>0</v>
      </c>
      <c r="AC219" s="140">
        <v>0</v>
      </c>
      <c r="AD219" s="140">
        <v>93989</v>
      </c>
      <c r="AE219" s="140">
        <v>152143.67999999999</v>
      </c>
      <c r="AF219" s="140">
        <v>0</v>
      </c>
      <c r="AG219" s="140">
        <v>0</v>
      </c>
      <c r="AH219" s="140">
        <v>329.18</v>
      </c>
      <c r="AI219" s="140">
        <v>0</v>
      </c>
      <c r="AJ219" s="140">
        <v>0</v>
      </c>
      <c r="AK219" s="140">
        <v>1451.45</v>
      </c>
      <c r="AL219" s="140">
        <v>0</v>
      </c>
      <c r="AM219" s="140">
        <v>0</v>
      </c>
      <c r="AN219" s="140">
        <v>36676.370000000003</v>
      </c>
      <c r="AO219" s="140">
        <v>0</v>
      </c>
      <c r="AP219" s="140">
        <v>14391.87</v>
      </c>
      <c r="AQ219" s="140">
        <v>8287136.5499999998</v>
      </c>
      <c r="AR219" s="140">
        <v>8354947.0899999999</v>
      </c>
      <c r="AS219" s="140">
        <v>676294.74</v>
      </c>
      <c r="AT219" s="140">
        <v>1171314.94</v>
      </c>
      <c r="AU219" s="140">
        <v>726885.99</v>
      </c>
      <c r="AV219" s="140">
        <v>116927.32</v>
      </c>
      <c r="AW219" s="140">
        <v>1500667.19</v>
      </c>
      <c r="AX219" s="140">
        <v>1815294.44</v>
      </c>
      <c r="AY219" s="140">
        <v>542156.96</v>
      </c>
      <c r="AZ219" s="140">
        <v>2155973.65</v>
      </c>
      <c r="BA219" s="140">
        <v>6094787.1699999999</v>
      </c>
      <c r="BB219" s="140">
        <v>927308.18</v>
      </c>
      <c r="BC219" s="140">
        <v>271153.55</v>
      </c>
      <c r="BD219" s="140">
        <v>29219.99</v>
      </c>
      <c r="BE219" s="140">
        <v>272213.39</v>
      </c>
      <c r="BF219" s="140">
        <v>4845467.53</v>
      </c>
      <c r="BG219" s="140">
        <v>304431</v>
      </c>
      <c r="BH219" s="140">
        <v>36353.75</v>
      </c>
      <c r="BI219" s="140">
        <v>0</v>
      </c>
      <c r="BJ219" s="140">
        <v>0</v>
      </c>
      <c r="BK219" s="140">
        <v>0</v>
      </c>
      <c r="BL219" s="140">
        <v>0</v>
      </c>
      <c r="BM219" s="140">
        <v>0</v>
      </c>
      <c r="BN219" s="140">
        <v>0</v>
      </c>
      <c r="BO219" s="140">
        <v>0</v>
      </c>
      <c r="BP219" s="140">
        <v>0</v>
      </c>
      <c r="BQ219" s="140">
        <v>9238734.5999999996</v>
      </c>
      <c r="BR219" s="140">
        <v>10511851.33</v>
      </c>
      <c r="BS219" s="140">
        <v>9238734.5999999996</v>
      </c>
      <c r="BT219" s="140">
        <v>10511851.33</v>
      </c>
      <c r="BU219" s="140">
        <v>48298.15</v>
      </c>
      <c r="BV219" s="140">
        <v>16093.08</v>
      </c>
      <c r="BW219" s="140">
        <v>7484070.5800000001</v>
      </c>
      <c r="BX219" s="140">
        <v>5383438.1100000003</v>
      </c>
      <c r="BY219" s="140">
        <v>1798002.53</v>
      </c>
      <c r="BZ219" s="140">
        <v>334835.01</v>
      </c>
      <c r="CA219" s="140">
        <v>415337.3</v>
      </c>
      <c r="CB219" s="140">
        <v>288609.73</v>
      </c>
      <c r="CC219" s="140">
        <v>15959498.25</v>
      </c>
      <c r="CD219" s="140">
        <v>2504913.3199999998</v>
      </c>
      <c r="CE219" s="140">
        <v>13237510</v>
      </c>
      <c r="CF219" s="140">
        <v>0</v>
      </c>
      <c r="CG219" s="140">
        <v>0</v>
      </c>
      <c r="CH219" s="140">
        <v>343802.5</v>
      </c>
      <c r="CI219" s="140">
        <v>0</v>
      </c>
      <c r="CJ219" s="140">
        <v>14230000</v>
      </c>
      <c r="CK219" s="140">
        <v>0</v>
      </c>
      <c r="CL219" s="140">
        <v>0</v>
      </c>
      <c r="CM219" s="140">
        <v>0</v>
      </c>
      <c r="CN219" s="140">
        <v>0</v>
      </c>
      <c r="CO219" s="140">
        <v>0</v>
      </c>
      <c r="CP219" s="140">
        <v>0</v>
      </c>
      <c r="CQ219" s="140">
        <v>0</v>
      </c>
      <c r="CR219" s="140">
        <v>397088.67</v>
      </c>
      <c r="CS219" s="140">
        <v>329119.28000000003</v>
      </c>
      <c r="CT219" s="140">
        <v>1293764.29</v>
      </c>
      <c r="CU219" s="140">
        <v>1361733.68</v>
      </c>
      <c r="CV219" s="140">
        <v>0</v>
      </c>
      <c r="CW219" s="140">
        <v>391963.52</v>
      </c>
      <c r="CX219" s="140">
        <v>418405.61</v>
      </c>
      <c r="CY219" s="140">
        <v>803113.85</v>
      </c>
      <c r="CZ219" s="140">
        <v>61323.98</v>
      </c>
      <c r="DA219" s="140">
        <v>715347.78</v>
      </c>
      <c r="DB219" s="140">
        <v>0</v>
      </c>
      <c r="DC219" s="140">
        <v>0</v>
      </c>
      <c r="DD219" s="140">
        <v>0</v>
      </c>
      <c r="DE219" s="140">
        <v>0</v>
      </c>
      <c r="DF219" s="140">
        <v>0</v>
      </c>
      <c r="DG219" s="140">
        <v>0</v>
      </c>
      <c r="DH219" s="140">
        <v>0</v>
      </c>
    </row>
    <row r="220" spans="1:112" x14ac:dyDescent="0.2">
      <c r="A220" s="140">
        <v>3484</v>
      </c>
      <c r="B220" s="140" t="s">
        <v>504</v>
      </c>
      <c r="C220" s="140">
        <v>0</v>
      </c>
      <c r="D220" s="140">
        <v>1807318</v>
      </c>
      <c r="E220" s="140">
        <v>0</v>
      </c>
      <c r="F220" s="140">
        <v>225</v>
      </c>
      <c r="G220" s="140">
        <v>2300</v>
      </c>
      <c r="H220" s="140">
        <v>523.29999999999995</v>
      </c>
      <c r="I220" s="140">
        <v>4128.5</v>
      </c>
      <c r="J220" s="140">
        <v>0</v>
      </c>
      <c r="K220" s="140">
        <v>68840</v>
      </c>
      <c r="L220" s="140">
        <v>0</v>
      </c>
      <c r="M220" s="140">
        <v>0</v>
      </c>
      <c r="N220" s="140">
        <v>0</v>
      </c>
      <c r="O220" s="140">
        <v>0</v>
      </c>
      <c r="P220" s="140">
        <v>1600</v>
      </c>
      <c r="Q220" s="140">
        <v>0</v>
      </c>
      <c r="R220" s="140">
        <v>1900</v>
      </c>
      <c r="S220" s="140">
        <v>0</v>
      </c>
      <c r="T220" s="140">
        <v>0</v>
      </c>
      <c r="U220" s="140">
        <v>16505.5</v>
      </c>
      <c r="V220" s="140">
        <v>22213</v>
      </c>
      <c r="W220" s="140">
        <v>0</v>
      </c>
      <c r="X220" s="140">
        <v>0</v>
      </c>
      <c r="Y220" s="140">
        <v>36826.730000000003</v>
      </c>
      <c r="Z220" s="140">
        <v>90324.72</v>
      </c>
      <c r="AA220" s="140">
        <v>36735</v>
      </c>
      <c r="AB220" s="140">
        <v>0</v>
      </c>
      <c r="AC220" s="140">
        <v>0</v>
      </c>
      <c r="AD220" s="140">
        <v>10324</v>
      </c>
      <c r="AE220" s="140">
        <v>64547</v>
      </c>
      <c r="AF220" s="140">
        <v>0</v>
      </c>
      <c r="AG220" s="140">
        <v>0</v>
      </c>
      <c r="AH220" s="140">
        <v>0</v>
      </c>
      <c r="AI220" s="140">
        <v>28591.49</v>
      </c>
      <c r="AJ220" s="140">
        <v>0</v>
      </c>
      <c r="AK220" s="140">
        <v>0</v>
      </c>
      <c r="AL220" s="140">
        <v>0</v>
      </c>
      <c r="AM220" s="140">
        <v>5500</v>
      </c>
      <c r="AN220" s="140">
        <v>0</v>
      </c>
      <c r="AO220" s="140">
        <v>0</v>
      </c>
      <c r="AP220" s="140">
        <v>0</v>
      </c>
      <c r="AQ220" s="140">
        <v>708196.20000000007</v>
      </c>
      <c r="AR220" s="140">
        <v>314722.22000000003</v>
      </c>
      <c r="AS220" s="140">
        <v>69603.460000000006</v>
      </c>
      <c r="AT220" s="140">
        <v>63361.48</v>
      </c>
      <c r="AU220" s="140">
        <v>65587.66</v>
      </c>
      <c r="AV220" s="140">
        <v>2041.8400000000001</v>
      </c>
      <c r="AW220" s="140">
        <v>50858.99</v>
      </c>
      <c r="AX220" s="140">
        <v>65762.36</v>
      </c>
      <c r="AY220" s="140">
        <v>323919.66000000003</v>
      </c>
      <c r="AZ220" s="140">
        <v>0</v>
      </c>
      <c r="BA220" s="140">
        <v>323355.25</v>
      </c>
      <c r="BB220" s="140">
        <v>10361.1</v>
      </c>
      <c r="BC220" s="140">
        <v>25541.350000000002</v>
      </c>
      <c r="BD220" s="140">
        <v>1264.1600000000001</v>
      </c>
      <c r="BE220" s="140">
        <v>50165</v>
      </c>
      <c r="BF220" s="140">
        <v>107685.86</v>
      </c>
      <c r="BG220" s="140">
        <v>102594.40000000001</v>
      </c>
      <c r="BH220" s="140">
        <v>0</v>
      </c>
      <c r="BI220" s="140">
        <v>0</v>
      </c>
      <c r="BJ220" s="140">
        <v>0</v>
      </c>
      <c r="BK220" s="140">
        <v>0</v>
      </c>
      <c r="BL220" s="140">
        <v>0</v>
      </c>
      <c r="BM220" s="140">
        <v>494081.3</v>
      </c>
      <c r="BN220" s="140">
        <v>407462.55</v>
      </c>
      <c r="BO220" s="140">
        <v>0</v>
      </c>
      <c r="BP220" s="140">
        <v>0</v>
      </c>
      <c r="BQ220" s="140">
        <v>0</v>
      </c>
      <c r="BR220" s="140">
        <v>0</v>
      </c>
      <c r="BS220" s="140">
        <v>494081.3</v>
      </c>
      <c r="BT220" s="140">
        <v>407462.55</v>
      </c>
      <c r="BU220" s="140">
        <v>0</v>
      </c>
      <c r="BV220" s="140">
        <v>0</v>
      </c>
      <c r="BW220" s="140">
        <v>208923.33000000002</v>
      </c>
      <c r="BX220" s="140">
        <v>170266.11000000002</v>
      </c>
      <c r="BY220" s="140">
        <v>38657.22</v>
      </c>
      <c r="BZ220" s="140">
        <v>0</v>
      </c>
      <c r="CA220" s="140">
        <v>95834.540000000008</v>
      </c>
      <c r="CB220" s="140">
        <v>95968.67</v>
      </c>
      <c r="CC220" s="140">
        <v>37275.06</v>
      </c>
      <c r="CD220" s="140">
        <v>0</v>
      </c>
      <c r="CE220" s="140">
        <v>0</v>
      </c>
      <c r="CF220" s="140">
        <v>0</v>
      </c>
      <c r="CG220" s="140">
        <v>0</v>
      </c>
      <c r="CH220" s="140">
        <v>37140.93</v>
      </c>
      <c r="CI220" s="140">
        <v>0</v>
      </c>
      <c r="CJ220" s="140">
        <v>156437.33000000002</v>
      </c>
      <c r="CK220" s="140">
        <v>0</v>
      </c>
      <c r="CL220" s="140">
        <v>0</v>
      </c>
      <c r="CM220" s="140">
        <v>0</v>
      </c>
      <c r="CN220" s="140">
        <v>0</v>
      </c>
      <c r="CO220" s="140">
        <v>0</v>
      </c>
      <c r="CP220" s="140">
        <v>0</v>
      </c>
      <c r="CQ220" s="140">
        <v>0</v>
      </c>
      <c r="CR220" s="140">
        <v>6288.02</v>
      </c>
      <c r="CS220" s="140">
        <v>13574.07</v>
      </c>
      <c r="CT220" s="140">
        <v>80747.650000000009</v>
      </c>
      <c r="CU220" s="140">
        <v>73461.600000000006</v>
      </c>
      <c r="CV220" s="140">
        <v>0</v>
      </c>
      <c r="CW220" s="140">
        <v>44731.82</v>
      </c>
      <c r="CX220" s="140">
        <v>14057.58</v>
      </c>
      <c r="CY220" s="140">
        <v>257022</v>
      </c>
      <c r="CZ220" s="140">
        <v>173128.51</v>
      </c>
      <c r="DA220" s="140">
        <v>114567.73</v>
      </c>
      <c r="DB220" s="140">
        <v>0</v>
      </c>
      <c r="DC220" s="140">
        <v>0</v>
      </c>
      <c r="DD220" s="140">
        <v>0</v>
      </c>
      <c r="DE220" s="140">
        <v>0</v>
      </c>
      <c r="DF220" s="140">
        <v>0</v>
      </c>
      <c r="DG220" s="140">
        <v>0</v>
      </c>
      <c r="DH220" s="140">
        <v>0</v>
      </c>
    </row>
    <row r="221" spans="1:112" x14ac:dyDescent="0.2">
      <c r="A221" s="140">
        <v>3500</v>
      </c>
      <c r="B221" s="140" t="s">
        <v>505</v>
      </c>
      <c r="C221" s="140">
        <v>0</v>
      </c>
      <c r="D221" s="140">
        <v>8031156.2000000002</v>
      </c>
      <c r="E221" s="140">
        <v>0</v>
      </c>
      <c r="F221" s="140">
        <v>915</v>
      </c>
      <c r="G221" s="140">
        <v>93052.69</v>
      </c>
      <c r="H221" s="140">
        <v>18669.100000000002</v>
      </c>
      <c r="I221" s="140">
        <v>93324.800000000003</v>
      </c>
      <c r="J221" s="140">
        <v>0</v>
      </c>
      <c r="K221" s="140">
        <v>2883509</v>
      </c>
      <c r="L221" s="140">
        <v>0</v>
      </c>
      <c r="M221" s="140">
        <v>0</v>
      </c>
      <c r="N221" s="140">
        <v>0</v>
      </c>
      <c r="O221" s="140">
        <v>0</v>
      </c>
      <c r="P221" s="140">
        <v>16060</v>
      </c>
      <c r="Q221" s="140">
        <v>0</v>
      </c>
      <c r="R221" s="140">
        <v>0</v>
      </c>
      <c r="S221" s="140">
        <v>0</v>
      </c>
      <c r="T221" s="140">
        <v>0</v>
      </c>
      <c r="U221" s="140">
        <v>414877.5</v>
      </c>
      <c r="V221" s="140">
        <v>18922808</v>
      </c>
      <c r="W221" s="140">
        <v>30851.850000000002</v>
      </c>
      <c r="X221" s="140">
        <v>0</v>
      </c>
      <c r="Y221" s="140">
        <v>759039.89</v>
      </c>
      <c r="Z221" s="140">
        <v>94305.88</v>
      </c>
      <c r="AA221" s="140">
        <v>38785</v>
      </c>
      <c r="AB221" s="140">
        <v>24480.93</v>
      </c>
      <c r="AC221" s="140">
        <v>0</v>
      </c>
      <c r="AD221" s="140">
        <v>387140.15</v>
      </c>
      <c r="AE221" s="140">
        <v>451978.33</v>
      </c>
      <c r="AF221" s="140">
        <v>0</v>
      </c>
      <c r="AG221" s="140">
        <v>0</v>
      </c>
      <c r="AH221" s="140">
        <v>41706.82</v>
      </c>
      <c r="AI221" s="140">
        <v>0</v>
      </c>
      <c r="AJ221" s="140">
        <v>0</v>
      </c>
      <c r="AK221" s="140">
        <v>159697.54</v>
      </c>
      <c r="AL221" s="140">
        <v>0</v>
      </c>
      <c r="AM221" s="140">
        <v>86976.95</v>
      </c>
      <c r="AN221" s="140">
        <v>144629.62</v>
      </c>
      <c r="AO221" s="140">
        <v>0</v>
      </c>
      <c r="AP221" s="140">
        <v>87204.33</v>
      </c>
      <c r="AQ221" s="140">
        <v>8065528.2800000003</v>
      </c>
      <c r="AR221" s="140">
        <v>6257878.0899999999</v>
      </c>
      <c r="AS221" s="140">
        <v>911790.35</v>
      </c>
      <c r="AT221" s="140">
        <v>858414.23</v>
      </c>
      <c r="AU221" s="140">
        <v>561181.99</v>
      </c>
      <c r="AV221" s="140">
        <v>35398.959999999999</v>
      </c>
      <c r="AW221" s="140">
        <v>942357</v>
      </c>
      <c r="AX221" s="140">
        <v>838847.06</v>
      </c>
      <c r="AY221" s="140">
        <v>981677.54</v>
      </c>
      <c r="AZ221" s="140">
        <v>1677375.11</v>
      </c>
      <c r="BA221" s="140">
        <v>5842933.7199999997</v>
      </c>
      <c r="BB221" s="140">
        <v>1003380.28</v>
      </c>
      <c r="BC221" s="140">
        <v>456633.56</v>
      </c>
      <c r="BD221" s="140">
        <v>44995.01</v>
      </c>
      <c r="BE221" s="140">
        <v>70827.92</v>
      </c>
      <c r="BF221" s="140">
        <v>2964434.59</v>
      </c>
      <c r="BG221" s="140">
        <v>865183.32000000007</v>
      </c>
      <c r="BH221" s="140">
        <v>7425.02</v>
      </c>
      <c r="BI221" s="140">
        <v>0</v>
      </c>
      <c r="BJ221" s="140">
        <v>0</v>
      </c>
      <c r="BK221" s="140">
        <v>0</v>
      </c>
      <c r="BL221" s="140">
        <v>0</v>
      </c>
      <c r="BM221" s="140">
        <v>150000</v>
      </c>
      <c r="BN221" s="140">
        <v>150000</v>
      </c>
      <c r="BO221" s="140">
        <v>1766537.46</v>
      </c>
      <c r="BP221" s="140">
        <v>1766467.79</v>
      </c>
      <c r="BQ221" s="140">
        <v>1327091.8</v>
      </c>
      <c r="BR221" s="140">
        <v>1722069.02</v>
      </c>
      <c r="BS221" s="140">
        <v>3243629.26</v>
      </c>
      <c r="BT221" s="140">
        <v>3638536.81</v>
      </c>
      <c r="BU221" s="140">
        <v>111471.70999999999</v>
      </c>
      <c r="BV221" s="140">
        <v>86914.67</v>
      </c>
      <c r="BW221" s="140">
        <v>5800349.3300000001</v>
      </c>
      <c r="BX221" s="140">
        <v>4257671.66</v>
      </c>
      <c r="BY221" s="140">
        <v>1107514.46</v>
      </c>
      <c r="BZ221" s="140">
        <v>459720.25</v>
      </c>
      <c r="CA221" s="140">
        <v>548032.5</v>
      </c>
      <c r="CB221" s="140">
        <v>547199.75</v>
      </c>
      <c r="CC221" s="140">
        <v>2176231</v>
      </c>
      <c r="CD221" s="140">
        <v>1861181.25</v>
      </c>
      <c r="CE221" s="140">
        <v>0</v>
      </c>
      <c r="CF221" s="140">
        <v>0</v>
      </c>
      <c r="CG221" s="140">
        <v>0</v>
      </c>
      <c r="CH221" s="140">
        <v>315882.5</v>
      </c>
      <c r="CI221" s="140">
        <v>0</v>
      </c>
      <c r="CJ221" s="140">
        <v>9800000</v>
      </c>
      <c r="CK221" s="140">
        <v>0</v>
      </c>
      <c r="CL221" s="140">
        <v>0</v>
      </c>
      <c r="CM221" s="140">
        <v>0</v>
      </c>
      <c r="CN221" s="140">
        <v>0</v>
      </c>
      <c r="CO221" s="140">
        <v>0</v>
      </c>
      <c r="CP221" s="140">
        <v>0</v>
      </c>
      <c r="CQ221" s="140">
        <v>0</v>
      </c>
      <c r="CR221" s="140">
        <v>0</v>
      </c>
      <c r="CS221" s="140">
        <v>0</v>
      </c>
      <c r="CT221" s="140">
        <v>1397463.54</v>
      </c>
      <c r="CU221" s="140">
        <v>1397463.54</v>
      </c>
      <c r="CV221" s="140">
        <v>0</v>
      </c>
      <c r="CW221" s="140">
        <v>156570.18</v>
      </c>
      <c r="CX221" s="140">
        <v>260222</v>
      </c>
      <c r="CY221" s="140">
        <v>245082.5</v>
      </c>
      <c r="CZ221" s="140">
        <v>79652.84</v>
      </c>
      <c r="DA221" s="140">
        <v>61777.840000000004</v>
      </c>
      <c r="DB221" s="140">
        <v>0</v>
      </c>
      <c r="DC221" s="140">
        <v>0</v>
      </c>
      <c r="DD221" s="140">
        <v>0</v>
      </c>
      <c r="DE221" s="140">
        <v>74119.88</v>
      </c>
      <c r="DF221" s="140">
        <v>2532.39</v>
      </c>
      <c r="DG221" s="140">
        <v>71587.490000000005</v>
      </c>
      <c r="DH221" s="140">
        <v>0</v>
      </c>
    </row>
    <row r="222" spans="1:112" x14ac:dyDescent="0.2">
      <c r="A222" s="140">
        <v>3528</v>
      </c>
      <c r="B222" s="140" t="s">
        <v>506</v>
      </c>
      <c r="C222" s="140">
        <v>0</v>
      </c>
      <c r="D222" s="140">
        <v>3913772</v>
      </c>
      <c r="E222" s="140">
        <v>7750.52</v>
      </c>
      <c r="F222" s="140">
        <v>13201.39</v>
      </c>
      <c r="G222" s="140">
        <v>43517.05</v>
      </c>
      <c r="H222" s="140">
        <v>6844.9800000000005</v>
      </c>
      <c r="I222" s="140">
        <v>112405.90000000001</v>
      </c>
      <c r="J222" s="140">
        <v>0</v>
      </c>
      <c r="K222" s="140">
        <v>652907.51</v>
      </c>
      <c r="L222" s="140">
        <v>0</v>
      </c>
      <c r="M222" s="140">
        <v>19550.990000000002</v>
      </c>
      <c r="N222" s="140">
        <v>0</v>
      </c>
      <c r="O222" s="140">
        <v>0</v>
      </c>
      <c r="P222" s="140">
        <v>0</v>
      </c>
      <c r="Q222" s="140">
        <v>0</v>
      </c>
      <c r="R222" s="140">
        <v>0</v>
      </c>
      <c r="S222" s="140">
        <v>0</v>
      </c>
      <c r="T222" s="140">
        <v>0</v>
      </c>
      <c r="U222" s="140">
        <v>96730</v>
      </c>
      <c r="V222" s="140">
        <v>4682422</v>
      </c>
      <c r="W222" s="140">
        <v>0</v>
      </c>
      <c r="X222" s="140">
        <v>0</v>
      </c>
      <c r="Y222" s="140">
        <v>0</v>
      </c>
      <c r="Z222" s="140">
        <v>2885.69</v>
      </c>
      <c r="AA222" s="140">
        <v>2548</v>
      </c>
      <c r="AB222" s="140">
        <v>0</v>
      </c>
      <c r="AC222" s="140">
        <v>0</v>
      </c>
      <c r="AD222" s="140">
        <v>0</v>
      </c>
      <c r="AE222" s="140">
        <v>0</v>
      </c>
      <c r="AF222" s="140">
        <v>0</v>
      </c>
      <c r="AG222" s="140">
        <v>0</v>
      </c>
      <c r="AH222" s="140">
        <v>33029.75</v>
      </c>
      <c r="AI222" s="140">
        <v>251.53</v>
      </c>
      <c r="AJ222" s="140">
        <v>0</v>
      </c>
      <c r="AK222" s="140">
        <v>0</v>
      </c>
      <c r="AL222" s="140">
        <v>0</v>
      </c>
      <c r="AM222" s="140">
        <v>74403.5</v>
      </c>
      <c r="AN222" s="140">
        <v>0</v>
      </c>
      <c r="AO222" s="140">
        <v>0</v>
      </c>
      <c r="AP222" s="140">
        <v>8079.89</v>
      </c>
      <c r="AQ222" s="140">
        <v>3890184.57</v>
      </c>
      <c r="AR222" s="140">
        <v>795328.29</v>
      </c>
      <c r="AS222" s="140">
        <v>0</v>
      </c>
      <c r="AT222" s="140">
        <v>164158.93</v>
      </c>
      <c r="AU222" s="140">
        <v>31075.33</v>
      </c>
      <c r="AV222" s="140">
        <v>58839.44</v>
      </c>
      <c r="AW222" s="140">
        <v>57114.520000000004</v>
      </c>
      <c r="AX222" s="140">
        <v>247899.46</v>
      </c>
      <c r="AY222" s="140">
        <v>377241.88</v>
      </c>
      <c r="AZ222" s="140">
        <v>250934.1</v>
      </c>
      <c r="BA222" s="140">
        <v>1108620.54</v>
      </c>
      <c r="BB222" s="140">
        <v>191254.54</v>
      </c>
      <c r="BC222" s="140">
        <v>67244.990000000005</v>
      </c>
      <c r="BD222" s="140">
        <v>8518.33</v>
      </c>
      <c r="BE222" s="140">
        <v>220093.66</v>
      </c>
      <c r="BF222" s="140">
        <v>1041586.53</v>
      </c>
      <c r="BG222" s="140">
        <v>366163</v>
      </c>
      <c r="BH222" s="140">
        <v>3603.19</v>
      </c>
      <c r="BI222" s="140">
        <v>0</v>
      </c>
      <c r="BJ222" s="140">
        <v>0</v>
      </c>
      <c r="BK222" s="140">
        <v>0</v>
      </c>
      <c r="BL222" s="140">
        <v>0</v>
      </c>
      <c r="BM222" s="140">
        <v>0</v>
      </c>
      <c r="BN222" s="140">
        <v>0</v>
      </c>
      <c r="BO222" s="140">
        <v>0</v>
      </c>
      <c r="BP222" s="140">
        <v>0</v>
      </c>
      <c r="BQ222" s="140">
        <v>1265748.68</v>
      </c>
      <c r="BR222" s="140">
        <v>2056188.08</v>
      </c>
      <c r="BS222" s="140">
        <v>1265748.68</v>
      </c>
      <c r="BT222" s="140">
        <v>2056188.08</v>
      </c>
      <c r="BU222" s="140">
        <v>21790.99</v>
      </c>
      <c r="BV222" s="140">
        <v>30915.4</v>
      </c>
      <c r="BW222" s="140">
        <v>1293695.98</v>
      </c>
      <c r="BX222" s="140">
        <v>958611.4</v>
      </c>
      <c r="BY222" s="140">
        <v>252324.99000000002</v>
      </c>
      <c r="BZ222" s="140">
        <v>73635.180000000008</v>
      </c>
      <c r="CA222" s="140">
        <v>73994.740000000005</v>
      </c>
      <c r="CB222" s="140">
        <v>62762.76</v>
      </c>
      <c r="CC222" s="140">
        <v>756566.63</v>
      </c>
      <c r="CD222" s="140">
        <v>731619.76</v>
      </c>
      <c r="CE222" s="140">
        <v>0</v>
      </c>
      <c r="CF222" s="140">
        <v>0</v>
      </c>
      <c r="CG222" s="140">
        <v>0</v>
      </c>
      <c r="CH222" s="140">
        <v>36178.85</v>
      </c>
      <c r="CI222" s="140">
        <v>0</v>
      </c>
      <c r="CJ222" s="140">
        <v>2696898.5300000003</v>
      </c>
      <c r="CK222" s="140">
        <v>0</v>
      </c>
      <c r="CL222" s="140">
        <v>0</v>
      </c>
      <c r="CM222" s="140">
        <v>0</v>
      </c>
      <c r="CN222" s="140">
        <v>0</v>
      </c>
      <c r="CO222" s="140">
        <v>0</v>
      </c>
      <c r="CP222" s="140">
        <v>0</v>
      </c>
      <c r="CQ222" s="140">
        <v>0</v>
      </c>
      <c r="CR222" s="140">
        <v>23673.27</v>
      </c>
      <c r="CS222" s="140">
        <v>28550.41</v>
      </c>
      <c r="CT222" s="140">
        <v>298171.18</v>
      </c>
      <c r="CU222" s="140">
        <v>293294.03999999998</v>
      </c>
      <c r="CV222" s="140">
        <v>0</v>
      </c>
      <c r="CW222" s="140">
        <v>0</v>
      </c>
      <c r="CX222" s="140">
        <v>0</v>
      </c>
      <c r="CY222" s="140">
        <v>5322</v>
      </c>
      <c r="CZ222" s="140">
        <v>0</v>
      </c>
      <c r="DA222" s="140">
        <v>5322</v>
      </c>
      <c r="DB222" s="140">
        <v>0</v>
      </c>
      <c r="DC222" s="140">
        <v>0</v>
      </c>
      <c r="DD222" s="140">
        <v>0</v>
      </c>
      <c r="DE222" s="140">
        <v>0</v>
      </c>
      <c r="DF222" s="140">
        <v>0</v>
      </c>
      <c r="DG222" s="140">
        <v>0</v>
      </c>
      <c r="DH222" s="140">
        <v>0</v>
      </c>
    </row>
    <row r="223" spans="1:112" x14ac:dyDescent="0.2">
      <c r="A223" s="140">
        <v>3549</v>
      </c>
      <c r="B223" s="140" t="s">
        <v>507</v>
      </c>
      <c r="C223" s="140">
        <v>23003.39</v>
      </c>
      <c r="D223" s="140">
        <v>53099931.899999999</v>
      </c>
      <c r="E223" s="140">
        <v>43196.29</v>
      </c>
      <c r="F223" s="140">
        <v>322512.68</v>
      </c>
      <c r="G223" s="140">
        <v>97839.71</v>
      </c>
      <c r="H223" s="140">
        <v>20415.560000000001</v>
      </c>
      <c r="I223" s="140">
        <v>1001336.25</v>
      </c>
      <c r="J223" s="140">
        <v>0</v>
      </c>
      <c r="K223" s="140">
        <v>1423022.39</v>
      </c>
      <c r="L223" s="140">
        <v>0</v>
      </c>
      <c r="M223" s="140">
        <v>0</v>
      </c>
      <c r="N223" s="140">
        <v>0</v>
      </c>
      <c r="O223" s="140">
        <v>0</v>
      </c>
      <c r="P223" s="140">
        <v>0</v>
      </c>
      <c r="Q223" s="140">
        <v>0</v>
      </c>
      <c r="R223" s="140">
        <v>0</v>
      </c>
      <c r="S223" s="140">
        <v>0</v>
      </c>
      <c r="T223" s="140">
        <v>0</v>
      </c>
      <c r="U223" s="140">
        <v>742013.29</v>
      </c>
      <c r="V223" s="140">
        <v>7973020</v>
      </c>
      <c r="W223" s="140">
        <v>127197.01000000001</v>
      </c>
      <c r="X223" s="140">
        <v>0</v>
      </c>
      <c r="Y223" s="140">
        <v>257787.13</v>
      </c>
      <c r="Z223" s="140">
        <v>36372.9</v>
      </c>
      <c r="AA223" s="140">
        <v>866428</v>
      </c>
      <c r="AB223" s="140">
        <v>0</v>
      </c>
      <c r="AC223" s="140">
        <v>0</v>
      </c>
      <c r="AD223" s="140">
        <v>526991.82999999996</v>
      </c>
      <c r="AE223" s="140">
        <v>382339.35000000003</v>
      </c>
      <c r="AF223" s="140">
        <v>0</v>
      </c>
      <c r="AG223" s="140">
        <v>0</v>
      </c>
      <c r="AH223" s="140">
        <v>0</v>
      </c>
      <c r="AI223" s="140">
        <v>0</v>
      </c>
      <c r="AJ223" s="140">
        <v>0</v>
      </c>
      <c r="AK223" s="140">
        <v>28158.34</v>
      </c>
      <c r="AL223" s="140">
        <v>797087</v>
      </c>
      <c r="AM223" s="140">
        <v>0.02</v>
      </c>
      <c r="AN223" s="140">
        <v>169932.34</v>
      </c>
      <c r="AO223" s="140">
        <v>0</v>
      </c>
      <c r="AP223" s="140">
        <v>15195.630000000001</v>
      </c>
      <c r="AQ223" s="140">
        <v>18954469.68</v>
      </c>
      <c r="AR223" s="140">
        <v>11534045.119999999</v>
      </c>
      <c r="AS223" s="140">
        <v>1865559.91</v>
      </c>
      <c r="AT223" s="140">
        <v>2167085.48</v>
      </c>
      <c r="AU223" s="140">
        <v>885103.5</v>
      </c>
      <c r="AV223" s="140">
        <v>430419.77</v>
      </c>
      <c r="AW223" s="140">
        <v>2018051.29</v>
      </c>
      <c r="AX223" s="140">
        <v>2822504.16</v>
      </c>
      <c r="AY223" s="140">
        <v>654970.6</v>
      </c>
      <c r="AZ223" s="140">
        <v>3513942.54</v>
      </c>
      <c r="BA223" s="140">
        <v>8943511.0500000007</v>
      </c>
      <c r="BB223" s="140">
        <v>2413475.0299999998</v>
      </c>
      <c r="BC223" s="140">
        <v>503046.25</v>
      </c>
      <c r="BD223" s="140">
        <v>727420.6</v>
      </c>
      <c r="BE223" s="140">
        <v>557585.15</v>
      </c>
      <c r="BF223" s="140">
        <v>7327391.9299999997</v>
      </c>
      <c r="BG223" s="140">
        <v>842871.82000000007</v>
      </c>
      <c r="BH223" s="140">
        <v>31807.63</v>
      </c>
      <c r="BI223" s="140">
        <v>35459.42</v>
      </c>
      <c r="BJ223" s="140">
        <v>69462.2</v>
      </c>
      <c r="BK223" s="140">
        <v>18775</v>
      </c>
      <c r="BL223" s="140">
        <v>40437</v>
      </c>
      <c r="BM223" s="140">
        <v>0</v>
      </c>
      <c r="BN223" s="140">
        <v>0</v>
      </c>
      <c r="BO223" s="140">
        <v>47000</v>
      </c>
      <c r="BP223" s="140">
        <v>93142</v>
      </c>
      <c r="BQ223" s="140">
        <v>15119294.85</v>
      </c>
      <c r="BR223" s="140">
        <v>16778007.57</v>
      </c>
      <c r="BS223" s="140">
        <v>15220529.27</v>
      </c>
      <c r="BT223" s="140">
        <v>16981048.77</v>
      </c>
      <c r="BU223" s="140">
        <v>260867.86000000002</v>
      </c>
      <c r="BV223" s="140">
        <v>336938.91000000003</v>
      </c>
      <c r="BW223" s="140">
        <v>11671664.58</v>
      </c>
      <c r="BX223" s="140">
        <v>8566500.4399999995</v>
      </c>
      <c r="BY223" s="140">
        <v>2955319.46</v>
      </c>
      <c r="BZ223" s="140">
        <v>73773.63</v>
      </c>
      <c r="CA223" s="140">
        <v>789344.85</v>
      </c>
      <c r="CB223" s="140">
        <v>1704350.12</v>
      </c>
      <c r="CC223" s="140">
        <v>6124590.9900000002</v>
      </c>
      <c r="CD223" s="140">
        <v>5209585.72</v>
      </c>
      <c r="CE223" s="140">
        <v>0</v>
      </c>
      <c r="CF223" s="140">
        <v>0</v>
      </c>
      <c r="CG223" s="140">
        <v>0</v>
      </c>
      <c r="CH223" s="140">
        <v>0</v>
      </c>
      <c r="CI223" s="140">
        <v>0</v>
      </c>
      <c r="CJ223" s="140">
        <v>93469356.390000001</v>
      </c>
      <c r="CK223" s="140">
        <v>818053.71</v>
      </c>
      <c r="CL223" s="140">
        <v>59068584.309999995</v>
      </c>
      <c r="CM223" s="140">
        <v>60743896.630000003</v>
      </c>
      <c r="CN223" s="140">
        <v>0</v>
      </c>
      <c r="CO223" s="140">
        <v>2493341.36</v>
      </c>
      <c r="CP223" s="140">
        <v>0</v>
      </c>
      <c r="CQ223" s="140">
        <v>24.67</v>
      </c>
      <c r="CR223" s="140">
        <v>219507.46</v>
      </c>
      <c r="CS223" s="140">
        <v>28516.83</v>
      </c>
      <c r="CT223" s="140">
        <v>2522587.25</v>
      </c>
      <c r="CU223" s="140">
        <v>2713577.88</v>
      </c>
      <c r="CV223" s="140">
        <v>0</v>
      </c>
      <c r="CW223" s="140">
        <v>464907.66000000003</v>
      </c>
      <c r="CX223" s="140">
        <v>585406.79</v>
      </c>
      <c r="CY223" s="140">
        <v>702012.77</v>
      </c>
      <c r="CZ223" s="140">
        <v>325077.56</v>
      </c>
      <c r="DA223" s="140">
        <v>256436.08000000002</v>
      </c>
      <c r="DB223" s="140">
        <v>0</v>
      </c>
      <c r="DC223" s="140">
        <v>0</v>
      </c>
      <c r="DD223" s="140">
        <v>0</v>
      </c>
      <c r="DE223" s="140">
        <v>171787.11000000002</v>
      </c>
      <c r="DF223" s="140">
        <v>113090.93000000001</v>
      </c>
      <c r="DG223" s="140">
        <v>35692.79</v>
      </c>
      <c r="DH223" s="140">
        <v>23003.39</v>
      </c>
    </row>
    <row r="224" spans="1:112" x14ac:dyDescent="0.2">
      <c r="A224" s="140">
        <v>3612</v>
      </c>
      <c r="B224" s="140" t="s">
        <v>508</v>
      </c>
      <c r="C224" s="140">
        <v>0</v>
      </c>
      <c r="D224" s="140">
        <v>12022655.92</v>
      </c>
      <c r="E224" s="140">
        <v>107583.5</v>
      </c>
      <c r="F224" s="140">
        <v>59062.76</v>
      </c>
      <c r="G224" s="140">
        <v>86401.07</v>
      </c>
      <c r="H224" s="140">
        <v>8813.75</v>
      </c>
      <c r="I224" s="140">
        <v>281529.35000000003</v>
      </c>
      <c r="J224" s="140">
        <v>0</v>
      </c>
      <c r="K224" s="140">
        <v>1104700.1499999999</v>
      </c>
      <c r="L224" s="140">
        <v>0</v>
      </c>
      <c r="M224" s="140">
        <v>0</v>
      </c>
      <c r="N224" s="140">
        <v>0</v>
      </c>
      <c r="O224" s="140">
        <v>0</v>
      </c>
      <c r="P224" s="140">
        <v>2750.52</v>
      </c>
      <c r="Q224" s="140">
        <v>0</v>
      </c>
      <c r="R224" s="140">
        <v>0</v>
      </c>
      <c r="S224" s="140">
        <v>0</v>
      </c>
      <c r="T224" s="140">
        <v>0</v>
      </c>
      <c r="U224" s="140">
        <v>404725</v>
      </c>
      <c r="V224" s="140">
        <v>18922947</v>
      </c>
      <c r="W224" s="140">
        <v>63110.67</v>
      </c>
      <c r="X224" s="140">
        <v>0</v>
      </c>
      <c r="Y224" s="140">
        <v>0</v>
      </c>
      <c r="Z224" s="140">
        <v>0</v>
      </c>
      <c r="AA224" s="140">
        <v>33442</v>
      </c>
      <c r="AB224" s="140">
        <v>0</v>
      </c>
      <c r="AC224" s="140">
        <v>0</v>
      </c>
      <c r="AD224" s="140">
        <v>83817.03</v>
      </c>
      <c r="AE224" s="140">
        <v>291667.31</v>
      </c>
      <c r="AF224" s="140">
        <v>0</v>
      </c>
      <c r="AG224" s="140">
        <v>0</v>
      </c>
      <c r="AH224" s="140">
        <v>44178.270000000004</v>
      </c>
      <c r="AI224" s="140">
        <v>0</v>
      </c>
      <c r="AJ224" s="140">
        <v>0</v>
      </c>
      <c r="AK224" s="140">
        <v>0</v>
      </c>
      <c r="AL224" s="140">
        <v>0</v>
      </c>
      <c r="AM224" s="140">
        <v>60247.15</v>
      </c>
      <c r="AN224" s="140">
        <v>65111.130000000005</v>
      </c>
      <c r="AO224" s="140">
        <v>0</v>
      </c>
      <c r="AP224" s="140">
        <v>150</v>
      </c>
      <c r="AQ224" s="140">
        <v>6726763.3899999997</v>
      </c>
      <c r="AR224" s="140">
        <v>6052707.2400000002</v>
      </c>
      <c r="AS224" s="140">
        <v>993157.03</v>
      </c>
      <c r="AT224" s="140">
        <v>922422.9</v>
      </c>
      <c r="AU224" s="140">
        <v>792301.12</v>
      </c>
      <c r="AV224" s="140">
        <v>212322.46</v>
      </c>
      <c r="AW224" s="140">
        <v>664805.86</v>
      </c>
      <c r="AX224" s="140">
        <v>1198945.45</v>
      </c>
      <c r="AY224" s="140">
        <v>1518505.89</v>
      </c>
      <c r="AZ224" s="140">
        <v>1992014.28</v>
      </c>
      <c r="BA224" s="140">
        <v>4780829.63</v>
      </c>
      <c r="BB224" s="140">
        <v>44746.37</v>
      </c>
      <c r="BC224" s="140">
        <v>269887.57</v>
      </c>
      <c r="BD224" s="140">
        <v>11744.4</v>
      </c>
      <c r="BE224" s="140">
        <v>1221849.32</v>
      </c>
      <c r="BF224" s="140">
        <v>3177178.82</v>
      </c>
      <c r="BG224" s="140">
        <v>1963326.73</v>
      </c>
      <c r="BH224" s="140">
        <v>284.93</v>
      </c>
      <c r="BI224" s="140">
        <v>22002</v>
      </c>
      <c r="BJ224" s="140">
        <v>0</v>
      </c>
      <c r="BK224" s="140">
        <v>0</v>
      </c>
      <c r="BL224" s="140">
        <v>0</v>
      </c>
      <c r="BM224" s="140">
        <v>0</v>
      </c>
      <c r="BN224" s="140">
        <v>0</v>
      </c>
      <c r="BO224" s="140">
        <v>0</v>
      </c>
      <c r="BP224" s="140">
        <v>140787</v>
      </c>
      <c r="BQ224" s="140">
        <v>6138127.3700000001</v>
      </c>
      <c r="BR224" s="140">
        <v>7118441.5599999996</v>
      </c>
      <c r="BS224" s="140">
        <v>6160129.3700000001</v>
      </c>
      <c r="BT224" s="140">
        <v>7259228.5599999996</v>
      </c>
      <c r="BU224" s="140">
        <v>29658.58</v>
      </c>
      <c r="BV224" s="140">
        <v>32796.65</v>
      </c>
      <c r="BW224" s="140">
        <v>4899784.03</v>
      </c>
      <c r="BX224" s="140">
        <v>3260688.46</v>
      </c>
      <c r="BY224" s="140">
        <v>1402117.49</v>
      </c>
      <c r="BZ224" s="140">
        <v>233840.01</v>
      </c>
      <c r="CA224" s="140">
        <v>112416.32000000001</v>
      </c>
      <c r="CB224" s="140">
        <v>59332.490000000005</v>
      </c>
      <c r="CC224" s="140">
        <v>3686683.67</v>
      </c>
      <c r="CD224" s="140">
        <v>1034767.5</v>
      </c>
      <c r="CE224" s="140">
        <v>2705000</v>
      </c>
      <c r="CF224" s="140">
        <v>0</v>
      </c>
      <c r="CG224" s="140">
        <v>0</v>
      </c>
      <c r="CH224" s="140">
        <v>0</v>
      </c>
      <c r="CI224" s="140">
        <v>0</v>
      </c>
      <c r="CJ224" s="140">
        <v>3389890.3</v>
      </c>
      <c r="CK224" s="140">
        <v>0</v>
      </c>
      <c r="CL224" s="140">
        <v>0</v>
      </c>
      <c r="CM224" s="140">
        <v>0</v>
      </c>
      <c r="CN224" s="140">
        <v>0</v>
      </c>
      <c r="CO224" s="140">
        <v>0</v>
      </c>
      <c r="CP224" s="140">
        <v>0</v>
      </c>
      <c r="CQ224" s="140">
        <v>0</v>
      </c>
      <c r="CR224" s="140">
        <v>128595.65000000001</v>
      </c>
      <c r="CS224" s="140">
        <v>40139.58</v>
      </c>
      <c r="CT224" s="140">
        <v>1274698.56</v>
      </c>
      <c r="CU224" s="140">
        <v>1363154.6300000001</v>
      </c>
      <c r="CV224" s="140">
        <v>0</v>
      </c>
      <c r="CW224" s="140">
        <v>71156.540000000008</v>
      </c>
      <c r="CX224" s="140">
        <v>97515.03</v>
      </c>
      <c r="CY224" s="140">
        <v>242956.67</v>
      </c>
      <c r="CZ224" s="140">
        <v>106862.89</v>
      </c>
      <c r="DA224" s="140">
        <v>109735.29000000001</v>
      </c>
      <c r="DB224" s="140">
        <v>0</v>
      </c>
      <c r="DC224" s="140">
        <v>0</v>
      </c>
      <c r="DD224" s="140">
        <v>0</v>
      </c>
      <c r="DE224" s="140">
        <v>217489.03</v>
      </c>
      <c r="DF224" s="140">
        <v>158282.76999999999</v>
      </c>
      <c r="DG224" s="140">
        <v>59206.26</v>
      </c>
      <c r="DH224" s="140">
        <v>0</v>
      </c>
    </row>
    <row r="225" spans="1:112" x14ac:dyDescent="0.2">
      <c r="A225" s="140">
        <v>3619</v>
      </c>
      <c r="B225" s="140" t="s">
        <v>509</v>
      </c>
      <c r="C225" s="140">
        <v>819458</v>
      </c>
      <c r="D225" s="140">
        <v>278143784</v>
      </c>
      <c r="E225" s="140">
        <v>30814</v>
      </c>
      <c r="F225" s="140">
        <v>72515</v>
      </c>
      <c r="G225" s="140">
        <v>126258</v>
      </c>
      <c r="H225" s="140">
        <v>210986</v>
      </c>
      <c r="I225" s="140">
        <v>7413067</v>
      </c>
      <c r="J225" s="140">
        <v>36117</v>
      </c>
      <c r="K225" s="140">
        <v>3865860</v>
      </c>
      <c r="L225" s="140">
        <v>0</v>
      </c>
      <c r="M225" s="140">
        <v>0</v>
      </c>
      <c r="N225" s="140">
        <v>0</v>
      </c>
      <c r="O225" s="140">
        <v>0</v>
      </c>
      <c r="P225" s="140">
        <v>0</v>
      </c>
      <c r="Q225" s="140">
        <v>0</v>
      </c>
      <c r="R225" s="140">
        <v>0</v>
      </c>
      <c r="S225" s="140">
        <v>0</v>
      </c>
      <c r="T225" s="140">
        <v>0</v>
      </c>
      <c r="U225" s="140">
        <v>46512302.140000001</v>
      </c>
      <c r="V225" s="140">
        <v>500355020</v>
      </c>
      <c r="W225" s="140">
        <v>450757</v>
      </c>
      <c r="X225" s="140">
        <v>248539</v>
      </c>
      <c r="Y225" s="140">
        <v>26222680.02</v>
      </c>
      <c r="Z225" s="140">
        <v>44217</v>
      </c>
      <c r="AA225" s="140">
        <v>5004450</v>
      </c>
      <c r="AB225" s="140">
        <v>1885598</v>
      </c>
      <c r="AC225" s="140">
        <v>0</v>
      </c>
      <c r="AD225" s="140">
        <v>18060809</v>
      </c>
      <c r="AE225" s="140">
        <v>100835200</v>
      </c>
      <c r="AF225" s="140">
        <v>0</v>
      </c>
      <c r="AG225" s="140">
        <v>2936</v>
      </c>
      <c r="AH225" s="140">
        <v>50319</v>
      </c>
      <c r="AI225" s="140">
        <v>12183559</v>
      </c>
      <c r="AJ225" s="140">
        <v>0</v>
      </c>
      <c r="AK225" s="140">
        <v>236291</v>
      </c>
      <c r="AL225" s="140">
        <v>0</v>
      </c>
      <c r="AM225" s="140">
        <v>2546681.84</v>
      </c>
      <c r="AN225" s="140">
        <v>5001055</v>
      </c>
      <c r="AO225" s="140">
        <v>0</v>
      </c>
      <c r="AP225" s="140">
        <v>65751</v>
      </c>
      <c r="AQ225" s="140">
        <v>251395540</v>
      </c>
      <c r="AR225" s="140">
        <v>124116351</v>
      </c>
      <c r="AS225" s="140">
        <v>5948167</v>
      </c>
      <c r="AT225" s="140">
        <v>13262301</v>
      </c>
      <c r="AU225" s="140">
        <v>4590130</v>
      </c>
      <c r="AV225" s="140">
        <v>1430497</v>
      </c>
      <c r="AW225" s="140">
        <v>35504231</v>
      </c>
      <c r="AX225" s="140">
        <v>49750473</v>
      </c>
      <c r="AY225" s="140">
        <v>22526511</v>
      </c>
      <c r="AZ225" s="140">
        <v>47434837</v>
      </c>
      <c r="BA225" s="140">
        <v>144935620</v>
      </c>
      <c r="BB225" s="140">
        <v>22314564</v>
      </c>
      <c r="BC225" s="140">
        <v>10780409</v>
      </c>
      <c r="BD225" s="140">
        <v>213720</v>
      </c>
      <c r="BE225" s="140">
        <v>8313754</v>
      </c>
      <c r="BF225" s="140">
        <v>161737306</v>
      </c>
      <c r="BG225" s="140">
        <v>105448495</v>
      </c>
      <c r="BH225" s="140">
        <v>470207</v>
      </c>
      <c r="BI225" s="140">
        <v>0</v>
      </c>
      <c r="BJ225" s="140">
        <v>0</v>
      </c>
      <c r="BK225" s="140">
        <v>20991359</v>
      </c>
      <c r="BL225" s="140">
        <v>27030775</v>
      </c>
      <c r="BM225" s="140">
        <v>0</v>
      </c>
      <c r="BN225" s="140">
        <v>0</v>
      </c>
      <c r="BO225" s="140">
        <v>50327813</v>
      </c>
      <c r="BP225" s="140">
        <v>44540308</v>
      </c>
      <c r="BQ225" s="140">
        <v>0</v>
      </c>
      <c r="BR225" s="140">
        <v>0</v>
      </c>
      <c r="BS225" s="140">
        <v>71319172</v>
      </c>
      <c r="BT225" s="140">
        <v>71571083</v>
      </c>
      <c r="BU225" s="140">
        <v>0</v>
      </c>
      <c r="BV225" s="140">
        <v>0</v>
      </c>
      <c r="BW225" s="140">
        <v>229244011</v>
      </c>
      <c r="BX225" s="140">
        <v>169323985</v>
      </c>
      <c r="BY225" s="140">
        <v>57666269</v>
      </c>
      <c r="BZ225" s="140">
        <v>2253757</v>
      </c>
      <c r="CA225" s="140">
        <v>0</v>
      </c>
      <c r="CB225" s="140">
        <v>0</v>
      </c>
      <c r="CC225" s="140">
        <v>86377052</v>
      </c>
      <c r="CD225" s="140">
        <v>27096348</v>
      </c>
      <c r="CE225" s="140">
        <v>57080704</v>
      </c>
      <c r="CF225" s="140">
        <v>0</v>
      </c>
      <c r="CG225" s="140">
        <v>0</v>
      </c>
      <c r="CH225" s="140">
        <v>2200000</v>
      </c>
      <c r="CI225" s="140">
        <v>0</v>
      </c>
      <c r="CJ225" s="140">
        <v>345045222</v>
      </c>
      <c r="CK225" s="140">
        <v>18388292</v>
      </c>
      <c r="CL225" s="140">
        <v>-741994</v>
      </c>
      <c r="CM225" s="140">
        <v>18</v>
      </c>
      <c r="CN225" s="140">
        <v>0</v>
      </c>
      <c r="CO225" s="140">
        <v>19130304</v>
      </c>
      <c r="CP225" s="140">
        <v>0</v>
      </c>
      <c r="CQ225" s="140">
        <v>0</v>
      </c>
      <c r="CR225" s="140">
        <v>345485</v>
      </c>
      <c r="CS225" s="140">
        <v>0</v>
      </c>
      <c r="CT225" s="140">
        <v>43954807.229999997</v>
      </c>
      <c r="CU225" s="140">
        <v>43434717</v>
      </c>
      <c r="CV225" s="140">
        <v>865575.23</v>
      </c>
      <c r="CW225" s="140">
        <v>16664801</v>
      </c>
      <c r="CX225" s="140">
        <v>15972513</v>
      </c>
      <c r="CY225" s="140">
        <v>29317666</v>
      </c>
      <c r="CZ225" s="140">
        <v>2742397</v>
      </c>
      <c r="DA225" s="140">
        <v>27263752</v>
      </c>
      <c r="DB225" s="140">
        <v>3805</v>
      </c>
      <c r="DC225" s="140">
        <v>0</v>
      </c>
      <c r="DD225" s="140">
        <v>0</v>
      </c>
      <c r="DE225" s="140">
        <v>0</v>
      </c>
      <c r="DF225" s="140">
        <v>0</v>
      </c>
      <c r="DG225" s="140">
        <v>0</v>
      </c>
      <c r="DH225" s="140">
        <v>0</v>
      </c>
    </row>
    <row r="226" spans="1:112" x14ac:dyDescent="0.2">
      <c r="A226" s="140">
        <v>3633</v>
      </c>
      <c r="B226" s="140" t="s">
        <v>510</v>
      </c>
      <c r="C226" s="140">
        <v>0</v>
      </c>
      <c r="D226" s="140">
        <v>3175684.1</v>
      </c>
      <c r="E226" s="140">
        <v>0</v>
      </c>
      <c r="F226" s="140">
        <v>0</v>
      </c>
      <c r="G226" s="140">
        <v>25135.31</v>
      </c>
      <c r="H226" s="140">
        <v>1036.44</v>
      </c>
      <c r="I226" s="140">
        <v>107064</v>
      </c>
      <c r="J226" s="140">
        <v>0</v>
      </c>
      <c r="K226" s="140">
        <v>208886</v>
      </c>
      <c r="L226" s="140">
        <v>0</v>
      </c>
      <c r="M226" s="140">
        <v>0</v>
      </c>
      <c r="N226" s="140">
        <v>0</v>
      </c>
      <c r="O226" s="140">
        <v>0</v>
      </c>
      <c r="P226" s="140">
        <v>3387.32</v>
      </c>
      <c r="Q226" s="140">
        <v>0</v>
      </c>
      <c r="R226" s="140">
        <v>0</v>
      </c>
      <c r="S226" s="140">
        <v>0</v>
      </c>
      <c r="T226" s="140">
        <v>0</v>
      </c>
      <c r="U226" s="140">
        <v>79830</v>
      </c>
      <c r="V226" s="140">
        <v>5012336</v>
      </c>
      <c r="W226" s="140">
        <v>0</v>
      </c>
      <c r="X226" s="140">
        <v>0</v>
      </c>
      <c r="Y226" s="140">
        <v>0</v>
      </c>
      <c r="Z226" s="140">
        <v>0</v>
      </c>
      <c r="AA226" s="140">
        <v>14111</v>
      </c>
      <c r="AB226" s="140">
        <v>0</v>
      </c>
      <c r="AC226" s="140">
        <v>0</v>
      </c>
      <c r="AD226" s="140">
        <v>30060</v>
      </c>
      <c r="AE226" s="140">
        <v>79712</v>
      </c>
      <c r="AF226" s="140">
        <v>0</v>
      </c>
      <c r="AG226" s="140">
        <v>0</v>
      </c>
      <c r="AH226" s="140">
        <v>0</v>
      </c>
      <c r="AI226" s="140">
        <v>0</v>
      </c>
      <c r="AJ226" s="140">
        <v>0</v>
      </c>
      <c r="AK226" s="140">
        <v>0</v>
      </c>
      <c r="AL226" s="140">
        <v>0</v>
      </c>
      <c r="AM226" s="140">
        <v>0</v>
      </c>
      <c r="AN226" s="140">
        <v>0</v>
      </c>
      <c r="AO226" s="140">
        <v>0</v>
      </c>
      <c r="AP226" s="140">
        <v>0</v>
      </c>
      <c r="AQ226" s="140">
        <v>1707707.57</v>
      </c>
      <c r="AR226" s="140">
        <v>1522602.85</v>
      </c>
      <c r="AS226" s="140">
        <v>271589.78000000003</v>
      </c>
      <c r="AT226" s="140">
        <v>270880.07</v>
      </c>
      <c r="AU226" s="140">
        <v>238928.79</v>
      </c>
      <c r="AV226" s="140">
        <v>12813.64</v>
      </c>
      <c r="AW226" s="140">
        <v>218938.78</v>
      </c>
      <c r="AX226" s="140">
        <v>253285.46</v>
      </c>
      <c r="AY226" s="140">
        <v>250640.65</v>
      </c>
      <c r="AZ226" s="140">
        <v>378188.05</v>
      </c>
      <c r="BA226" s="140">
        <v>1451229.28</v>
      </c>
      <c r="BB226" s="140">
        <v>321727.16000000003</v>
      </c>
      <c r="BC226" s="140">
        <v>66807.740000000005</v>
      </c>
      <c r="BD226" s="140">
        <v>37576.720000000001</v>
      </c>
      <c r="BE226" s="140">
        <v>142612.25</v>
      </c>
      <c r="BF226" s="140">
        <v>1304055.25</v>
      </c>
      <c r="BG226" s="140">
        <v>235204</v>
      </c>
      <c r="BH226" s="140">
        <v>0</v>
      </c>
      <c r="BI226" s="140">
        <v>107702.17</v>
      </c>
      <c r="BJ226" s="140">
        <v>0</v>
      </c>
      <c r="BK226" s="140">
        <v>0</v>
      </c>
      <c r="BL226" s="140">
        <v>0</v>
      </c>
      <c r="BM226" s="140">
        <v>0</v>
      </c>
      <c r="BN226" s="140">
        <v>0</v>
      </c>
      <c r="BO226" s="140">
        <v>0</v>
      </c>
      <c r="BP226" s="140">
        <v>0</v>
      </c>
      <c r="BQ226" s="140">
        <v>1602817.65</v>
      </c>
      <c r="BR226" s="140">
        <v>1762973.95</v>
      </c>
      <c r="BS226" s="140">
        <v>1710519.82</v>
      </c>
      <c r="BT226" s="140">
        <v>1762973.95</v>
      </c>
      <c r="BU226" s="140">
        <v>85259.42</v>
      </c>
      <c r="BV226" s="140">
        <v>126960.33</v>
      </c>
      <c r="BW226" s="140">
        <v>2121678.5099999998</v>
      </c>
      <c r="BX226" s="140">
        <v>1699592.69</v>
      </c>
      <c r="BY226" s="140">
        <v>195695.59</v>
      </c>
      <c r="BZ226" s="140">
        <v>184689.32</v>
      </c>
      <c r="CA226" s="140">
        <v>812420.2</v>
      </c>
      <c r="CB226" s="140">
        <v>224353.74</v>
      </c>
      <c r="CC226" s="140">
        <v>273565.83</v>
      </c>
      <c r="CD226" s="140">
        <v>818139.87</v>
      </c>
      <c r="CE226" s="140">
        <v>0</v>
      </c>
      <c r="CF226" s="140">
        <v>0</v>
      </c>
      <c r="CG226" s="140">
        <v>0</v>
      </c>
      <c r="CH226" s="140">
        <v>43492.42</v>
      </c>
      <c r="CI226" s="140">
        <v>0</v>
      </c>
      <c r="CJ226" s="140">
        <v>334152.42000000004</v>
      </c>
      <c r="CK226" s="140">
        <v>124757</v>
      </c>
      <c r="CL226" s="140">
        <v>0</v>
      </c>
      <c r="CM226" s="140">
        <v>218.64000000000001</v>
      </c>
      <c r="CN226" s="140">
        <v>0</v>
      </c>
      <c r="CO226" s="140">
        <v>124975.64</v>
      </c>
      <c r="CP226" s="140">
        <v>0</v>
      </c>
      <c r="CQ226" s="140">
        <v>0</v>
      </c>
      <c r="CR226" s="140">
        <v>0</v>
      </c>
      <c r="CS226" s="140">
        <v>0</v>
      </c>
      <c r="CT226" s="140">
        <v>326946.17</v>
      </c>
      <c r="CU226" s="140">
        <v>326946.17</v>
      </c>
      <c r="CV226" s="140">
        <v>0</v>
      </c>
      <c r="CW226" s="140">
        <v>1787.29</v>
      </c>
      <c r="CX226" s="140">
        <v>11900.18</v>
      </c>
      <c r="CY226" s="140">
        <v>75000</v>
      </c>
      <c r="CZ226" s="140">
        <v>64887.11</v>
      </c>
      <c r="DA226" s="140">
        <v>0</v>
      </c>
      <c r="DB226" s="140">
        <v>0</v>
      </c>
      <c r="DC226" s="140">
        <v>0</v>
      </c>
      <c r="DD226" s="140">
        <v>0</v>
      </c>
      <c r="DE226" s="140">
        <v>0</v>
      </c>
      <c r="DF226" s="140">
        <v>0</v>
      </c>
      <c r="DG226" s="140">
        <v>0</v>
      </c>
      <c r="DH226" s="140">
        <v>0</v>
      </c>
    </row>
    <row r="227" spans="1:112" x14ac:dyDescent="0.2">
      <c r="A227" s="140">
        <v>3640</v>
      </c>
      <c r="B227" s="140" t="s">
        <v>511</v>
      </c>
      <c r="C227" s="140">
        <v>0</v>
      </c>
      <c r="D227" s="140">
        <v>6471019</v>
      </c>
      <c r="E227" s="140">
        <v>0</v>
      </c>
      <c r="F227" s="140">
        <v>3644.63</v>
      </c>
      <c r="G227" s="140">
        <v>0</v>
      </c>
      <c r="H227" s="140">
        <v>5839.57</v>
      </c>
      <c r="I227" s="140">
        <v>6297.7300000000005</v>
      </c>
      <c r="J227" s="140">
        <v>0</v>
      </c>
      <c r="K227" s="140">
        <v>561224.82000000007</v>
      </c>
      <c r="L227" s="140">
        <v>0</v>
      </c>
      <c r="M227" s="140">
        <v>0</v>
      </c>
      <c r="N227" s="140">
        <v>0</v>
      </c>
      <c r="O227" s="140">
        <v>0</v>
      </c>
      <c r="P227" s="140">
        <v>0</v>
      </c>
      <c r="Q227" s="140">
        <v>0</v>
      </c>
      <c r="R227" s="140">
        <v>0</v>
      </c>
      <c r="S227" s="140">
        <v>0</v>
      </c>
      <c r="T227" s="140">
        <v>0</v>
      </c>
      <c r="U227" s="140">
        <v>92050.5</v>
      </c>
      <c r="V227" s="140">
        <v>48042</v>
      </c>
      <c r="W227" s="140">
        <v>2000</v>
      </c>
      <c r="X227" s="140">
        <v>0</v>
      </c>
      <c r="Y227" s="140">
        <v>182087.74</v>
      </c>
      <c r="Z227" s="140">
        <v>52883.25</v>
      </c>
      <c r="AA227" s="140">
        <v>170703</v>
      </c>
      <c r="AB227" s="140">
        <v>0</v>
      </c>
      <c r="AC227" s="140">
        <v>0</v>
      </c>
      <c r="AD227" s="140">
        <v>171393.66</v>
      </c>
      <c r="AE227" s="140">
        <v>143423.24</v>
      </c>
      <c r="AF227" s="140">
        <v>0</v>
      </c>
      <c r="AG227" s="140">
        <v>0</v>
      </c>
      <c r="AH227" s="140">
        <v>0</v>
      </c>
      <c r="AI227" s="140">
        <v>32957</v>
      </c>
      <c r="AJ227" s="140">
        <v>0</v>
      </c>
      <c r="AK227" s="140">
        <v>0</v>
      </c>
      <c r="AL227" s="140">
        <v>0</v>
      </c>
      <c r="AM227" s="140">
        <v>9839.3000000000011</v>
      </c>
      <c r="AN227" s="140">
        <v>910.96</v>
      </c>
      <c r="AO227" s="140">
        <v>0</v>
      </c>
      <c r="AP227" s="140">
        <v>26</v>
      </c>
      <c r="AQ227" s="140">
        <v>1883234.77</v>
      </c>
      <c r="AR227" s="140">
        <v>831717.51</v>
      </c>
      <c r="AS227" s="140">
        <v>94.02</v>
      </c>
      <c r="AT227" s="140">
        <v>157404.58000000002</v>
      </c>
      <c r="AU227" s="140">
        <v>48500.01</v>
      </c>
      <c r="AV227" s="140">
        <v>85619.72</v>
      </c>
      <c r="AW227" s="140">
        <v>129371.97</v>
      </c>
      <c r="AX227" s="140">
        <v>564211.21</v>
      </c>
      <c r="AY227" s="140">
        <v>250079.11000000002</v>
      </c>
      <c r="AZ227" s="140">
        <v>274761.56</v>
      </c>
      <c r="BA227" s="140">
        <v>2227060.3199999998</v>
      </c>
      <c r="BB227" s="140">
        <v>157916.46</v>
      </c>
      <c r="BC227" s="140">
        <v>73078.680000000008</v>
      </c>
      <c r="BD227" s="140">
        <v>4000</v>
      </c>
      <c r="BE227" s="140">
        <v>214373.25</v>
      </c>
      <c r="BF227" s="140">
        <v>543548.15</v>
      </c>
      <c r="BG227" s="140">
        <v>507621.03</v>
      </c>
      <c r="BH227" s="140">
        <v>929.58</v>
      </c>
      <c r="BI227" s="140">
        <v>0</v>
      </c>
      <c r="BJ227" s="140">
        <v>0</v>
      </c>
      <c r="BK227" s="140">
        <v>0</v>
      </c>
      <c r="BL227" s="140">
        <v>0</v>
      </c>
      <c r="BM227" s="140">
        <v>0</v>
      </c>
      <c r="BN227" s="140">
        <v>0</v>
      </c>
      <c r="BO227" s="140">
        <v>36944.85</v>
      </c>
      <c r="BP227" s="140">
        <v>0</v>
      </c>
      <c r="BQ227" s="140">
        <v>3769145.59</v>
      </c>
      <c r="BR227" s="140">
        <v>3806910.91</v>
      </c>
      <c r="BS227" s="140">
        <v>3806090.44</v>
      </c>
      <c r="BT227" s="140">
        <v>3806910.91</v>
      </c>
      <c r="BU227" s="140">
        <v>11470.65</v>
      </c>
      <c r="BV227" s="140">
        <v>15393.08</v>
      </c>
      <c r="BW227" s="140">
        <v>1051172.29</v>
      </c>
      <c r="BX227" s="140">
        <v>646800.67000000004</v>
      </c>
      <c r="BY227" s="140">
        <v>278293.73</v>
      </c>
      <c r="BZ227" s="140">
        <v>122155.46</v>
      </c>
      <c r="CA227" s="140">
        <v>0</v>
      </c>
      <c r="CB227" s="140">
        <v>0</v>
      </c>
      <c r="CC227" s="140">
        <v>109550</v>
      </c>
      <c r="CD227" s="140">
        <v>109550</v>
      </c>
      <c r="CE227" s="140">
        <v>0</v>
      </c>
      <c r="CF227" s="140">
        <v>0</v>
      </c>
      <c r="CG227" s="140">
        <v>0</v>
      </c>
      <c r="CH227" s="140">
        <v>0</v>
      </c>
      <c r="CI227" s="140">
        <v>0</v>
      </c>
      <c r="CJ227" s="140">
        <v>760000</v>
      </c>
      <c r="CK227" s="140">
        <v>25000</v>
      </c>
      <c r="CL227" s="140">
        <v>50043.81</v>
      </c>
      <c r="CM227" s="140">
        <v>25043.81</v>
      </c>
      <c r="CN227" s="140">
        <v>0</v>
      </c>
      <c r="CO227" s="140">
        <v>0</v>
      </c>
      <c r="CP227" s="140">
        <v>0</v>
      </c>
      <c r="CQ227" s="140">
        <v>0</v>
      </c>
      <c r="CR227" s="140">
        <v>0</v>
      </c>
      <c r="CS227" s="140">
        <v>0</v>
      </c>
      <c r="CT227" s="140">
        <v>229595.2</v>
      </c>
      <c r="CU227" s="140">
        <v>229595.2</v>
      </c>
      <c r="CV227" s="140">
        <v>0</v>
      </c>
      <c r="CW227" s="140">
        <v>123612.22</v>
      </c>
      <c r="CX227" s="140">
        <v>5508.6</v>
      </c>
      <c r="CY227" s="140">
        <v>116370</v>
      </c>
      <c r="CZ227" s="140">
        <v>9280.93</v>
      </c>
      <c r="DA227" s="140">
        <v>225192.69</v>
      </c>
      <c r="DB227" s="140">
        <v>0</v>
      </c>
      <c r="DC227" s="140">
        <v>0</v>
      </c>
      <c r="DD227" s="140">
        <v>0</v>
      </c>
      <c r="DE227" s="140">
        <v>0</v>
      </c>
      <c r="DF227" s="140">
        <v>0</v>
      </c>
      <c r="DG227" s="140">
        <v>0</v>
      </c>
      <c r="DH227" s="140">
        <v>0</v>
      </c>
    </row>
    <row r="228" spans="1:112" x14ac:dyDescent="0.2">
      <c r="A228" s="140">
        <v>3661</v>
      </c>
      <c r="B228" s="140" t="s">
        <v>512</v>
      </c>
      <c r="C228" s="140">
        <v>0</v>
      </c>
      <c r="D228" s="140">
        <v>3781145</v>
      </c>
      <c r="E228" s="140">
        <v>4113.8900000000003</v>
      </c>
      <c r="F228" s="140">
        <v>14879.37</v>
      </c>
      <c r="G228" s="140">
        <v>61204.450000000004</v>
      </c>
      <c r="H228" s="140">
        <v>3468.57</v>
      </c>
      <c r="I228" s="140">
        <v>34475.43</v>
      </c>
      <c r="J228" s="140">
        <v>5747.66</v>
      </c>
      <c r="K228" s="140">
        <v>372005.44</v>
      </c>
      <c r="L228" s="140">
        <v>0</v>
      </c>
      <c r="M228" s="140">
        <v>0</v>
      </c>
      <c r="N228" s="140">
        <v>0</v>
      </c>
      <c r="O228" s="140">
        <v>0</v>
      </c>
      <c r="P228" s="140">
        <v>0</v>
      </c>
      <c r="Q228" s="140">
        <v>0</v>
      </c>
      <c r="R228" s="140">
        <v>0</v>
      </c>
      <c r="S228" s="140">
        <v>0</v>
      </c>
      <c r="T228" s="140">
        <v>0</v>
      </c>
      <c r="U228" s="140">
        <v>109266.5</v>
      </c>
      <c r="V228" s="140">
        <v>4342296</v>
      </c>
      <c r="W228" s="140">
        <v>5268.89</v>
      </c>
      <c r="X228" s="140">
        <v>0</v>
      </c>
      <c r="Y228" s="140">
        <v>0</v>
      </c>
      <c r="Z228" s="140">
        <v>1137.9100000000001</v>
      </c>
      <c r="AA228" s="140">
        <v>8093.6100000000006</v>
      </c>
      <c r="AB228" s="140">
        <v>0</v>
      </c>
      <c r="AC228" s="140">
        <v>0</v>
      </c>
      <c r="AD228" s="140">
        <v>28553.14</v>
      </c>
      <c r="AE228" s="140">
        <v>86850.67</v>
      </c>
      <c r="AF228" s="140">
        <v>0</v>
      </c>
      <c r="AG228" s="140">
        <v>0</v>
      </c>
      <c r="AH228" s="140">
        <v>0</v>
      </c>
      <c r="AI228" s="140">
        <v>268575.47000000003</v>
      </c>
      <c r="AJ228" s="140">
        <v>0</v>
      </c>
      <c r="AK228" s="140">
        <v>0</v>
      </c>
      <c r="AL228" s="140">
        <v>0</v>
      </c>
      <c r="AM228" s="140">
        <v>0</v>
      </c>
      <c r="AN228" s="140">
        <v>28325.02</v>
      </c>
      <c r="AO228" s="140">
        <v>0</v>
      </c>
      <c r="AP228" s="140">
        <v>4255.42</v>
      </c>
      <c r="AQ228" s="140">
        <v>1734303.81</v>
      </c>
      <c r="AR228" s="140">
        <v>2363963.11</v>
      </c>
      <c r="AS228" s="140">
        <v>253706.72</v>
      </c>
      <c r="AT228" s="140">
        <v>539935.35</v>
      </c>
      <c r="AU228" s="140">
        <v>227057.76</v>
      </c>
      <c r="AV228" s="140">
        <v>301.25</v>
      </c>
      <c r="AW228" s="140">
        <v>189343.44</v>
      </c>
      <c r="AX228" s="140">
        <v>466084.69</v>
      </c>
      <c r="AY228" s="140">
        <v>320799.44</v>
      </c>
      <c r="AZ228" s="140">
        <v>476304.84</v>
      </c>
      <c r="BA228" s="140">
        <v>1460752.87</v>
      </c>
      <c r="BB228" s="140">
        <v>43336.800000000003</v>
      </c>
      <c r="BC228" s="140">
        <v>99215.94</v>
      </c>
      <c r="BD228" s="140">
        <v>726</v>
      </c>
      <c r="BE228" s="140">
        <v>0</v>
      </c>
      <c r="BF228" s="140">
        <v>886024.73</v>
      </c>
      <c r="BG228" s="140">
        <v>334701.09000000003</v>
      </c>
      <c r="BH228" s="140">
        <v>1058.1400000000001</v>
      </c>
      <c r="BI228" s="140">
        <v>0</v>
      </c>
      <c r="BJ228" s="140">
        <v>0</v>
      </c>
      <c r="BK228" s="140">
        <v>0</v>
      </c>
      <c r="BL228" s="140">
        <v>0</v>
      </c>
      <c r="BM228" s="140">
        <v>0</v>
      </c>
      <c r="BN228" s="140">
        <v>0</v>
      </c>
      <c r="BO228" s="140">
        <v>501449</v>
      </c>
      <c r="BP228" s="140">
        <v>250000</v>
      </c>
      <c r="BQ228" s="140">
        <v>2979706.68</v>
      </c>
      <c r="BR228" s="140">
        <v>2993202.14</v>
      </c>
      <c r="BS228" s="140">
        <v>3481155.68</v>
      </c>
      <c r="BT228" s="140">
        <v>3243202.14</v>
      </c>
      <c r="BU228" s="140">
        <v>19912.68</v>
      </c>
      <c r="BV228" s="140">
        <v>23113.89</v>
      </c>
      <c r="BW228" s="140">
        <v>1370929.21</v>
      </c>
      <c r="BX228" s="140">
        <v>911837.09</v>
      </c>
      <c r="BY228" s="140">
        <v>296963.53000000003</v>
      </c>
      <c r="BZ228" s="140">
        <v>158927.38</v>
      </c>
      <c r="CA228" s="140">
        <v>179721.87000000002</v>
      </c>
      <c r="CB228" s="140">
        <v>174217.05</v>
      </c>
      <c r="CC228" s="140">
        <v>782395.17999999993</v>
      </c>
      <c r="CD228" s="140">
        <v>713600</v>
      </c>
      <c r="CE228" s="140">
        <v>0</v>
      </c>
      <c r="CF228" s="140">
        <v>0</v>
      </c>
      <c r="CG228" s="140">
        <v>0</v>
      </c>
      <c r="CH228" s="140">
        <v>74300</v>
      </c>
      <c r="CI228" s="140">
        <v>0</v>
      </c>
      <c r="CJ228" s="140">
        <v>2790000</v>
      </c>
      <c r="CK228" s="140">
        <v>0</v>
      </c>
      <c r="CL228" s="140">
        <v>0</v>
      </c>
      <c r="CM228" s="140">
        <v>0</v>
      </c>
      <c r="CN228" s="140">
        <v>0</v>
      </c>
      <c r="CO228" s="140">
        <v>0</v>
      </c>
      <c r="CP228" s="140">
        <v>0</v>
      </c>
      <c r="CQ228" s="140">
        <v>0</v>
      </c>
      <c r="CR228" s="140">
        <v>46009.63</v>
      </c>
      <c r="CS228" s="140">
        <v>2477.98</v>
      </c>
      <c r="CT228" s="140">
        <v>370710.28</v>
      </c>
      <c r="CU228" s="140">
        <v>414241.93</v>
      </c>
      <c r="CV228" s="140">
        <v>0</v>
      </c>
      <c r="CW228" s="140">
        <v>0</v>
      </c>
      <c r="CX228" s="140">
        <v>0</v>
      </c>
      <c r="CY228" s="140">
        <v>0</v>
      </c>
      <c r="CZ228" s="140">
        <v>0</v>
      </c>
      <c r="DA228" s="140">
        <v>0</v>
      </c>
      <c r="DB228" s="140">
        <v>0</v>
      </c>
      <c r="DC228" s="140">
        <v>0</v>
      </c>
      <c r="DD228" s="140">
        <v>0</v>
      </c>
      <c r="DE228" s="140">
        <v>0</v>
      </c>
      <c r="DF228" s="140">
        <v>0</v>
      </c>
      <c r="DG228" s="140">
        <v>0</v>
      </c>
      <c r="DH228" s="140">
        <v>0</v>
      </c>
    </row>
    <row r="229" spans="1:112" x14ac:dyDescent="0.2">
      <c r="A229" s="140">
        <v>3668</v>
      </c>
      <c r="B229" s="140" t="s">
        <v>513</v>
      </c>
      <c r="C229" s="140">
        <v>0</v>
      </c>
      <c r="D229" s="140">
        <v>2542118.42</v>
      </c>
      <c r="E229" s="140">
        <v>6028.26</v>
      </c>
      <c r="F229" s="140">
        <v>5431.6900000000005</v>
      </c>
      <c r="G229" s="140">
        <v>49680.05</v>
      </c>
      <c r="H229" s="140">
        <v>2808.58</v>
      </c>
      <c r="I229" s="140">
        <v>4777</v>
      </c>
      <c r="J229" s="140">
        <v>900</v>
      </c>
      <c r="K229" s="140">
        <v>346528.45</v>
      </c>
      <c r="L229" s="140">
        <v>0</v>
      </c>
      <c r="M229" s="140">
        <v>0</v>
      </c>
      <c r="N229" s="140">
        <v>0</v>
      </c>
      <c r="O229" s="140">
        <v>0</v>
      </c>
      <c r="P229" s="140">
        <v>52601.43</v>
      </c>
      <c r="Q229" s="140">
        <v>0</v>
      </c>
      <c r="R229" s="140">
        <v>0</v>
      </c>
      <c r="S229" s="140">
        <v>0</v>
      </c>
      <c r="T229" s="140">
        <v>268.16000000000003</v>
      </c>
      <c r="U229" s="140">
        <v>148271.5</v>
      </c>
      <c r="V229" s="140">
        <v>6771100</v>
      </c>
      <c r="W229" s="140">
        <v>1000</v>
      </c>
      <c r="X229" s="140">
        <v>0</v>
      </c>
      <c r="Y229" s="140">
        <v>218914.47</v>
      </c>
      <c r="Z229" s="140">
        <v>981.16</v>
      </c>
      <c r="AA229" s="140">
        <v>16950.89</v>
      </c>
      <c r="AB229" s="140">
        <v>0</v>
      </c>
      <c r="AC229" s="140">
        <v>0</v>
      </c>
      <c r="AD229" s="140">
        <v>45675.62</v>
      </c>
      <c r="AE229" s="140">
        <v>194893.91</v>
      </c>
      <c r="AF229" s="140">
        <v>0</v>
      </c>
      <c r="AG229" s="140">
        <v>0</v>
      </c>
      <c r="AH229" s="140">
        <v>0</v>
      </c>
      <c r="AI229" s="140">
        <v>0</v>
      </c>
      <c r="AJ229" s="140">
        <v>0</v>
      </c>
      <c r="AK229" s="140">
        <v>1500</v>
      </c>
      <c r="AL229" s="140">
        <v>0</v>
      </c>
      <c r="AM229" s="140">
        <v>0</v>
      </c>
      <c r="AN229" s="140">
        <v>48271.48</v>
      </c>
      <c r="AO229" s="140">
        <v>0</v>
      </c>
      <c r="AP229" s="140">
        <v>8201.14</v>
      </c>
      <c r="AQ229" s="140">
        <v>2128326.16</v>
      </c>
      <c r="AR229" s="140">
        <v>2186550.75</v>
      </c>
      <c r="AS229" s="140">
        <v>330378.02</v>
      </c>
      <c r="AT229" s="140">
        <v>242682.59</v>
      </c>
      <c r="AU229" s="140">
        <v>264662.37</v>
      </c>
      <c r="AV229" s="140">
        <v>36661.69</v>
      </c>
      <c r="AW229" s="140">
        <v>264324.71000000002</v>
      </c>
      <c r="AX229" s="140">
        <v>474494.08</v>
      </c>
      <c r="AY229" s="140">
        <v>371350.41000000003</v>
      </c>
      <c r="AZ229" s="140">
        <v>379065.58</v>
      </c>
      <c r="BA229" s="140">
        <v>1913280.6400000001</v>
      </c>
      <c r="BB229" s="140">
        <v>359235.7</v>
      </c>
      <c r="BC229" s="140">
        <v>147180.09</v>
      </c>
      <c r="BD229" s="140">
        <v>1528.54</v>
      </c>
      <c r="BE229" s="140">
        <v>153627.9</v>
      </c>
      <c r="BF229" s="140">
        <v>899200.38</v>
      </c>
      <c r="BG229" s="140">
        <v>302612.97000000003</v>
      </c>
      <c r="BH229" s="140">
        <v>0</v>
      </c>
      <c r="BI229" s="140">
        <v>4655</v>
      </c>
      <c r="BJ229" s="140">
        <v>4755</v>
      </c>
      <c r="BK229" s="140">
        <v>0</v>
      </c>
      <c r="BL229" s="140">
        <v>0</v>
      </c>
      <c r="BM229" s="140">
        <v>0</v>
      </c>
      <c r="BN229" s="140">
        <v>0</v>
      </c>
      <c r="BO229" s="140">
        <v>0</v>
      </c>
      <c r="BP229" s="140">
        <v>0</v>
      </c>
      <c r="BQ229" s="140">
        <v>1603459.46</v>
      </c>
      <c r="BR229" s="140">
        <v>1615099.09</v>
      </c>
      <c r="BS229" s="140">
        <v>1608114.46</v>
      </c>
      <c r="BT229" s="140">
        <v>1619854.09</v>
      </c>
      <c r="BU229" s="140">
        <v>34593.129999999997</v>
      </c>
      <c r="BV229" s="140">
        <v>36209.950000000004</v>
      </c>
      <c r="BW229" s="140">
        <v>1522425.2100000002</v>
      </c>
      <c r="BX229" s="140">
        <v>1207597.1399999999</v>
      </c>
      <c r="BY229" s="140">
        <v>297428.15000000002</v>
      </c>
      <c r="BZ229" s="140">
        <v>15783.1</v>
      </c>
      <c r="CA229" s="140">
        <v>77824.77</v>
      </c>
      <c r="CB229" s="140">
        <v>71198.16</v>
      </c>
      <c r="CC229" s="140">
        <v>1202966.52</v>
      </c>
      <c r="CD229" s="140">
        <v>735597.5</v>
      </c>
      <c r="CE229" s="140">
        <v>429496.45</v>
      </c>
      <c r="CF229" s="140">
        <v>0</v>
      </c>
      <c r="CG229" s="140">
        <v>0</v>
      </c>
      <c r="CH229" s="140">
        <v>44499.18</v>
      </c>
      <c r="CI229" s="140">
        <v>0</v>
      </c>
      <c r="CJ229" s="140">
        <v>4915345.59</v>
      </c>
      <c r="CK229" s="140">
        <v>167010.80000000002</v>
      </c>
      <c r="CL229" s="140">
        <v>0</v>
      </c>
      <c r="CM229" s="140">
        <v>390156.36</v>
      </c>
      <c r="CN229" s="140">
        <v>0</v>
      </c>
      <c r="CO229" s="140">
        <v>557167.16</v>
      </c>
      <c r="CP229" s="140">
        <v>0</v>
      </c>
      <c r="CQ229" s="140">
        <v>0</v>
      </c>
      <c r="CR229" s="140">
        <v>0</v>
      </c>
      <c r="CS229" s="140">
        <v>3923</v>
      </c>
      <c r="CT229" s="140">
        <v>476603.48</v>
      </c>
      <c r="CU229" s="140">
        <v>472680.48</v>
      </c>
      <c r="CV229" s="140">
        <v>0</v>
      </c>
      <c r="CW229" s="140">
        <v>24805.32</v>
      </c>
      <c r="CX229" s="140">
        <v>33875.120000000003</v>
      </c>
      <c r="CY229" s="140">
        <v>63877.5</v>
      </c>
      <c r="CZ229" s="140">
        <v>9534.4699999999993</v>
      </c>
      <c r="DA229" s="140">
        <v>45273.23</v>
      </c>
      <c r="DB229" s="140">
        <v>0</v>
      </c>
      <c r="DC229" s="140">
        <v>0</v>
      </c>
      <c r="DD229" s="140">
        <v>0</v>
      </c>
      <c r="DE229" s="140">
        <v>52503.32</v>
      </c>
      <c r="DF229" s="140">
        <v>0</v>
      </c>
      <c r="DG229" s="140">
        <v>52503.32</v>
      </c>
      <c r="DH229" s="140">
        <v>0</v>
      </c>
    </row>
    <row r="230" spans="1:112" x14ac:dyDescent="0.2">
      <c r="A230" s="140">
        <v>3675</v>
      </c>
      <c r="B230" s="140" t="s">
        <v>514</v>
      </c>
      <c r="C230" s="140">
        <v>0</v>
      </c>
      <c r="D230" s="140">
        <v>18413676.219999999</v>
      </c>
      <c r="E230" s="140">
        <v>55205.04</v>
      </c>
      <c r="F230" s="140">
        <v>4566.07</v>
      </c>
      <c r="G230" s="140">
        <v>66749.48</v>
      </c>
      <c r="H230" s="140">
        <v>2978.75</v>
      </c>
      <c r="I230" s="140">
        <v>546097.97</v>
      </c>
      <c r="J230" s="140">
        <v>1935.68</v>
      </c>
      <c r="K230" s="140">
        <v>1876210.26</v>
      </c>
      <c r="L230" s="140">
        <v>0</v>
      </c>
      <c r="M230" s="140">
        <v>0</v>
      </c>
      <c r="N230" s="140">
        <v>0</v>
      </c>
      <c r="O230" s="140">
        <v>0</v>
      </c>
      <c r="P230" s="140">
        <v>0</v>
      </c>
      <c r="Q230" s="140">
        <v>0</v>
      </c>
      <c r="R230" s="140">
        <v>0</v>
      </c>
      <c r="S230" s="140">
        <v>0</v>
      </c>
      <c r="T230" s="140">
        <v>0</v>
      </c>
      <c r="U230" s="140">
        <v>311867</v>
      </c>
      <c r="V230" s="140">
        <v>10563347</v>
      </c>
      <c r="W230" s="140">
        <v>6648.89</v>
      </c>
      <c r="X230" s="140">
        <v>0</v>
      </c>
      <c r="Y230" s="140">
        <v>0</v>
      </c>
      <c r="Z230" s="140">
        <v>419.45</v>
      </c>
      <c r="AA230" s="140">
        <v>809179</v>
      </c>
      <c r="AB230" s="140">
        <v>0</v>
      </c>
      <c r="AC230" s="140">
        <v>0</v>
      </c>
      <c r="AD230" s="140">
        <v>148792.22</v>
      </c>
      <c r="AE230" s="140">
        <v>201332.32</v>
      </c>
      <c r="AF230" s="140">
        <v>0</v>
      </c>
      <c r="AG230" s="140">
        <v>0</v>
      </c>
      <c r="AH230" s="140">
        <v>0</v>
      </c>
      <c r="AI230" s="140">
        <v>0</v>
      </c>
      <c r="AJ230" s="140">
        <v>0</v>
      </c>
      <c r="AK230" s="140">
        <v>143508.78</v>
      </c>
      <c r="AL230" s="140">
        <v>655820.47</v>
      </c>
      <c r="AM230" s="140">
        <v>80870.400000000009</v>
      </c>
      <c r="AN230" s="140">
        <v>107978.76000000001</v>
      </c>
      <c r="AO230" s="140">
        <v>0</v>
      </c>
      <c r="AP230" s="140">
        <v>22490.07</v>
      </c>
      <c r="AQ230" s="140">
        <v>8616363.7100000009</v>
      </c>
      <c r="AR230" s="140">
        <v>4565635</v>
      </c>
      <c r="AS230" s="140">
        <v>1056173.3999999999</v>
      </c>
      <c r="AT230" s="140">
        <v>838668.74</v>
      </c>
      <c r="AU230" s="140">
        <v>741674.5</v>
      </c>
      <c r="AV230" s="140">
        <v>49246.5</v>
      </c>
      <c r="AW230" s="140">
        <v>701608.06</v>
      </c>
      <c r="AX230" s="140">
        <v>1473264.49</v>
      </c>
      <c r="AY230" s="140">
        <v>678030.93</v>
      </c>
      <c r="AZ230" s="140">
        <v>1798625.91</v>
      </c>
      <c r="BA230" s="140">
        <v>6012061.4400000004</v>
      </c>
      <c r="BB230" s="140">
        <v>615212.78</v>
      </c>
      <c r="BC230" s="140">
        <v>342005.57</v>
      </c>
      <c r="BD230" s="140">
        <v>542415.5</v>
      </c>
      <c r="BE230" s="140">
        <v>1043558.87</v>
      </c>
      <c r="BF230" s="140">
        <v>3114886.11</v>
      </c>
      <c r="BG230" s="140">
        <v>878425.09</v>
      </c>
      <c r="BH230" s="140">
        <v>29156.27</v>
      </c>
      <c r="BI230" s="140">
        <v>0</v>
      </c>
      <c r="BJ230" s="140">
        <v>0</v>
      </c>
      <c r="BK230" s="140">
        <v>0</v>
      </c>
      <c r="BL230" s="140">
        <v>0</v>
      </c>
      <c r="BM230" s="140">
        <v>0</v>
      </c>
      <c r="BN230" s="140">
        <v>0</v>
      </c>
      <c r="BO230" s="140">
        <v>0</v>
      </c>
      <c r="BP230" s="140">
        <v>0</v>
      </c>
      <c r="BQ230" s="140">
        <v>8560741.8200000003</v>
      </c>
      <c r="BR230" s="140">
        <v>9483402.7799999993</v>
      </c>
      <c r="BS230" s="140">
        <v>8560741.8200000003</v>
      </c>
      <c r="BT230" s="140">
        <v>9483402.7799999993</v>
      </c>
      <c r="BU230" s="140">
        <v>75231.22</v>
      </c>
      <c r="BV230" s="140">
        <v>55559.15</v>
      </c>
      <c r="BW230" s="140">
        <v>5061674.6900000004</v>
      </c>
      <c r="BX230" s="140">
        <v>3746731.68</v>
      </c>
      <c r="BY230" s="140">
        <v>1219015.1100000001</v>
      </c>
      <c r="BZ230" s="140">
        <v>115599.97</v>
      </c>
      <c r="CA230" s="140">
        <v>1467220.08</v>
      </c>
      <c r="CB230" s="140">
        <v>1498754.15</v>
      </c>
      <c r="CC230" s="140">
        <v>8924468.3000000007</v>
      </c>
      <c r="CD230" s="140">
        <v>4780873.13</v>
      </c>
      <c r="CE230" s="140">
        <v>3866663.8</v>
      </c>
      <c r="CF230" s="140">
        <v>0</v>
      </c>
      <c r="CG230" s="140">
        <v>0</v>
      </c>
      <c r="CH230" s="140">
        <v>245397.30000000002</v>
      </c>
      <c r="CI230" s="140">
        <v>0</v>
      </c>
      <c r="CJ230" s="140">
        <v>55653237.280000001</v>
      </c>
      <c r="CK230" s="140">
        <v>83377.7</v>
      </c>
      <c r="CL230" s="140">
        <v>4169548.63</v>
      </c>
      <c r="CM230" s="140">
        <v>6135848.9299999997</v>
      </c>
      <c r="CN230" s="140">
        <v>0</v>
      </c>
      <c r="CO230" s="140">
        <v>2049678</v>
      </c>
      <c r="CP230" s="140">
        <v>0</v>
      </c>
      <c r="CQ230" s="140">
        <v>0</v>
      </c>
      <c r="CR230" s="140">
        <v>62152.3</v>
      </c>
      <c r="CS230" s="140">
        <v>93434.17</v>
      </c>
      <c r="CT230" s="140">
        <v>1231805.6100000001</v>
      </c>
      <c r="CU230" s="140">
        <v>1197284.24</v>
      </c>
      <c r="CV230" s="140">
        <v>3239.5</v>
      </c>
      <c r="CW230" s="140">
        <v>220632.25</v>
      </c>
      <c r="CX230" s="140">
        <v>292531.05</v>
      </c>
      <c r="CY230" s="140">
        <v>231067.28</v>
      </c>
      <c r="CZ230" s="140">
        <v>35580.06</v>
      </c>
      <c r="DA230" s="140">
        <v>123588.42</v>
      </c>
      <c r="DB230" s="140">
        <v>0</v>
      </c>
      <c r="DC230" s="140">
        <v>0</v>
      </c>
      <c r="DD230" s="140">
        <v>0</v>
      </c>
      <c r="DE230" s="140">
        <v>28678.31</v>
      </c>
      <c r="DF230" s="140">
        <v>8287.18</v>
      </c>
      <c r="DG230" s="140">
        <v>1736.48</v>
      </c>
      <c r="DH230" s="140">
        <v>18654.650000000001</v>
      </c>
    </row>
    <row r="231" spans="1:112" x14ac:dyDescent="0.2">
      <c r="A231" s="140">
        <v>3682</v>
      </c>
      <c r="B231" s="140" t="s">
        <v>515</v>
      </c>
      <c r="C231" s="140">
        <v>0</v>
      </c>
      <c r="D231" s="140">
        <v>8322921.7300000004</v>
      </c>
      <c r="E231" s="140">
        <v>0</v>
      </c>
      <c r="F231" s="140">
        <v>75061.47</v>
      </c>
      <c r="G231" s="140">
        <v>66175.02</v>
      </c>
      <c r="H231" s="140">
        <v>7950.66</v>
      </c>
      <c r="I231" s="140">
        <v>238075.43</v>
      </c>
      <c r="J231" s="140">
        <v>0</v>
      </c>
      <c r="K231" s="140">
        <v>1684286.56</v>
      </c>
      <c r="L231" s="140">
        <v>0</v>
      </c>
      <c r="M231" s="140">
        <v>0</v>
      </c>
      <c r="N231" s="140">
        <v>0</v>
      </c>
      <c r="O231" s="140">
        <v>0</v>
      </c>
      <c r="P231" s="140">
        <v>2915.44</v>
      </c>
      <c r="Q231" s="140">
        <v>0</v>
      </c>
      <c r="R231" s="140">
        <v>0</v>
      </c>
      <c r="S231" s="140">
        <v>0</v>
      </c>
      <c r="T231" s="140">
        <v>0</v>
      </c>
      <c r="U231" s="140">
        <v>243602.5</v>
      </c>
      <c r="V231" s="140">
        <v>15455028</v>
      </c>
      <c r="W231" s="140">
        <v>5442.07</v>
      </c>
      <c r="X231" s="140">
        <v>0</v>
      </c>
      <c r="Y231" s="140">
        <v>0</v>
      </c>
      <c r="Z231" s="140">
        <v>0</v>
      </c>
      <c r="AA231" s="140">
        <v>152524</v>
      </c>
      <c r="AB231" s="140">
        <v>0</v>
      </c>
      <c r="AC231" s="140">
        <v>0</v>
      </c>
      <c r="AD231" s="140">
        <v>60245.950000000004</v>
      </c>
      <c r="AE231" s="140">
        <v>392126.38</v>
      </c>
      <c r="AF231" s="140">
        <v>0</v>
      </c>
      <c r="AG231" s="140">
        <v>0</v>
      </c>
      <c r="AH231" s="140">
        <v>0</v>
      </c>
      <c r="AI231" s="140">
        <v>0</v>
      </c>
      <c r="AJ231" s="140">
        <v>0</v>
      </c>
      <c r="AK231" s="140">
        <v>976.5</v>
      </c>
      <c r="AL231" s="140">
        <v>0</v>
      </c>
      <c r="AM231" s="140">
        <v>858.7</v>
      </c>
      <c r="AN231" s="140">
        <v>52455.15</v>
      </c>
      <c r="AO231" s="140">
        <v>0</v>
      </c>
      <c r="AP231" s="140">
        <v>6358.7300000000005</v>
      </c>
      <c r="AQ231" s="140">
        <v>4601674.25</v>
      </c>
      <c r="AR231" s="140">
        <v>6226478.3099999996</v>
      </c>
      <c r="AS231" s="140">
        <v>990597.01</v>
      </c>
      <c r="AT231" s="140">
        <v>748338.62</v>
      </c>
      <c r="AU231" s="140">
        <v>430176.28</v>
      </c>
      <c r="AV231" s="140">
        <v>94173.96</v>
      </c>
      <c r="AW231" s="140">
        <v>662499.57000000007</v>
      </c>
      <c r="AX231" s="140">
        <v>1314600.45</v>
      </c>
      <c r="AY231" s="140">
        <v>422444.35000000003</v>
      </c>
      <c r="AZ231" s="140">
        <v>1557451.39</v>
      </c>
      <c r="BA231" s="140">
        <v>3742874.95</v>
      </c>
      <c r="BB231" s="140">
        <v>807629.22</v>
      </c>
      <c r="BC231" s="140">
        <v>223183.67</v>
      </c>
      <c r="BD231" s="140">
        <v>48783.200000000004</v>
      </c>
      <c r="BE231" s="140">
        <v>645404.5</v>
      </c>
      <c r="BF231" s="140">
        <v>4334363.3499999996</v>
      </c>
      <c r="BG231" s="140">
        <v>567338.55000000005</v>
      </c>
      <c r="BH231" s="140">
        <v>7715.89</v>
      </c>
      <c r="BI231" s="140">
        <v>0</v>
      </c>
      <c r="BJ231" s="140">
        <v>0</v>
      </c>
      <c r="BK231" s="140">
        <v>0</v>
      </c>
      <c r="BL231" s="140">
        <v>0</v>
      </c>
      <c r="BM231" s="140">
        <v>0</v>
      </c>
      <c r="BN231" s="140">
        <v>0</v>
      </c>
      <c r="BO231" s="140">
        <v>0</v>
      </c>
      <c r="BP231" s="140">
        <v>0</v>
      </c>
      <c r="BQ231" s="140">
        <v>8004661.0999999996</v>
      </c>
      <c r="BR231" s="140">
        <v>7345937.8700000001</v>
      </c>
      <c r="BS231" s="140">
        <v>8004661.0999999996</v>
      </c>
      <c r="BT231" s="140">
        <v>7345937.8700000001</v>
      </c>
      <c r="BU231" s="140">
        <v>66402.36</v>
      </c>
      <c r="BV231" s="140">
        <v>84720.62</v>
      </c>
      <c r="BW231" s="140">
        <v>5872167.3799999999</v>
      </c>
      <c r="BX231" s="140">
        <v>4497801.72</v>
      </c>
      <c r="BY231" s="140">
        <v>1350087.7</v>
      </c>
      <c r="BZ231" s="140">
        <v>5959.7</v>
      </c>
      <c r="CA231" s="140">
        <v>543072.6</v>
      </c>
      <c r="CB231" s="140">
        <v>526837.18000000005</v>
      </c>
      <c r="CC231" s="140">
        <v>2373153.34</v>
      </c>
      <c r="CD231" s="140">
        <v>2110630</v>
      </c>
      <c r="CE231" s="140">
        <v>0</v>
      </c>
      <c r="CF231" s="140">
        <v>0</v>
      </c>
      <c r="CG231" s="140">
        <v>0</v>
      </c>
      <c r="CH231" s="140">
        <v>82151.259999999995</v>
      </c>
      <c r="CI231" s="140">
        <v>196607.5</v>
      </c>
      <c r="CJ231" s="140">
        <v>10631370.550000001</v>
      </c>
      <c r="CK231" s="140">
        <v>0</v>
      </c>
      <c r="CL231" s="140">
        <v>0</v>
      </c>
      <c r="CM231" s="140">
        <v>0</v>
      </c>
      <c r="CN231" s="140">
        <v>0</v>
      </c>
      <c r="CO231" s="140">
        <v>0</v>
      </c>
      <c r="CP231" s="140">
        <v>0</v>
      </c>
      <c r="CQ231" s="140">
        <v>0</v>
      </c>
      <c r="CR231" s="140">
        <v>46063.82</v>
      </c>
      <c r="CS231" s="140">
        <v>82098.98</v>
      </c>
      <c r="CT231" s="140">
        <v>1059945.96</v>
      </c>
      <c r="CU231" s="140">
        <v>1023910.8</v>
      </c>
      <c r="CV231" s="140">
        <v>0</v>
      </c>
      <c r="CW231" s="140">
        <v>273388.47000000003</v>
      </c>
      <c r="CX231" s="140">
        <v>378862.09</v>
      </c>
      <c r="CY231" s="140">
        <v>1209162.06</v>
      </c>
      <c r="CZ231" s="140">
        <v>32533.940000000002</v>
      </c>
      <c r="DA231" s="140">
        <v>1071154.5</v>
      </c>
      <c r="DB231" s="140">
        <v>0</v>
      </c>
      <c r="DC231" s="140">
        <v>0</v>
      </c>
      <c r="DD231" s="140">
        <v>0</v>
      </c>
      <c r="DE231" s="140">
        <v>1053578.06</v>
      </c>
      <c r="DF231" s="140">
        <v>825088.34</v>
      </c>
      <c r="DG231" s="140">
        <v>228489.72</v>
      </c>
      <c r="DH231" s="140">
        <v>0</v>
      </c>
    </row>
    <row r="232" spans="1:112" x14ac:dyDescent="0.2">
      <c r="A232" s="140">
        <v>3689</v>
      </c>
      <c r="B232" s="140" t="s">
        <v>516</v>
      </c>
      <c r="C232" s="140">
        <v>0</v>
      </c>
      <c r="D232" s="140">
        <v>4777141.7</v>
      </c>
      <c r="E232" s="140">
        <v>0</v>
      </c>
      <c r="F232" s="140">
        <v>0</v>
      </c>
      <c r="G232" s="140">
        <v>12042.82</v>
      </c>
      <c r="H232" s="140">
        <v>15195.27</v>
      </c>
      <c r="I232" s="140">
        <v>26567.66</v>
      </c>
      <c r="J232" s="140">
        <v>0</v>
      </c>
      <c r="K232" s="140">
        <v>331750.16000000003</v>
      </c>
      <c r="L232" s="140">
        <v>0</v>
      </c>
      <c r="M232" s="140">
        <v>0</v>
      </c>
      <c r="N232" s="140">
        <v>0</v>
      </c>
      <c r="O232" s="140">
        <v>0</v>
      </c>
      <c r="P232" s="140">
        <v>4728.3500000000004</v>
      </c>
      <c r="Q232" s="140">
        <v>0</v>
      </c>
      <c r="R232" s="140">
        <v>0</v>
      </c>
      <c r="S232" s="140">
        <v>0</v>
      </c>
      <c r="T232" s="140">
        <v>2013.8</v>
      </c>
      <c r="U232" s="140">
        <v>100268</v>
      </c>
      <c r="V232" s="140">
        <v>1598806</v>
      </c>
      <c r="W232" s="140">
        <v>9488.89</v>
      </c>
      <c r="X232" s="140">
        <v>0</v>
      </c>
      <c r="Y232" s="140">
        <v>225052.26</v>
      </c>
      <c r="Z232" s="140">
        <v>11801.53</v>
      </c>
      <c r="AA232" s="140">
        <v>1112</v>
      </c>
      <c r="AB232" s="140">
        <v>0</v>
      </c>
      <c r="AC232" s="140">
        <v>0</v>
      </c>
      <c r="AD232" s="140">
        <v>612940.02</v>
      </c>
      <c r="AE232" s="140">
        <v>202626.94</v>
      </c>
      <c r="AF232" s="140">
        <v>0</v>
      </c>
      <c r="AG232" s="140">
        <v>0</v>
      </c>
      <c r="AH232" s="140">
        <v>0</v>
      </c>
      <c r="AI232" s="140">
        <v>0</v>
      </c>
      <c r="AJ232" s="140">
        <v>0</v>
      </c>
      <c r="AK232" s="140">
        <v>0</v>
      </c>
      <c r="AL232" s="140">
        <v>0</v>
      </c>
      <c r="AM232" s="140">
        <v>36</v>
      </c>
      <c r="AN232" s="140">
        <v>2487.04</v>
      </c>
      <c r="AO232" s="140">
        <v>0</v>
      </c>
      <c r="AP232" s="140">
        <v>0</v>
      </c>
      <c r="AQ232" s="140">
        <v>1879734.47</v>
      </c>
      <c r="AR232" s="140">
        <v>1783872.44</v>
      </c>
      <c r="AS232" s="140">
        <v>205343.61000000002</v>
      </c>
      <c r="AT232" s="140">
        <v>187842.89</v>
      </c>
      <c r="AU232" s="140">
        <v>123225.32</v>
      </c>
      <c r="AV232" s="140">
        <v>2280.37</v>
      </c>
      <c r="AW232" s="140">
        <v>237416.29</v>
      </c>
      <c r="AX232" s="140">
        <v>130925.74</v>
      </c>
      <c r="AY232" s="140">
        <v>306223.42</v>
      </c>
      <c r="AZ232" s="140">
        <v>372805.29</v>
      </c>
      <c r="BA232" s="140">
        <v>1700244.27</v>
      </c>
      <c r="BB232" s="140">
        <v>203660.45</v>
      </c>
      <c r="BC232" s="140">
        <v>57794.36</v>
      </c>
      <c r="BD232" s="140">
        <v>9448.56</v>
      </c>
      <c r="BE232" s="140">
        <v>123231.09</v>
      </c>
      <c r="BF232" s="140">
        <v>551808.4</v>
      </c>
      <c r="BG232" s="140">
        <v>452668.86</v>
      </c>
      <c r="BH232" s="140">
        <v>3647.32</v>
      </c>
      <c r="BI232" s="140">
        <v>10464</v>
      </c>
      <c r="BJ232" s="140">
        <v>3868.77</v>
      </c>
      <c r="BK232" s="140">
        <v>20567.510000000002</v>
      </c>
      <c r="BL232" s="140">
        <v>24056.31</v>
      </c>
      <c r="BM232" s="140">
        <v>0</v>
      </c>
      <c r="BN232" s="140">
        <v>0</v>
      </c>
      <c r="BO232" s="140">
        <v>0</v>
      </c>
      <c r="BP232" s="140">
        <v>0</v>
      </c>
      <c r="BQ232" s="140">
        <v>3195340.27</v>
      </c>
      <c r="BR232" s="140">
        <v>2800331.99</v>
      </c>
      <c r="BS232" s="140">
        <v>3226371.78</v>
      </c>
      <c r="BT232" s="140">
        <v>2828257.07</v>
      </c>
      <c r="BU232" s="140">
        <v>12202.300000000001</v>
      </c>
      <c r="BV232" s="140">
        <v>834.17000000000007</v>
      </c>
      <c r="BW232" s="140">
        <v>989171.71</v>
      </c>
      <c r="BX232" s="140">
        <v>665370.21</v>
      </c>
      <c r="BY232" s="140">
        <v>173365.67</v>
      </c>
      <c r="BZ232" s="140">
        <v>161803.96</v>
      </c>
      <c r="CA232" s="140">
        <v>216257.01</v>
      </c>
      <c r="CB232" s="140">
        <v>210914.42</v>
      </c>
      <c r="CC232" s="140">
        <v>514645.88</v>
      </c>
      <c r="CD232" s="140">
        <v>462325</v>
      </c>
      <c r="CE232" s="140">
        <v>0</v>
      </c>
      <c r="CF232" s="140">
        <v>0</v>
      </c>
      <c r="CG232" s="140">
        <v>0</v>
      </c>
      <c r="CH232" s="140">
        <v>57663.47</v>
      </c>
      <c r="CI232" s="140">
        <v>0</v>
      </c>
      <c r="CJ232" s="140">
        <v>2143637.35</v>
      </c>
      <c r="CK232" s="140">
        <v>0</v>
      </c>
      <c r="CL232" s="140">
        <v>0</v>
      </c>
      <c r="CM232" s="140">
        <v>497000</v>
      </c>
      <c r="CN232" s="140">
        <v>0</v>
      </c>
      <c r="CO232" s="140">
        <v>497000</v>
      </c>
      <c r="CP232" s="140">
        <v>0</v>
      </c>
      <c r="CQ232" s="140">
        <v>0</v>
      </c>
      <c r="CR232" s="140">
        <v>17104.689999999999</v>
      </c>
      <c r="CS232" s="140">
        <v>9334.5</v>
      </c>
      <c r="CT232" s="140">
        <v>333690.61</v>
      </c>
      <c r="CU232" s="140">
        <v>341418.2</v>
      </c>
      <c r="CV232" s="140">
        <v>42.6</v>
      </c>
      <c r="CW232" s="140">
        <v>0</v>
      </c>
      <c r="CX232" s="140">
        <v>0</v>
      </c>
      <c r="CY232" s="140">
        <v>0</v>
      </c>
      <c r="CZ232" s="140">
        <v>0</v>
      </c>
      <c r="DA232" s="140">
        <v>0</v>
      </c>
      <c r="DB232" s="140">
        <v>0</v>
      </c>
      <c r="DC232" s="140">
        <v>0</v>
      </c>
      <c r="DD232" s="140">
        <v>0</v>
      </c>
      <c r="DE232" s="140">
        <v>0</v>
      </c>
      <c r="DF232" s="140">
        <v>0</v>
      </c>
      <c r="DG232" s="140">
        <v>0</v>
      </c>
      <c r="DH232" s="140">
        <v>0</v>
      </c>
    </row>
    <row r="233" spans="1:112" x14ac:dyDescent="0.2">
      <c r="A233" s="140">
        <v>3696</v>
      </c>
      <c r="B233" s="140" t="s">
        <v>517</v>
      </c>
      <c r="C233" s="140">
        <v>0</v>
      </c>
      <c r="D233" s="140">
        <v>1867431.53</v>
      </c>
      <c r="E233" s="140">
        <v>0</v>
      </c>
      <c r="F233" s="140">
        <v>10</v>
      </c>
      <c r="G233" s="140">
        <v>19113.82</v>
      </c>
      <c r="H233" s="140">
        <v>1646.1000000000001</v>
      </c>
      <c r="I233" s="140">
        <v>115990.54000000001</v>
      </c>
      <c r="J233" s="140">
        <v>0</v>
      </c>
      <c r="K233" s="140">
        <v>196385</v>
      </c>
      <c r="L233" s="140">
        <v>0</v>
      </c>
      <c r="M233" s="140">
        <v>455.21000000000004</v>
      </c>
      <c r="N233" s="140">
        <v>0</v>
      </c>
      <c r="O233" s="140">
        <v>0</v>
      </c>
      <c r="P233" s="140">
        <v>0</v>
      </c>
      <c r="Q233" s="140">
        <v>0</v>
      </c>
      <c r="R233" s="140">
        <v>0</v>
      </c>
      <c r="S233" s="140">
        <v>0</v>
      </c>
      <c r="T233" s="140">
        <v>0</v>
      </c>
      <c r="U233" s="140">
        <v>36784</v>
      </c>
      <c r="V233" s="140">
        <v>2306890</v>
      </c>
      <c r="W233" s="140">
        <v>0</v>
      </c>
      <c r="X233" s="140">
        <v>0</v>
      </c>
      <c r="Y233" s="140">
        <v>0</v>
      </c>
      <c r="Z233" s="140">
        <v>3732.48</v>
      </c>
      <c r="AA233" s="140">
        <v>98925</v>
      </c>
      <c r="AB233" s="140">
        <v>0</v>
      </c>
      <c r="AC233" s="140">
        <v>0</v>
      </c>
      <c r="AD233" s="140">
        <v>8376</v>
      </c>
      <c r="AE233" s="140">
        <v>47432</v>
      </c>
      <c r="AF233" s="140">
        <v>0</v>
      </c>
      <c r="AG233" s="140">
        <v>0</v>
      </c>
      <c r="AH233" s="140">
        <v>0</v>
      </c>
      <c r="AI233" s="140">
        <v>35001.14</v>
      </c>
      <c r="AJ233" s="140">
        <v>0</v>
      </c>
      <c r="AK233" s="140">
        <v>650</v>
      </c>
      <c r="AL233" s="140">
        <v>180289.43</v>
      </c>
      <c r="AM233" s="140">
        <v>423.43</v>
      </c>
      <c r="AN233" s="140">
        <v>20272.28</v>
      </c>
      <c r="AO233" s="140">
        <v>0</v>
      </c>
      <c r="AP233" s="140">
        <v>4906.72</v>
      </c>
      <c r="AQ233" s="140">
        <v>904764.15</v>
      </c>
      <c r="AR233" s="140">
        <v>759989.75</v>
      </c>
      <c r="AS233" s="140">
        <v>196186.94</v>
      </c>
      <c r="AT233" s="140">
        <v>108097.32</v>
      </c>
      <c r="AU233" s="140">
        <v>84191.61</v>
      </c>
      <c r="AV233" s="140">
        <v>0</v>
      </c>
      <c r="AW233" s="140">
        <v>102116.27</v>
      </c>
      <c r="AX233" s="140">
        <v>78375.17</v>
      </c>
      <c r="AY233" s="140">
        <v>281818.85000000003</v>
      </c>
      <c r="AZ233" s="140">
        <v>152797.25</v>
      </c>
      <c r="BA233" s="140">
        <v>905597.51</v>
      </c>
      <c r="BB233" s="140">
        <v>242301.92</v>
      </c>
      <c r="BC233" s="140">
        <v>83900.73</v>
      </c>
      <c r="BD233" s="140">
        <v>58597.590000000004</v>
      </c>
      <c r="BE233" s="140">
        <v>23869.32</v>
      </c>
      <c r="BF233" s="140">
        <v>418646.41000000003</v>
      </c>
      <c r="BG233" s="140">
        <v>383893.99</v>
      </c>
      <c r="BH233" s="140">
        <v>0</v>
      </c>
      <c r="BI233" s="140">
        <v>0</v>
      </c>
      <c r="BJ233" s="140">
        <v>0</v>
      </c>
      <c r="BK233" s="140">
        <v>0</v>
      </c>
      <c r="BL233" s="140">
        <v>0</v>
      </c>
      <c r="BM233" s="140">
        <v>0</v>
      </c>
      <c r="BN233" s="140">
        <v>0</v>
      </c>
      <c r="BO233" s="140">
        <v>0</v>
      </c>
      <c r="BP233" s="140">
        <v>0</v>
      </c>
      <c r="BQ233" s="140">
        <v>1590414.85</v>
      </c>
      <c r="BR233" s="140">
        <v>1749984.75</v>
      </c>
      <c r="BS233" s="140">
        <v>1590414.85</v>
      </c>
      <c r="BT233" s="140">
        <v>1749984.75</v>
      </c>
      <c r="BU233" s="140">
        <v>0</v>
      </c>
      <c r="BV233" s="140">
        <v>0</v>
      </c>
      <c r="BW233" s="140">
        <v>647879.32999999996</v>
      </c>
      <c r="BX233" s="140">
        <v>374658.4</v>
      </c>
      <c r="BY233" s="140">
        <v>255408.93</v>
      </c>
      <c r="BZ233" s="140">
        <v>17812</v>
      </c>
      <c r="CA233" s="140">
        <v>97585.55</v>
      </c>
      <c r="CB233" s="140">
        <v>90975.88</v>
      </c>
      <c r="CC233" s="140">
        <v>457521.06</v>
      </c>
      <c r="CD233" s="140">
        <v>429462.5</v>
      </c>
      <c r="CE233" s="140">
        <v>0</v>
      </c>
      <c r="CF233" s="140">
        <v>0</v>
      </c>
      <c r="CG233" s="140">
        <v>0</v>
      </c>
      <c r="CH233" s="140">
        <v>34668.230000000003</v>
      </c>
      <c r="CI233" s="140">
        <v>0</v>
      </c>
      <c r="CJ233" s="140">
        <v>1559338.22</v>
      </c>
      <c r="CK233" s="140">
        <v>0</v>
      </c>
      <c r="CL233" s="140">
        <v>0</v>
      </c>
      <c r="CM233" s="140">
        <v>0</v>
      </c>
      <c r="CN233" s="140">
        <v>0</v>
      </c>
      <c r="CO233" s="140">
        <v>0</v>
      </c>
      <c r="CP233" s="140">
        <v>0</v>
      </c>
      <c r="CQ233" s="140">
        <v>0</v>
      </c>
      <c r="CR233" s="140">
        <v>0</v>
      </c>
      <c r="CS233" s="140">
        <v>0</v>
      </c>
      <c r="CT233" s="140">
        <v>200240.89</v>
      </c>
      <c r="CU233" s="140">
        <v>200240.89</v>
      </c>
      <c r="CV233" s="140">
        <v>0</v>
      </c>
      <c r="CW233" s="140">
        <v>0</v>
      </c>
      <c r="CX233" s="140">
        <v>0</v>
      </c>
      <c r="CY233" s="140">
        <v>0</v>
      </c>
      <c r="CZ233" s="140">
        <v>0</v>
      </c>
      <c r="DA233" s="140">
        <v>0</v>
      </c>
      <c r="DB233" s="140">
        <v>0</v>
      </c>
      <c r="DC233" s="140">
        <v>0</v>
      </c>
      <c r="DD233" s="140">
        <v>0</v>
      </c>
      <c r="DE233" s="140">
        <v>0</v>
      </c>
      <c r="DF233" s="140">
        <v>0</v>
      </c>
      <c r="DG233" s="140">
        <v>0</v>
      </c>
      <c r="DH233" s="140">
        <v>0</v>
      </c>
    </row>
    <row r="234" spans="1:112" x14ac:dyDescent="0.2">
      <c r="A234" s="140">
        <v>3787</v>
      </c>
      <c r="B234" s="140" t="s">
        <v>518</v>
      </c>
      <c r="C234" s="140">
        <v>10404.6</v>
      </c>
      <c r="D234" s="140">
        <v>8490197.3499999996</v>
      </c>
      <c r="E234" s="140">
        <v>0</v>
      </c>
      <c r="F234" s="140">
        <v>13881.77</v>
      </c>
      <c r="G234" s="140">
        <v>18578.79</v>
      </c>
      <c r="H234" s="140">
        <v>30239.260000000002</v>
      </c>
      <c r="I234" s="140">
        <v>125669.54000000001</v>
      </c>
      <c r="J234" s="140">
        <v>0</v>
      </c>
      <c r="K234" s="140">
        <v>433894.57</v>
      </c>
      <c r="L234" s="140">
        <v>0</v>
      </c>
      <c r="M234" s="140">
        <v>16648.43</v>
      </c>
      <c r="N234" s="140">
        <v>0</v>
      </c>
      <c r="O234" s="140">
        <v>0</v>
      </c>
      <c r="P234" s="140">
        <v>8471.68</v>
      </c>
      <c r="Q234" s="140">
        <v>0</v>
      </c>
      <c r="R234" s="140">
        <v>0</v>
      </c>
      <c r="S234" s="140">
        <v>0</v>
      </c>
      <c r="T234" s="140">
        <v>0</v>
      </c>
      <c r="U234" s="140">
        <v>270952</v>
      </c>
      <c r="V234" s="140">
        <v>11880471</v>
      </c>
      <c r="W234" s="140">
        <v>0</v>
      </c>
      <c r="X234" s="140">
        <v>0</v>
      </c>
      <c r="Y234" s="140">
        <v>0</v>
      </c>
      <c r="Z234" s="140">
        <v>28245.47</v>
      </c>
      <c r="AA234" s="140">
        <v>37737.300000000003</v>
      </c>
      <c r="AB234" s="140">
        <v>0</v>
      </c>
      <c r="AC234" s="140">
        <v>0</v>
      </c>
      <c r="AD234" s="140">
        <v>61760.54</v>
      </c>
      <c r="AE234" s="140">
        <v>203624.4</v>
      </c>
      <c r="AF234" s="140">
        <v>0</v>
      </c>
      <c r="AG234" s="140">
        <v>0</v>
      </c>
      <c r="AH234" s="140">
        <v>0</v>
      </c>
      <c r="AI234" s="140">
        <v>0</v>
      </c>
      <c r="AJ234" s="140">
        <v>0</v>
      </c>
      <c r="AK234" s="140">
        <v>0</v>
      </c>
      <c r="AL234" s="140">
        <v>0</v>
      </c>
      <c r="AM234" s="140">
        <v>20152.68</v>
      </c>
      <c r="AN234" s="140">
        <v>55460.05</v>
      </c>
      <c r="AO234" s="140">
        <v>0</v>
      </c>
      <c r="AP234" s="140">
        <v>0</v>
      </c>
      <c r="AQ234" s="140">
        <v>4068132.96</v>
      </c>
      <c r="AR234" s="140">
        <v>3815144.25</v>
      </c>
      <c r="AS234" s="140">
        <v>714123.3</v>
      </c>
      <c r="AT234" s="140">
        <v>598800.78</v>
      </c>
      <c r="AU234" s="140">
        <v>543275.87</v>
      </c>
      <c r="AV234" s="140">
        <v>81794.150000000009</v>
      </c>
      <c r="AW234" s="140">
        <v>553382.82000000007</v>
      </c>
      <c r="AX234" s="140">
        <v>1008850.21</v>
      </c>
      <c r="AY234" s="140">
        <v>376427.42</v>
      </c>
      <c r="AZ234" s="140">
        <v>1059085.98</v>
      </c>
      <c r="BA234" s="140">
        <v>3435675.21</v>
      </c>
      <c r="BB234" s="140">
        <v>313844.96000000002</v>
      </c>
      <c r="BC234" s="140">
        <v>159199.43</v>
      </c>
      <c r="BD234" s="140">
        <v>0</v>
      </c>
      <c r="BE234" s="140">
        <v>891827.43</v>
      </c>
      <c r="BF234" s="140">
        <v>2323320.9300000002</v>
      </c>
      <c r="BG234" s="140">
        <v>929654.82000000007</v>
      </c>
      <c r="BH234" s="140">
        <v>1607.54</v>
      </c>
      <c r="BI234" s="140">
        <v>0</v>
      </c>
      <c r="BJ234" s="140">
        <v>0</v>
      </c>
      <c r="BK234" s="140">
        <v>0</v>
      </c>
      <c r="BL234" s="140">
        <v>0</v>
      </c>
      <c r="BM234" s="140">
        <v>0</v>
      </c>
      <c r="BN234" s="140">
        <v>0</v>
      </c>
      <c r="BO234" s="140">
        <v>0</v>
      </c>
      <c r="BP234" s="140">
        <v>0</v>
      </c>
      <c r="BQ234" s="140">
        <v>6784542.0300000003</v>
      </c>
      <c r="BR234" s="140">
        <v>7616783.4000000004</v>
      </c>
      <c r="BS234" s="140">
        <v>6784542.0300000003</v>
      </c>
      <c r="BT234" s="140">
        <v>7616783.4000000004</v>
      </c>
      <c r="BU234" s="140">
        <v>0</v>
      </c>
      <c r="BV234" s="140">
        <v>0</v>
      </c>
      <c r="BW234" s="140">
        <v>3505096.32</v>
      </c>
      <c r="BX234" s="140">
        <v>2579577.5499999998</v>
      </c>
      <c r="BY234" s="140">
        <v>805055.77</v>
      </c>
      <c r="BZ234" s="140">
        <v>120463</v>
      </c>
      <c r="CA234" s="140">
        <v>206199.03</v>
      </c>
      <c r="CB234" s="140">
        <v>198862.44</v>
      </c>
      <c r="CC234" s="140">
        <v>1243852.3600000001</v>
      </c>
      <c r="CD234" s="140">
        <v>776807.5</v>
      </c>
      <c r="CE234" s="140">
        <v>0</v>
      </c>
      <c r="CF234" s="140">
        <v>0</v>
      </c>
      <c r="CG234" s="140">
        <v>0</v>
      </c>
      <c r="CH234" s="140">
        <v>474381.45</v>
      </c>
      <c r="CI234" s="140">
        <v>0</v>
      </c>
      <c r="CJ234" s="140">
        <v>8829673.9399999995</v>
      </c>
      <c r="CK234" s="140">
        <v>0</v>
      </c>
      <c r="CL234" s="140">
        <v>0</v>
      </c>
      <c r="CM234" s="140">
        <v>0</v>
      </c>
      <c r="CN234" s="140">
        <v>0</v>
      </c>
      <c r="CO234" s="140">
        <v>0</v>
      </c>
      <c r="CP234" s="140">
        <v>0</v>
      </c>
      <c r="CQ234" s="140">
        <v>0</v>
      </c>
      <c r="CR234" s="140">
        <v>220269.27000000002</v>
      </c>
      <c r="CS234" s="140">
        <v>253342.80000000002</v>
      </c>
      <c r="CT234" s="140">
        <v>764727.28</v>
      </c>
      <c r="CU234" s="140">
        <v>731653.75</v>
      </c>
      <c r="CV234" s="140">
        <v>0</v>
      </c>
      <c r="CW234" s="140">
        <v>213242.72</v>
      </c>
      <c r="CX234" s="140">
        <v>204227.30000000002</v>
      </c>
      <c r="CY234" s="140">
        <v>185604.45</v>
      </c>
      <c r="CZ234" s="140">
        <v>12486.32</v>
      </c>
      <c r="DA234" s="140">
        <v>182133.55000000002</v>
      </c>
      <c r="DB234" s="140">
        <v>0</v>
      </c>
      <c r="DC234" s="140">
        <v>0</v>
      </c>
      <c r="DD234" s="140">
        <v>0</v>
      </c>
      <c r="DE234" s="140">
        <v>0</v>
      </c>
      <c r="DF234" s="140">
        <v>0</v>
      </c>
      <c r="DG234" s="140">
        <v>0</v>
      </c>
      <c r="DH234" s="140">
        <v>0</v>
      </c>
    </row>
    <row r="235" spans="1:112" x14ac:dyDescent="0.2">
      <c r="A235" s="140">
        <v>3794</v>
      </c>
      <c r="B235" s="140" t="s">
        <v>519</v>
      </c>
      <c r="C235" s="140">
        <v>0</v>
      </c>
      <c r="D235" s="140">
        <v>9439946.75</v>
      </c>
      <c r="E235" s="140">
        <v>6335</v>
      </c>
      <c r="F235" s="140">
        <v>273012.37</v>
      </c>
      <c r="G235" s="140">
        <v>64603.53</v>
      </c>
      <c r="H235" s="140">
        <v>7700.02</v>
      </c>
      <c r="I235" s="140">
        <v>281550.01</v>
      </c>
      <c r="J235" s="140">
        <v>0</v>
      </c>
      <c r="K235" s="140">
        <v>541359.34</v>
      </c>
      <c r="L235" s="140">
        <v>0</v>
      </c>
      <c r="M235" s="140">
        <v>0</v>
      </c>
      <c r="N235" s="140">
        <v>0</v>
      </c>
      <c r="O235" s="140">
        <v>0</v>
      </c>
      <c r="P235" s="140">
        <v>546.14</v>
      </c>
      <c r="Q235" s="140">
        <v>0</v>
      </c>
      <c r="R235" s="140">
        <v>0</v>
      </c>
      <c r="S235" s="140">
        <v>0</v>
      </c>
      <c r="T235" s="140">
        <v>0</v>
      </c>
      <c r="U235" s="140">
        <v>247076.5</v>
      </c>
      <c r="V235" s="140">
        <v>11408750</v>
      </c>
      <c r="W235" s="140">
        <v>18162.07</v>
      </c>
      <c r="X235" s="140">
        <v>0</v>
      </c>
      <c r="Y235" s="140">
        <v>0</v>
      </c>
      <c r="Z235" s="140">
        <v>15142.01</v>
      </c>
      <c r="AA235" s="140">
        <v>10002</v>
      </c>
      <c r="AB235" s="140">
        <v>0</v>
      </c>
      <c r="AC235" s="140">
        <v>0</v>
      </c>
      <c r="AD235" s="140">
        <v>35207.629999999997</v>
      </c>
      <c r="AE235" s="140">
        <v>190045.1</v>
      </c>
      <c r="AF235" s="140">
        <v>0</v>
      </c>
      <c r="AG235" s="140">
        <v>0</v>
      </c>
      <c r="AH235" s="140">
        <v>0</v>
      </c>
      <c r="AI235" s="140">
        <v>0</v>
      </c>
      <c r="AJ235" s="140">
        <v>0</v>
      </c>
      <c r="AK235" s="140">
        <v>0</v>
      </c>
      <c r="AL235" s="140">
        <v>0</v>
      </c>
      <c r="AM235" s="140">
        <v>5279.61</v>
      </c>
      <c r="AN235" s="140">
        <v>34887.07</v>
      </c>
      <c r="AO235" s="140">
        <v>0</v>
      </c>
      <c r="AP235" s="140">
        <v>7215.3</v>
      </c>
      <c r="AQ235" s="140">
        <v>5433547.0899999999</v>
      </c>
      <c r="AR235" s="140">
        <v>3533685.42</v>
      </c>
      <c r="AS235" s="140">
        <v>980219.20000000007</v>
      </c>
      <c r="AT235" s="140">
        <v>729302.09</v>
      </c>
      <c r="AU235" s="140">
        <v>338060.17</v>
      </c>
      <c r="AV235" s="140">
        <v>259093.05000000002</v>
      </c>
      <c r="AW235" s="140">
        <v>569274.6</v>
      </c>
      <c r="AX235" s="140">
        <v>1146322.03</v>
      </c>
      <c r="AY235" s="140">
        <v>464298.19</v>
      </c>
      <c r="AZ235" s="140">
        <v>1184460.69</v>
      </c>
      <c r="BA235" s="140">
        <v>3520116.46</v>
      </c>
      <c r="BB235" s="140">
        <v>363652.92</v>
      </c>
      <c r="BC235" s="140">
        <v>256853.38</v>
      </c>
      <c r="BD235" s="140">
        <v>73707.430000000008</v>
      </c>
      <c r="BE235" s="140">
        <v>648434.95000000007</v>
      </c>
      <c r="BF235" s="140">
        <v>2020785.02</v>
      </c>
      <c r="BG235" s="140">
        <v>423776.60000000003</v>
      </c>
      <c r="BH235" s="140">
        <v>1208.28</v>
      </c>
      <c r="BI235" s="140">
        <v>0</v>
      </c>
      <c r="BJ235" s="140">
        <v>0</v>
      </c>
      <c r="BK235" s="140">
        <v>0</v>
      </c>
      <c r="BL235" s="140">
        <v>0</v>
      </c>
      <c r="BM235" s="140">
        <v>0</v>
      </c>
      <c r="BN235" s="140">
        <v>0</v>
      </c>
      <c r="BO235" s="140">
        <v>0</v>
      </c>
      <c r="BP235" s="140">
        <v>0</v>
      </c>
      <c r="BQ235" s="140">
        <v>4379289.0999999996</v>
      </c>
      <c r="BR235" s="140">
        <v>5019311.9800000004</v>
      </c>
      <c r="BS235" s="140">
        <v>4379289.0999999996</v>
      </c>
      <c r="BT235" s="140">
        <v>5019311.9800000004</v>
      </c>
      <c r="BU235" s="140">
        <v>49081.450000000004</v>
      </c>
      <c r="BV235" s="140">
        <v>48022.700000000004</v>
      </c>
      <c r="BW235" s="140">
        <v>3069872.43</v>
      </c>
      <c r="BX235" s="140">
        <v>2195987.41</v>
      </c>
      <c r="BY235" s="140">
        <v>697891.47</v>
      </c>
      <c r="BZ235" s="140">
        <v>177052.30000000002</v>
      </c>
      <c r="CA235" s="140">
        <v>500694.68</v>
      </c>
      <c r="CB235" s="140">
        <v>443070.99000000005</v>
      </c>
      <c r="CC235" s="140">
        <v>2772044.33</v>
      </c>
      <c r="CD235" s="140">
        <v>2667378.7600000002</v>
      </c>
      <c r="CE235" s="140">
        <v>748.35</v>
      </c>
      <c r="CF235" s="140">
        <v>0</v>
      </c>
      <c r="CG235" s="140">
        <v>0</v>
      </c>
      <c r="CH235" s="140">
        <v>161540.65</v>
      </c>
      <c r="CI235" s="140">
        <v>0.26</v>
      </c>
      <c r="CJ235" s="140">
        <v>20145001.260000002</v>
      </c>
      <c r="CK235" s="140">
        <v>563002.32000000007</v>
      </c>
      <c r="CL235" s="140">
        <v>0</v>
      </c>
      <c r="CM235" s="140">
        <v>175.9</v>
      </c>
      <c r="CN235" s="140">
        <v>0</v>
      </c>
      <c r="CO235" s="140">
        <v>563178.22</v>
      </c>
      <c r="CP235" s="140">
        <v>0</v>
      </c>
      <c r="CQ235" s="140">
        <v>0</v>
      </c>
      <c r="CR235" s="140">
        <v>195513.25</v>
      </c>
      <c r="CS235" s="140">
        <v>231128.74</v>
      </c>
      <c r="CT235" s="140">
        <v>855186.08000000007</v>
      </c>
      <c r="CU235" s="140">
        <v>819570.59</v>
      </c>
      <c r="CV235" s="140">
        <v>0</v>
      </c>
      <c r="CW235" s="140">
        <v>0</v>
      </c>
      <c r="CX235" s="140">
        <v>0</v>
      </c>
      <c r="CY235" s="140">
        <v>0</v>
      </c>
      <c r="CZ235" s="140">
        <v>0</v>
      </c>
      <c r="DA235" s="140">
        <v>0</v>
      </c>
      <c r="DB235" s="140">
        <v>0</v>
      </c>
      <c r="DC235" s="140">
        <v>0</v>
      </c>
      <c r="DD235" s="140">
        <v>0</v>
      </c>
      <c r="DE235" s="140">
        <v>167560.92000000001</v>
      </c>
      <c r="DF235" s="140">
        <v>98867.010000000009</v>
      </c>
      <c r="DG235" s="140">
        <v>68693.91</v>
      </c>
      <c r="DH235" s="140">
        <v>0</v>
      </c>
    </row>
    <row r="236" spans="1:112" x14ac:dyDescent="0.2">
      <c r="A236" s="140">
        <v>3822</v>
      </c>
      <c r="B236" s="140" t="s">
        <v>520</v>
      </c>
      <c r="C236" s="140">
        <v>0</v>
      </c>
      <c r="D236" s="140">
        <v>25040197</v>
      </c>
      <c r="E236" s="140">
        <v>9953.52</v>
      </c>
      <c r="F236" s="140">
        <v>43698.239999999998</v>
      </c>
      <c r="G236" s="140">
        <v>117387.51000000001</v>
      </c>
      <c r="H236" s="140">
        <v>31275.63</v>
      </c>
      <c r="I236" s="140">
        <v>732618.29</v>
      </c>
      <c r="J236" s="140">
        <v>0</v>
      </c>
      <c r="K236" s="140">
        <v>1891589.44</v>
      </c>
      <c r="L236" s="140">
        <v>0</v>
      </c>
      <c r="M236" s="140">
        <v>0</v>
      </c>
      <c r="N236" s="140">
        <v>0</v>
      </c>
      <c r="O236" s="140">
        <v>0</v>
      </c>
      <c r="P236" s="140">
        <v>6526.1900000000005</v>
      </c>
      <c r="Q236" s="140">
        <v>0</v>
      </c>
      <c r="R236" s="140">
        <v>0</v>
      </c>
      <c r="S236" s="140">
        <v>0</v>
      </c>
      <c r="T236" s="140">
        <v>84787</v>
      </c>
      <c r="U236" s="140">
        <v>573556.5</v>
      </c>
      <c r="V236" s="140">
        <v>17621293</v>
      </c>
      <c r="W236" s="140">
        <v>4462.07</v>
      </c>
      <c r="X236" s="140">
        <v>0</v>
      </c>
      <c r="Y236" s="140">
        <v>0</v>
      </c>
      <c r="Z236" s="140">
        <v>98328.67</v>
      </c>
      <c r="AA236" s="140">
        <v>19602</v>
      </c>
      <c r="AB236" s="140">
        <v>22386</v>
      </c>
      <c r="AC236" s="140">
        <v>0</v>
      </c>
      <c r="AD236" s="140">
        <v>187766.51</v>
      </c>
      <c r="AE236" s="140">
        <v>129337.87000000001</v>
      </c>
      <c r="AF236" s="140">
        <v>0</v>
      </c>
      <c r="AG236" s="140">
        <v>0</v>
      </c>
      <c r="AH236" s="140">
        <v>0</v>
      </c>
      <c r="AI236" s="140">
        <v>0</v>
      </c>
      <c r="AJ236" s="140">
        <v>0</v>
      </c>
      <c r="AK236" s="140">
        <v>0</v>
      </c>
      <c r="AL236" s="140">
        <v>0</v>
      </c>
      <c r="AM236" s="140">
        <v>0</v>
      </c>
      <c r="AN236" s="140">
        <v>104455.40000000001</v>
      </c>
      <c r="AO236" s="140">
        <v>0</v>
      </c>
      <c r="AP236" s="140">
        <v>22910.82</v>
      </c>
      <c r="AQ236" s="140">
        <v>9676615.2599999998</v>
      </c>
      <c r="AR236" s="140">
        <v>11015691.26</v>
      </c>
      <c r="AS236" s="140">
        <v>1507675.33</v>
      </c>
      <c r="AT236" s="140">
        <v>1279134.0900000001</v>
      </c>
      <c r="AU236" s="140">
        <v>576294.06000000006</v>
      </c>
      <c r="AV236" s="140">
        <v>225638.64</v>
      </c>
      <c r="AW236" s="140">
        <v>1055458.52</v>
      </c>
      <c r="AX236" s="140">
        <v>2942905.95</v>
      </c>
      <c r="AY236" s="140">
        <v>455076.60000000003</v>
      </c>
      <c r="AZ236" s="140">
        <v>2698648.84</v>
      </c>
      <c r="BA236" s="140">
        <v>6404553.7000000002</v>
      </c>
      <c r="BB236" s="140">
        <v>250106.41</v>
      </c>
      <c r="BC236" s="140">
        <v>341163.05</v>
      </c>
      <c r="BD236" s="140">
        <v>0</v>
      </c>
      <c r="BE236" s="140">
        <v>623.43000000000006</v>
      </c>
      <c r="BF236" s="140">
        <v>6063672.2599999998</v>
      </c>
      <c r="BG236" s="140">
        <v>1365975.3</v>
      </c>
      <c r="BH236" s="140">
        <v>4278.82</v>
      </c>
      <c r="BI236" s="140">
        <v>0</v>
      </c>
      <c r="BJ236" s="140">
        <v>0</v>
      </c>
      <c r="BK236" s="140">
        <v>0</v>
      </c>
      <c r="BL236" s="140">
        <v>0</v>
      </c>
      <c r="BM236" s="140">
        <v>0</v>
      </c>
      <c r="BN236" s="140">
        <v>0</v>
      </c>
      <c r="BO236" s="140">
        <v>0</v>
      </c>
      <c r="BP236" s="140">
        <v>0</v>
      </c>
      <c r="BQ236" s="140">
        <v>10805378.83</v>
      </c>
      <c r="BR236" s="140">
        <v>11683998.970000001</v>
      </c>
      <c r="BS236" s="140">
        <v>10805378.83</v>
      </c>
      <c r="BT236" s="140">
        <v>11683998.970000001</v>
      </c>
      <c r="BU236" s="140">
        <v>100862.73</v>
      </c>
      <c r="BV236" s="140">
        <v>161333.65</v>
      </c>
      <c r="BW236" s="140">
        <v>9100726.959999999</v>
      </c>
      <c r="BX236" s="140">
        <v>6327598.5999999996</v>
      </c>
      <c r="BY236" s="140">
        <v>1910825.06</v>
      </c>
      <c r="BZ236" s="140">
        <v>801832.38</v>
      </c>
      <c r="CA236" s="140">
        <v>1981827.75</v>
      </c>
      <c r="CB236" s="140">
        <v>2514457.5499999998</v>
      </c>
      <c r="CC236" s="140">
        <v>2992139.17</v>
      </c>
      <c r="CD236" s="140">
        <v>2309282.4900000002</v>
      </c>
      <c r="CE236" s="140">
        <v>8414.380000000001</v>
      </c>
      <c r="CF236" s="140">
        <v>0</v>
      </c>
      <c r="CG236" s="140">
        <v>0</v>
      </c>
      <c r="CH236" s="140">
        <v>141812.5</v>
      </c>
      <c r="CI236" s="140">
        <v>0</v>
      </c>
      <c r="CJ236" s="140">
        <v>15200320.49</v>
      </c>
      <c r="CK236" s="140">
        <v>4654740.22</v>
      </c>
      <c r="CL236" s="140">
        <v>4728651.16</v>
      </c>
      <c r="CM236" s="140">
        <v>985337.26</v>
      </c>
      <c r="CN236" s="140">
        <v>0</v>
      </c>
      <c r="CO236" s="140">
        <v>911426.32000000007</v>
      </c>
      <c r="CP236" s="140">
        <v>0</v>
      </c>
      <c r="CQ236" s="140">
        <v>0</v>
      </c>
      <c r="CR236" s="140">
        <v>387569.55</v>
      </c>
      <c r="CS236" s="140">
        <v>342861.08</v>
      </c>
      <c r="CT236" s="140">
        <v>1833993.24</v>
      </c>
      <c r="CU236" s="140">
        <v>1878701.71</v>
      </c>
      <c r="CV236" s="140">
        <v>0</v>
      </c>
      <c r="CW236" s="140">
        <v>127594.99</v>
      </c>
      <c r="CX236" s="140">
        <v>82015.63</v>
      </c>
      <c r="CY236" s="140">
        <v>120697</v>
      </c>
      <c r="CZ236" s="140">
        <v>166276.36000000002</v>
      </c>
      <c r="DA236" s="140">
        <v>0</v>
      </c>
      <c r="DB236" s="140">
        <v>0</v>
      </c>
      <c r="DC236" s="140">
        <v>0</v>
      </c>
      <c r="DD236" s="140">
        <v>0</v>
      </c>
      <c r="DE236" s="140">
        <v>0</v>
      </c>
      <c r="DF236" s="140">
        <v>0</v>
      </c>
      <c r="DG236" s="140">
        <v>0</v>
      </c>
      <c r="DH236" s="140">
        <v>0</v>
      </c>
    </row>
    <row r="237" spans="1:112" x14ac:dyDescent="0.2">
      <c r="A237" s="140">
        <v>3857</v>
      </c>
      <c r="B237" s="140" t="s">
        <v>521</v>
      </c>
      <c r="C237" s="140">
        <v>0</v>
      </c>
      <c r="D237" s="140">
        <v>29488983</v>
      </c>
      <c r="E237" s="140">
        <v>6444.75</v>
      </c>
      <c r="F237" s="140">
        <v>1767.56</v>
      </c>
      <c r="G237" s="140">
        <v>33061</v>
      </c>
      <c r="H237" s="140">
        <v>13726.710000000001</v>
      </c>
      <c r="I237" s="140">
        <v>551740.09</v>
      </c>
      <c r="J237" s="140">
        <v>0</v>
      </c>
      <c r="K237" s="140">
        <v>1047825</v>
      </c>
      <c r="L237" s="140">
        <v>0</v>
      </c>
      <c r="M237" s="140">
        <v>0</v>
      </c>
      <c r="N237" s="140">
        <v>0</v>
      </c>
      <c r="O237" s="140">
        <v>0</v>
      </c>
      <c r="P237" s="140">
        <v>2812.03</v>
      </c>
      <c r="Q237" s="140">
        <v>0</v>
      </c>
      <c r="R237" s="140">
        <v>0</v>
      </c>
      <c r="S237" s="140">
        <v>0</v>
      </c>
      <c r="T237" s="140">
        <v>0</v>
      </c>
      <c r="U237" s="140">
        <v>541207</v>
      </c>
      <c r="V237" s="140">
        <v>18939310</v>
      </c>
      <c r="W237" s="140">
        <v>0</v>
      </c>
      <c r="X237" s="140">
        <v>0</v>
      </c>
      <c r="Y237" s="140">
        <v>0</v>
      </c>
      <c r="Z237" s="140">
        <v>29915.010000000002</v>
      </c>
      <c r="AA237" s="140">
        <v>38897.760000000002</v>
      </c>
      <c r="AB237" s="140">
        <v>0</v>
      </c>
      <c r="AC237" s="140">
        <v>0</v>
      </c>
      <c r="AD237" s="140">
        <v>88455.74</v>
      </c>
      <c r="AE237" s="140">
        <v>115992.1</v>
      </c>
      <c r="AF237" s="140">
        <v>0</v>
      </c>
      <c r="AG237" s="140">
        <v>0</v>
      </c>
      <c r="AH237" s="140">
        <v>0</v>
      </c>
      <c r="AI237" s="140">
        <v>0</v>
      </c>
      <c r="AJ237" s="140">
        <v>0</v>
      </c>
      <c r="AK237" s="140">
        <v>12800</v>
      </c>
      <c r="AL237" s="140">
        <v>0</v>
      </c>
      <c r="AM237" s="140">
        <v>0</v>
      </c>
      <c r="AN237" s="140">
        <v>26799.48</v>
      </c>
      <c r="AO237" s="140">
        <v>0</v>
      </c>
      <c r="AP237" s="140">
        <v>0</v>
      </c>
      <c r="AQ237" s="140">
        <v>11205722.24</v>
      </c>
      <c r="AR237" s="140">
        <v>11253532.35</v>
      </c>
      <c r="AS237" s="140">
        <v>1518745.34</v>
      </c>
      <c r="AT237" s="140">
        <v>1532000.35</v>
      </c>
      <c r="AU237" s="140">
        <v>808591.81</v>
      </c>
      <c r="AV237" s="140">
        <v>73014.77</v>
      </c>
      <c r="AW237" s="140">
        <v>1109281.42</v>
      </c>
      <c r="AX237" s="140">
        <v>2487358.4900000002</v>
      </c>
      <c r="AY237" s="140">
        <v>960316.91</v>
      </c>
      <c r="AZ237" s="140">
        <v>2675588.14</v>
      </c>
      <c r="BA237" s="140">
        <v>9719622.1199999992</v>
      </c>
      <c r="BB237" s="140">
        <v>205992.38</v>
      </c>
      <c r="BC237" s="140">
        <v>420648.61</v>
      </c>
      <c r="BD237" s="140">
        <v>288889.37</v>
      </c>
      <c r="BE237" s="140">
        <v>656177.70000000007</v>
      </c>
      <c r="BF237" s="140">
        <v>5586160.7300000004</v>
      </c>
      <c r="BG237" s="140">
        <v>888874.51</v>
      </c>
      <c r="BH237" s="140">
        <v>26248.010000000002</v>
      </c>
      <c r="BI237" s="140">
        <v>0</v>
      </c>
      <c r="BJ237" s="140">
        <v>0</v>
      </c>
      <c r="BK237" s="140">
        <v>0</v>
      </c>
      <c r="BL237" s="140">
        <v>0</v>
      </c>
      <c r="BM237" s="140">
        <v>3692080</v>
      </c>
      <c r="BN237" s="140">
        <v>3692080</v>
      </c>
      <c r="BO237" s="140">
        <v>0</v>
      </c>
      <c r="BP237" s="140">
        <v>0</v>
      </c>
      <c r="BQ237" s="140">
        <v>15102665.859999999</v>
      </c>
      <c r="BR237" s="140">
        <v>14625637.84</v>
      </c>
      <c r="BS237" s="140">
        <v>18794745.859999999</v>
      </c>
      <c r="BT237" s="140">
        <v>18317717.84</v>
      </c>
      <c r="BU237" s="140">
        <v>103459.41</v>
      </c>
      <c r="BV237" s="140">
        <v>121077.11</v>
      </c>
      <c r="BW237" s="140">
        <v>7567298.8500000006</v>
      </c>
      <c r="BX237" s="140">
        <v>5357648.25</v>
      </c>
      <c r="BY237" s="140">
        <v>1685361.8900000001</v>
      </c>
      <c r="BZ237" s="140">
        <v>506671.01</v>
      </c>
      <c r="CA237" s="140">
        <v>961254.38</v>
      </c>
      <c r="CB237" s="140">
        <v>983021.70000000007</v>
      </c>
      <c r="CC237" s="140">
        <v>17197175.199999999</v>
      </c>
      <c r="CD237" s="140">
        <v>4649113.43</v>
      </c>
      <c r="CE237" s="140">
        <v>12489182.779999999</v>
      </c>
      <c r="CF237" s="140">
        <v>0</v>
      </c>
      <c r="CG237" s="140">
        <v>0</v>
      </c>
      <c r="CH237" s="140">
        <v>37111.67</v>
      </c>
      <c r="CI237" s="140">
        <v>0</v>
      </c>
      <c r="CJ237" s="140">
        <v>21476259.039999999</v>
      </c>
      <c r="CK237" s="140">
        <v>0</v>
      </c>
      <c r="CL237" s="140">
        <v>0</v>
      </c>
      <c r="CM237" s="140">
        <v>0</v>
      </c>
      <c r="CN237" s="140">
        <v>0</v>
      </c>
      <c r="CO237" s="140">
        <v>0</v>
      </c>
      <c r="CP237" s="140">
        <v>0</v>
      </c>
      <c r="CQ237" s="140">
        <v>0</v>
      </c>
      <c r="CR237" s="140">
        <v>354387.54</v>
      </c>
      <c r="CS237" s="140">
        <v>360187.68</v>
      </c>
      <c r="CT237" s="140">
        <v>1887036.69</v>
      </c>
      <c r="CU237" s="140">
        <v>1881236.55</v>
      </c>
      <c r="CV237" s="140">
        <v>0</v>
      </c>
      <c r="CW237" s="140">
        <v>85023.75</v>
      </c>
      <c r="CX237" s="140">
        <v>91800.540000000008</v>
      </c>
      <c r="CY237" s="140">
        <v>99806.35</v>
      </c>
      <c r="CZ237" s="140">
        <v>6046.38</v>
      </c>
      <c r="DA237" s="140">
        <v>86983.180000000008</v>
      </c>
      <c r="DB237" s="140">
        <v>0</v>
      </c>
      <c r="DC237" s="140">
        <v>0</v>
      </c>
      <c r="DD237" s="140">
        <v>0</v>
      </c>
      <c r="DE237" s="140">
        <v>0</v>
      </c>
      <c r="DF237" s="140">
        <v>0</v>
      </c>
      <c r="DG237" s="140">
        <v>0</v>
      </c>
      <c r="DH237" s="140">
        <v>0</v>
      </c>
    </row>
    <row r="238" spans="1:112" x14ac:dyDescent="0.2">
      <c r="A238" s="140">
        <v>3871</v>
      </c>
      <c r="B238" s="140" t="s">
        <v>522</v>
      </c>
      <c r="C238" s="140">
        <v>0</v>
      </c>
      <c r="D238" s="140">
        <v>3790684</v>
      </c>
      <c r="E238" s="140">
        <v>0</v>
      </c>
      <c r="F238" s="140">
        <v>1107.67</v>
      </c>
      <c r="G238" s="140">
        <v>12668</v>
      </c>
      <c r="H238" s="140">
        <v>98258.81</v>
      </c>
      <c r="I238" s="140">
        <v>16918.16</v>
      </c>
      <c r="J238" s="140">
        <v>0</v>
      </c>
      <c r="K238" s="140">
        <v>248332</v>
      </c>
      <c r="L238" s="140">
        <v>0</v>
      </c>
      <c r="M238" s="140">
        <v>0</v>
      </c>
      <c r="N238" s="140">
        <v>0</v>
      </c>
      <c r="O238" s="140">
        <v>0</v>
      </c>
      <c r="P238" s="140">
        <v>5366</v>
      </c>
      <c r="Q238" s="140">
        <v>0</v>
      </c>
      <c r="R238" s="140">
        <v>0</v>
      </c>
      <c r="S238" s="140">
        <v>0</v>
      </c>
      <c r="T238" s="140">
        <v>0</v>
      </c>
      <c r="U238" s="140">
        <v>97101.5</v>
      </c>
      <c r="V238" s="140">
        <v>3344413</v>
      </c>
      <c r="W238" s="140">
        <v>3785.96</v>
      </c>
      <c r="X238" s="140">
        <v>0</v>
      </c>
      <c r="Y238" s="140">
        <v>259833.07</v>
      </c>
      <c r="Z238" s="140">
        <v>144314.72</v>
      </c>
      <c r="AA238" s="140">
        <v>936</v>
      </c>
      <c r="AB238" s="140">
        <v>0</v>
      </c>
      <c r="AC238" s="140">
        <v>0</v>
      </c>
      <c r="AD238" s="140">
        <v>115958</v>
      </c>
      <c r="AE238" s="140">
        <v>175714.36000000002</v>
      </c>
      <c r="AF238" s="140">
        <v>0</v>
      </c>
      <c r="AG238" s="140">
        <v>0</v>
      </c>
      <c r="AH238" s="140">
        <v>0</v>
      </c>
      <c r="AI238" s="140">
        <v>0</v>
      </c>
      <c r="AJ238" s="140">
        <v>0</v>
      </c>
      <c r="AK238" s="140">
        <v>0</v>
      </c>
      <c r="AL238" s="140">
        <v>0</v>
      </c>
      <c r="AM238" s="140">
        <v>21931</v>
      </c>
      <c r="AN238" s="140">
        <v>59722.36</v>
      </c>
      <c r="AO238" s="140">
        <v>0</v>
      </c>
      <c r="AP238" s="140">
        <v>0</v>
      </c>
      <c r="AQ238" s="140">
        <v>1796047.85</v>
      </c>
      <c r="AR238" s="140">
        <v>1486671.74</v>
      </c>
      <c r="AS238" s="140">
        <v>201792.62</v>
      </c>
      <c r="AT238" s="140">
        <v>278050.69</v>
      </c>
      <c r="AU238" s="140">
        <v>150187.91</v>
      </c>
      <c r="AV238" s="140">
        <v>81361</v>
      </c>
      <c r="AW238" s="140">
        <v>186447.08000000002</v>
      </c>
      <c r="AX238" s="140">
        <v>274141.28000000003</v>
      </c>
      <c r="AY238" s="140">
        <v>213631.54</v>
      </c>
      <c r="AZ238" s="140">
        <v>471404.35000000003</v>
      </c>
      <c r="BA238" s="140">
        <v>1416255.35</v>
      </c>
      <c r="BB238" s="140">
        <v>88320.37</v>
      </c>
      <c r="BC238" s="140">
        <v>134925.79</v>
      </c>
      <c r="BD238" s="140">
        <v>7503.54</v>
      </c>
      <c r="BE238" s="140">
        <v>0</v>
      </c>
      <c r="BF238" s="140">
        <v>855623.3</v>
      </c>
      <c r="BG238" s="140">
        <v>442590.76</v>
      </c>
      <c r="BH238" s="140">
        <v>0</v>
      </c>
      <c r="BI238" s="140">
        <v>1054498.94</v>
      </c>
      <c r="BJ238" s="140">
        <v>1366588.3800000001</v>
      </c>
      <c r="BK238" s="140">
        <v>0</v>
      </c>
      <c r="BL238" s="140">
        <v>0</v>
      </c>
      <c r="BM238" s="140">
        <v>0</v>
      </c>
      <c r="BN238" s="140">
        <v>0</v>
      </c>
      <c r="BO238" s="140">
        <v>0</v>
      </c>
      <c r="BP238" s="140">
        <v>0</v>
      </c>
      <c r="BQ238" s="140">
        <v>0</v>
      </c>
      <c r="BR238" s="140">
        <v>0</v>
      </c>
      <c r="BS238" s="140">
        <v>1054498.94</v>
      </c>
      <c r="BT238" s="140">
        <v>1366588.3800000001</v>
      </c>
      <c r="BU238" s="140">
        <v>270833.91999999998</v>
      </c>
      <c r="BV238" s="140">
        <v>283536.31</v>
      </c>
      <c r="BW238" s="140">
        <v>1529675.3</v>
      </c>
      <c r="BX238" s="140">
        <v>614857.49</v>
      </c>
      <c r="BY238" s="140">
        <v>264691</v>
      </c>
      <c r="BZ238" s="140">
        <v>637424.42000000004</v>
      </c>
      <c r="CA238" s="140">
        <v>68728.17</v>
      </c>
      <c r="CB238" s="140">
        <v>60297.43</v>
      </c>
      <c r="CC238" s="140">
        <v>995844.26</v>
      </c>
      <c r="CD238" s="140">
        <v>1004275</v>
      </c>
      <c r="CE238" s="140">
        <v>0</v>
      </c>
      <c r="CF238" s="140">
        <v>0</v>
      </c>
      <c r="CG238" s="140">
        <v>0</v>
      </c>
      <c r="CH238" s="140">
        <v>0</v>
      </c>
      <c r="CI238" s="140">
        <v>0</v>
      </c>
      <c r="CJ238" s="140">
        <v>2860000</v>
      </c>
      <c r="CK238" s="140">
        <v>0</v>
      </c>
      <c r="CL238" s="140">
        <v>0</v>
      </c>
      <c r="CM238" s="140">
        <v>0</v>
      </c>
      <c r="CN238" s="140">
        <v>0</v>
      </c>
      <c r="CO238" s="140">
        <v>0</v>
      </c>
      <c r="CP238" s="140">
        <v>0</v>
      </c>
      <c r="CQ238" s="140">
        <v>0</v>
      </c>
      <c r="CR238" s="140">
        <v>0</v>
      </c>
      <c r="CS238" s="140">
        <v>0</v>
      </c>
      <c r="CT238" s="140">
        <v>464063.60000000003</v>
      </c>
      <c r="CU238" s="140">
        <v>464063.60000000003</v>
      </c>
      <c r="CV238" s="140">
        <v>0</v>
      </c>
      <c r="CW238" s="140">
        <v>0</v>
      </c>
      <c r="CX238" s="140">
        <v>0</v>
      </c>
      <c r="CY238" s="140">
        <v>0</v>
      </c>
      <c r="CZ238" s="140">
        <v>0</v>
      </c>
      <c r="DA238" s="140">
        <v>0</v>
      </c>
      <c r="DB238" s="140">
        <v>0</v>
      </c>
      <c r="DC238" s="140">
        <v>0</v>
      </c>
      <c r="DD238" s="140">
        <v>0</v>
      </c>
      <c r="DE238" s="140">
        <v>0</v>
      </c>
      <c r="DF238" s="140">
        <v>0</v>
      </c>
      <c r="DG238" s="140">
        <v>0</v>
      </c>
      <c r="DH238" s="140">
        <v>0</v>
      </c>
    </row>
    <row r="239" spans="1:112" x14ac:dyDescent="0.2">
      <c r="A239" s="140">
        <v>3892</v>
      </c>
      <c r="B239" s="140" t="s">
        <v>523</v>
      </c>
      <c r="C239" s="140">
        <v>0</v>
      </c>
      <c r="D239" s="140">
        <v>29560755.010000002</v>
      </c>
      <c r="E239" s="140">
        <v>0</v>
      </c>
      <c r="F239" s="140">
        <v>2401</v>
      </c>
      <c r="G239" s="140">
        <v>216181.48</v>
      </c>
      <c r="H239" s="140">
        <v>38002.660000000003</v>
      </c>
      <c r="I239" s="140">
        <v>423316.09</v>
      </c>
      <c r="J239" s="140">
        <v>0</v>
      </c>
      <c r="K239" s="140">
        <v>1062810.51</v>
      </c>
      <c r="L239" s="140">
        <v>0</v>
      </c>
      <c r="M239" s="140">
        <v>0</v>
      </c>
      <c r="N239" s="140">
        <v>0</v>
      </c>
      <c r="O239" s="140">
        <v>0</v>
      </c>
      <c r="P239" s="140">
        <v>30750</v>
      </c>
      <c r="Q239" s="140">
        <v>0</v>
      </c>
      <c r="R239" s="140">
        <v>0</v>
      </c>
      <c r="S239" s="140">
        <v>0</v>
      </c>
      <c r="T239" s="140">
        <v>0</v>
      </c>
      <c r="U239" s="140">
        <v>645386.11</v>
      </c>
      <c r="V239" s="140">
        <v>28266343</v>
      </c>
      <c r="W239" s="140">
        <v>25991.58</v>
      </c>
      <c r="X239" s="140">
        <v>6380</v>
      </c>
      <c r="Y239" s="140">
        <v>0</v>
      </c>
      <c r="Z239" s="140">
        <v>0</v>
      </c>
      <c r="AA239" s="140">
        <v>543706</v>
      </c>
      <c r="AB239" s="140">
        <v>0</v>
      </c>
      <c r="AC239" s="140">
        <v>0</v>
      </c>
      <c r="AD239" s="140">
        <v>567031.46</v>
      </c>
      <c r="AE239" s="140">
        <v>713372.11</v>
      </c>
      <c r="AF239" s="140">
        <v>0</v>
      </c>
      <c r="AG239" s="140">
        <v>0</v>
      </c>
      <c r="AH239" s="140">
        <v>0</v>
      </c>
      <c r="AI239" s="140">
        <v>0</v>
      </c>
      <c r="AJ239" s="140">
        <v>0</v>
      </c>
      <c r="AK239" s="140">
        <v>5315</v>
      </c>
      <c r="AL239" s="140">
        <v>1236208</v>
      </c>
      <c r="AM239" s="140">
        <v>45280.33</v>
      </c>
      <c r="AN239" s="140">
        <v>170627.71</v>
      </c>
      <c r="AO239" s="140">
        <v>0</v>
      </c>
      <c r="AP239" s="140">
        <v>21626.760000000002</v>
      </c>
      <c r="AQ239" s="140">
        <v>11834815.68</v>
      </c>
      <c r="AR239" s="140">
        <v>13429232.18</v>
      </c>
      <c r="AS239" s="140">
        <v>1554835.42</v>
      </c>
      <c r="AT239" s="140">
        <v>1778576.75</v>
      </c>
      <c r="AU239" s="140">
        <v>896981.93</v>
      </c>
      <c r="AV239" s="140">
        <v>543612.64</v>
      </c>
      <c r="AW239" s="140">
        <v>1740043.54</v>
      </c>
      <c r="AX239" s="140">
        <v>2081886.41</v>
      </c>
      <c r="AY239" s="140">
        <v>1258493.1399999999</v>
      </c>
      <c r="AZ239" s="140">
        <v>3016748.74</v>
      </c>
      <c r="BA239" s="140">
        <v>7606192.0199999996</v>
      </c>
      <c r="BB239" s="140">
        <v>2157621.25</v>
      </c>
      <c r="BC239" s="140">
        <v>349846.07</v>
      </c>
      <c r="BD239" s="140">
        <v>560166.69999999995</v>
      </c>
      <c r="BE239" s="140">
        <v>4919965.1100000003</v>
      </c>
      <c r="BF239" s="140">
        <v>8295004.2199999997</v>
      </c>
      <c r="BG239" s="140">
        <v>1782425.45</v>
      </c>
      <c r="BH239" s="140">
        <v>44456.92</v>
      </c>
      <c r="BI239" s="140">
        <v>0</v>
      </c>
      <c r="BJ239" s="140">
        <v>0</v>
      </c>
      <c r="BK239" s="140">
        <v>0</v>
      </c>
      <c r="BL239" s="140">
        <v>0</v>
      </c>
      <c r="BM239" s="140">
        <v>0</v>
      </c>
      <c r="BN239" s="140">
        <v>0</v>
      </c>
      <c r="BO239" s="140">
        <v>0</v>
      </c>
      <c r="BP239" s="140">
        <v>0</v>
      </c>
      <c r="BQ239" s="140">
        <v>17995794.170000002</v>
      </c>
      <c r="BR239" s="140">
        <v>17726374.809999999</v>
      </c>
      <c r="BS239" s="140">
        <v>17995794.170000002</v>
      </c>
      <c r="BT239" s="140">
        <v>17726374.809999999</v>
      </c>
      <c r="BU239" s="140">
        <v>102769.63</v>
      </c>
      <c r="BV239" s="140">
        <v>56964.130000000005</v>
      </c>
      <c r="BW239" s="140">
        <v>11383526.029999999</v>
      </c>
      <c r="BX239" s="140">
        <v>8677672.3300000001</v>
      </c>
      <c r="BY239" s="140">
        <v>2326120.56</v>
      </c>
      <c r="BZ239" s="140">
        <v>425538.64</v>
      </c>
      <c r="CA239" s="140">
        <v>379468.35000000003</v>
      </c>
      <c r="CB239" s="140">
        <v>368868.35000000003</v>
      </c>
      <c r="CC239" s="140">
        <v>1378400</v>
      </c>
      <c r="CD239" s="140">
        <v>1389000</v>
      </c>
      <c r="CE239" s="140">
        <v>0</v>
      </c>
      <c r="CF239" s="140">
        <v>0</v>
      </c>
      <c r="CG239" s="140">
        <v>0</v>
      </c>
      <c r="CH239" s="140">
        <v>0</v>
      </c>
      <c r="CI239" s="140">
        <v>0</v>
      </c>
      <c r="CJ239" s="140">
        <v>1782756.54</v>
      </c>
      <c r="CK239" s="140">
        <v>619520.77</v>
      </c>
      <c r="CL239" s="140">
        <v>639955.1</v>
      </c>
      <c r="CM239" s="140">
        <v>1400005.28</v>
      </c>
      <c r="CN239" s="140">
        <v>0</v>
      </c>
      <c r="CO239" s="140">
        <v>1379570.95</v>
      </c>
      <c r="CP239" s="140">
        <v>0</v>
      </c>
      <c r="CQ239" s="140">
        <v>0</v>
      </c>
      <c r="CR239" s="140">
        <v>0</v>
      </c>
      <c r="CS239" s="140">
        <v>180339.24</v>
      </c>
      <c r="CT239" s="140">
        <v>2119196.04</v>
      </c>
      <c r="CU239" s="140">
        <v>1938856.8</v>
      </c>
      <c r="CV239" s="140">
        <v>0</v>
      </c>
      <c r="CW239" s="140">
        <v>363831.65</v>
      </c>
      <c r="CX239" s="140">
        <v>174979.4</v>
      </c>
      <c r="CY239" s="140">
        <v>682328.88</v>
      </c>
      <c r="CZ239" s="140">
        <v>601345.36</v>
      </c>
      <c r="DA239" s="140">
        <v>269775.77</v>
      </c>
      <c r="DB239" s="140">
        <v>60</v>
      </c>
      <c r="DC239" s="140">
        <v>0</v>
      </c>
      <c r="DD239" s="140">
        <v>0</v>
      </c>
      <c r="DE239" s="140">
        <v>0</v>
      </c>
      <c r="DF239" s="140">
        <v>0</v>
      </c>
      <c r="DG239" s="140">
        <v>0</v>
      </c>
      <c r="DH239" s="140">
        <v>0</v>
      </c>
    </row>
    <row r="240" spans="1:112" x14ac:dyDescent="0.2">
      <c r="A240" s="140">
        <v>3899</v>
      </c>
      <c r="B240" s="140" t="s">
        <v>524</v>
      </c>
      <c r="C240" s="140">
        <v>0</v>
      </c>
      <c r="D240" s="140">
        <v>3683769.65</v>
      </c>
      <c r="E240" s="140">
        <v>3086.9300000000003</v>
      </c>
      <c r="F240" s="140">
        <v>8508.18</v>
      </c>
      <c r="G240" s="140">
        <v>0</v>
      </c>
      <c r="H240" s="140">
        <v>34932.480000000003</v>
      </c>
      <c r="I240" s="140">
        <v>37683.49</v>
      </c>
      <c r="J240" s="140">
        <v>0</v>
      </c>
      <c r="K240" s="140">
        <v>234096.24</v>
      </c>
      <c r="L240" s="140">
        <v>0</v>
      </c>
      <c r="M240" s="140">
        <v>0</v>
      </c>
      <c r="N240" s="140">
        <v>0</v>
      </c>
      <c r="O240" s="140">
        <v>0</v>
      </c>
      <c r="P240" s="140">
        <v>58080.46</v>
      </c>
      <c r="Q240" s="140">
        <v>0</v>
      </c>
      <c r="R240" s="140">
        <v>0</v>
      </c>
      <c r="S240" s="140">
        <v>0</v>
      </c>
      <c r="T240" s="140">
        <v>172.24</v>
      </c>
      <c r="U240" s="140">
        <v>70419.5</v>
      </c>
      <c r="V240" s="140">
        <v>5518109</v>
      </c>
      <c r="W240" s="140">
        <v>4462.07</v>
      </c>
      <c r="X240" s="140">
        <v>0</v>
      </c>
      <c r="Y240" s="140">
        <v>272108.64</v>
      </c>
      <c r="Z240" s="140">
        <v>14727.02</v>
      </c>
      <c r="AA240" s="140">
        <v>5300</v>
      </c>
      <c r="AB240" s="140">
        <v>0</v>
      </c>
      <c r="AC240" s="140">
        <v>0</v>
      </c>
      <c r="AD240" s="140">
        <v>0</v>
      </c>
      <c r="AE240" s="140">
        <v>212824.99</v>
      </c>
      <c r="AF240" s="140">
        <v>0</v>
      </c>
      <c r="AG240" s="140">
        <v>0</v>
      </c>
      <c r="AH240" s="140">
        <v>0</v>
      </c>
      <c r="AI240" s="140">
        <v>0</v>
      </c>
      <c r="AJ240" s="140">
        <v>0</v>
      </c>
      <c r="AK240" s="140">
        <v>0</v>
      </c>
      <c r="AL240" s="140">
        <v>0</v>
      </c>
      <c r="AM240" s="140">
        <v>0</v>
      </c>
      <c r="AN240" s="140">
        <v>16132.43</v>
      </c>
      <c r="AO240" s="140">
        <v>0</v>
      </c>
      <c r="AP240" s="140">
        <v>4193</v>
      </c>
      <c r="AQ240" s="140">
        <v>2042158.82</v>
      </c>
      <c r="AR240" s="140">
        <v>1709316.44</v>
      </c>
      <c r="AS240" s="140">
        <v>359137.57</v>
      </c>
      <c r="AT240" s="140">
        <v>252349.77000000002</v>
      </c>
      <c r="AU240" s="140">
        <v>207519.98</v>
      </c>
      <c r="AV240" s="140">
        <v>15058.050000000001</v>
      </c>
      <c r="AW240" s="140">
        <v>259316.83000000002</v>
      </c>
      <c r="AX240" s="140">
        <v>617830.25</v>
      </c>
      <c r="AY240" s="140">
        <v>258586.16</v>
      </c>
      <c r="AZ240" s="140">
        <v>436007.11</v>
      </c>
      <c r="BA240" s="140">
        <v>2026277.48</v>
      </c>
      <c r="BB240" s="140">
        <v>167926.13</v>
      </c>
      <c r="BC240" s="140">
        <v>135529.44</v>
      </c>
      <c r="BD240" s="140">
        <v>15104.880000000001</v>
      </c>
      <c r="BE240" s="140">
        <v>562878</v>
      </c>
      <c r="BF240" s="140">
        <v>689975.48</v>
      </c>
      <c r="BG240" s="140">
        <v>243932.46</v>
      </c>
      <c r="BH240" s="140">
        <v>6261.95</v>
      </c>
      <c r="BI240" s="140">
        <v>0</v>
      </c>
      <c r="BJ240" s="140">
        <v>0</v>
      </c>
      <c r="BK240" s="140">
        <v>0</v>
      </c>
      <c r="BL240" s="140">
        <v>0</v>
      </c>
      <c r="BM240" s="140">
        <v>0</v>
      </c>
      <c r="BN240" s="140">
        <v>0</v>
      </c>
      <c r="BO240" s="140">
        <v>2648690</v>
      </c>
      <c r="BP240" s="140">
        <v>0</v>
      </c>
      <c r="BQ240" s="140">
        <v>3786383.65</v>
      </c>
      <c r="BR240" s="140">
        <v>6608513.1699999999</v>
      </c>
      <c r="BS240" s="140">
        <v>6435073.6500000004</v>
      </c>
      <c r="BT240" s="140">
        <v>6608513.1699999999</v>
      </c>
      <c r="BU240" s="140">
        <v>0</v>
      </c>
      <c r="BV240" s="140">
        <v>0</v>
      </c>
      <c r="BW240" s="140">
        <v>1874635.93</v>
      </c>
      <c r="BX240" s="140">
        <v>856739.46</v>
      </c>
      <c r="BY240" s="140">
        <v>273397.09000000003</v>
      </c>
      <c r="BZ240" s="140">
        <v>744499.38</v>
      </c>
      <c r="CA240" s="140">
        <v>58805.05</v>
      </c>
      <c r="CB240" s="140">
        <v>51947.94</v>
      </c>
      <c r="CC240" s="140">
        <v>398542.89</v>
      </c>
      <c r="CD240" s="140">
        <v>405400</v>
      </c>
      <c r="CE240" s="140">
        <v>0</v>
      </c>
      <c r="CF240" s="140">
        <v>0</v>
      </c>
      <c r="CG240" s="140">
        <v>0</v>
      </c>
      <c r="CH240" s="140">
        <v>0</v>
      </c>
      <c r="CI240" s="140">
        <v>0</v>
      </c>
      <c r="CJ240" s="140">
        <v>413601.86</v>
      </c>
      <c r="CK240" s="140">
        <v>0</v>
      </c>
      <c r="CL240" s="140">
        <v>0</v>
      </c>
      <c r="CM240" s="140">
        <v>0</v>
      </c>
      <c r="CN240" s="140">
        <v>0</v>
      </c>
      <c r="CO240" s="140">
        <v>0</v>
      </c>
      <c r="CP240" s="140">
        <v>0</v>
      </c>
      <c r="CQ240" s="140">
        <v>0</v>
      </c>
      <c r="CR240" s="140">
        <v>110131.04000000001</v>
      </c>
      <c r="CS240" s="140">
        <v>139675.89000000001</v>
      </c>
      <c r="CT240" s="140">
        <v>488586.27</v>
      </c>
      <c r="CU240" s="140">
        <v>459041.42</v>
      </c>
      <c r="CV240" s="140">
        <v>0</v>
      </c>
      <c r="CW240" s="140">
        <v>0</v>
      </c>
      <c r="CX240" s="140">
        <v>0</v>
      </c>
      <c r="CY240" s="140">
        <v>75000</v>
      </c>
      <c r="CZ240" s="140">
        <v>0</v>
      </c>
      <c r="DA240" s="140">
        <v>75000</v>
      </c>
      <c r="DB240" s="140">
        <v>0</v>
      </c>
      <c r="DC240" s="140">
        <v>0</v>
      </c>
      <c r="DD240" s="140">
        <v>0</v>
      </c>
      <c r="DE240" s="140">
        <v>0</v>
      </c>
      <c r="DF240" s="140">
        <v>0</v>
      </c>
      <c r="DG240" s="140">
        <v>0</v>
      </c>
      <c r="DH240" s="140">
        <v>0</v>
      </c>
    </row>
    <row r="241" spans="1:112" x14ac:dyDescent="0.2">
      <c r="A241" s="140">
        <v>3906</v>
      </c>
      <c r="B241" s="140" t="s">
        <v>525</v>
      </c>
      <c r="C241" s="140">
        <v>0</v>
      </c>
      <c r="D241" s="140">
        <v>8518054.0999999996</v>
      </c>
      <c r="E241" s="140">
        <v>0</v>
      </c>
      <c r="F241" s="140">
        <v>996.35</v>
      </c>
      <c r="G241" s="140">
        <v>20462.07</v>
      </c>
      <c r="H241" s="140">
        <v>4.6000000000000005</v>
      </c>
      <c r="I241" s="140">
        <v>23340.63</v>
      </c>
      <c r="J241" s="140">
        <v>0</v>
      </c>
      <c r="K241" s="140">
        <v>459777</v>
      </c>
      <c r="L241" s="140">
        <v>0</v>
      </c>
      <c r="M241" s="140">
        <v>0</v>
      </c>
      <c r="N241" s="140">
        <v>0</v>
      </c>
      <c r="O241" s="140">
        <v>0</v>
      </c>
      <c r="P241" s="140">
        <v>8299</v>
      </c>
      <c r="Q241" s="140">
        <v>0</v>
      </c>
      <c r="R241" s="140">
        <v>0</v>
      </c>
      <c r="S241" s="140">
        <v>0</v>
      </c>
      <c r="T241" s="140">
        <v>0</v>
      </c>
      <c r="U241" s="140">
        <v>178623.5</v>
      </c>
      <c r="V241" s="140">
        <v>3360072</v>
      </c>
      <c r="W241" s="140">
        <v>5618.89</v>
      </c>
      <c r="X241" s="140">
        <v>0</v>
      </c>
      <c r="Y241" s="140">
        <v>335532.46000000002</v>
      </c>
      <c r="Z241" s="140">
        <v>11696.76</v>
      </c>
      <c r="AA241" s="140">
        <v>42948</v>
      </c>
      <c r="AB241" s="140">
        <v>0</v>
      </c>
      <c r="AC241" s="140">
        <v>0</v>
      </c>
      <c r="AD241" s="140">
        <v>41759.67</v>
      </c>
      <c r="AE241" s="140">
        <v>217096.44</v>
      </c>
      <c r="AF241" s="140">
        <v>0</v>
      </c>
      <c r="AG241" s="140">
        <v>0</v>
      </c>
      <c r="AH241" s="140">
        <v>0</v>
      </c>
      <c r="AI241" s="140">
        <v>0</v>
      </c>
      <c r="AJ241" s="140">
        <v>0</v>
      </c>
      <c r="AK241" s="140">
        <v>0</v>
      </c>
      <c r="AL241" s="140">
        <v>274822.03000000003</v>
      </c>
      <c r="AM241" s="140">
        <v>0</v>
      </c>
      <c r="AN241" s="140">
        <v>76312.240000000005</v>
      </c>
      <c r="AO241" s="140">
        <v>0</v>
      </c>
      <c r="AP241" s="140">
        <v>5138.6500000000005</v>
      </c>
      <c r="AQ241" s="140">
        <v>2957122.02</v>
      </c>
      <c r="AR241" s="140">
        <v>1669788.9</v>
      </c>
      <c r="AS241" s="140">
        <v>217328.62</v>
      </c>
      <c r="AT241" s="140">
        <v>299709.71000000002</v>
      </c>
      <c r="AU241" s="140">
        <v>125336.14</v>
      </c>
      <c r="AV241" s="140">
        <v>109306.29000000001</v>
      </c>
      <c r="AW241" s="140">
        <v>238228.49</v>
      </c>
      <c r="AX241" s="140">
        <v>569132</v>
      </c>
      <c r="AY241" s="140">
        <v>333396.64</v>
      </c>
      <c r="AZ241" s="140">
        <v>631340.94000000006</v>
      </c>
      <c r="BA241" s="140">
        <v>2649631.14</v>
      </c>
      <c r="BB241" s="140">
        <v>651892.87</v>
      </c>
      <c r="BC241" s="140">
        <v>85455.48</v>
      </c>
      <c r="BD241" s="140">
        <v>156307.29</v>
      </c>
      <c r="BE241" s="140">
        <v>778115.51</v>
      </c>
      <c r="BF241" s="140">
        <v>1266954.48</v>
      </c>
      <c r="BG241" s="140">
        <v>734709.9</v>
      </c>
      <c r="BH241" s="140">
        <v>175.81</v>
      </c>
      <c r="BI241" s="140">
        <v>62013.53</v>
      </c>
      <c r="BJ241" s="140">
        <v>47354.1</v>
      </c>
      <c r="BK241" s="140">
        <v>0</v>
      </c>
      <c r="BL241" s="140">
        <v>0</v>
      </c>
      <c r="BM241" s="140">
        <v>0</v>
      </c>
      <c r="BN241" s="140">
        <v>0</v>
      </c>
      <c r="BO241" s="140">
        <v>0</v>
      </c>
      <c r="BP241" s="140">
        <v>0</v>
      </c>
      <c r="BQ241" s="140">
        <v>2751420.05</v>
      </c>
      <c r="BR241" s="140">
        <v>2872701.64</v>
      </c>
      <c r="BS241" s="140">
        <v>2813433.58</v>
      </c>
      <c r="BT241" s="140">
        <v>2920055.74</v>
      </c>
      <c r="BU241" s="140">
        <v>33429.730000000003</v>
      </c>
      <c r="BV241" s="140">
        <v>43594.36</v>
      </c>
      <c r="BW241" s="140">
        <v>2227304.91</v>
      </c>
      <c r="BX241" s="140">
        <v>1565619.86</v>
      </c>
      <c r="BY241" s="140">
        <v>507642.78</v>
      </c>
      <c r="BZ241" s="140">
        <v>143877.64000000001</v>
      </c>
      <c r="CA241" s="140">
        <v>518764.44</v>
      </c>
      <c r="CB241" s="140">
        <v>372378.73</v>
      </c>
      <c r="CC241" s="140">
        <v>12457211.93</v>
      </c>
      <c r="CD241" s="140">
        <v>1814204.84</v>
      </c>
      <c r="CE241" s="140">
        <v>10789392.800000001</v>
      </c>
      <c r="CF241" s="140">
        <v>0</v>
      </c>
      <c r="CG241" s="140">
        <v>0</v>
      </c>
      <c r="CH241" s="140">
        <v>0</v>
      </c>
      <c r="CI241" s="140">
        <v>0</v>
      </c>
      <c r="CJ241" s="140">
        <v>12487629</v>
      </c>
      <c r="CK241" s="140">
        <v>0</v>
      </c>
      <c r="CL241" s="140">
        <v>0</v>
      </c>
      <c r="CM241" s="140">
        <v>0</v>
      </c>
      <c r="CN241" s="140">
        <v>0</v>
      </c>
      <c r="CO241" s="140">
        <v>0</v>
      </c>
      <c r="CP241" s="140">
        <v>0</v>
      </c>
      <c r="CQ241" s="140">
        <v>0</v>
      </c>
      <c r="CR241" s="140">
        <v>28267.25</v>
      </c>
      <c r="CS241" s="140">
        <v>23995.360000000001</v>
      </c>
      <c r="CT241" s="140">
        <v>566912.75</v>
      </c>
      <c r="CU241" s="140">
        <v>571184.64000000001</v>
      </c>
      <c r="CV241" s="140">
        <v>0</v>
      </c>
      <c r="CW241" s="140">
        <v>139877.54999999999</v>
      </c>
      <c r="CX241" s="140">
        <v>143848.93</v>
      </c>
      <c r="CY241" s="140">
        <v>267830.27</v>
      </c>
      <c r="CZ241" s="140">
        <v>53719.97</v>
      </c>
      <c r="DA241" s="140">
        <v>210138.92</v>
      </c>
      <c r="DB241" s="140">
        <v>0</v>
      </c>
      <c r="DC241" s="140">
        <v>0</v>
      </c>
      <c r="DD241" s="140">
        <v>0</v>
      </c>
      <c r="DE241" s="140">
        <v>0</v>
      </c>
      <c r="DF241" s="140">
        <v>0</v>
      </c>
      <c r="DG241" s="140">
        <v>0</v>
      </c>
      <c r="DH241" s="140">
        <v>0</v>
      </c>
    </row>
    <row r="242" spans="1:112" x14ac:dyDescent="0.2">
      <c r="A242" s="140">
        <v>3913</v>
      </c>
      <c r="B242" s="140" t="s">
        <v>526</v>
      </c>
      <c r="C242" s="140">
        <v>0</v>
      </c>
      <c r="D242" s="140">
        <v>1065838</v>
      </c>
      <c r="E242" s="140">
        <v>0</v>
      </c>
      <c r="F242" s="140">
        <v>0</v>
      </c>
      <c r="G242" s="140">
        <v>2430.61</v>
      </c>
      <c r="H242" s="140">
        <v>201.03</v>
      </c>
      <c r="I242" s="140">
        <v>13532.32</v>
      </c>
      <c r="J242" s="140">
        <v>26131.93</v>
      </c>
      <c r="K242" s="140">
        <v>105235.76000000001</v>
      </c>
      <c r="L242" s="140">
        <v>0</v>
      </c>
      <c r="M242" s="140">
        <v>0</v>
      </c>
      <c r="N242" s="140">
        <v>0</v>
      </c>
      <c r="O242" s="140">
        <v>0</v>
      </c>
      <c r="P242" s="140">
        <v>0</v>
      </c>
      <c r="Q242" s="140">
        <v>0</v>
      </c>
      <c r="R242" s="140">
        <v>0</v>
      </c>
      <c r="S242" s="140">
        <v>0</v>
      </c>
      <c r="T242" s="140">
        <v>0</v>
      </c>
      <c r="U242" s="140">
        <v>21428</v>
      </c>
      <c r="V242" s="140">
        <v>958382</v>
      </c>
      <c r="W242" s="140">
        <v>0</v>
      </c>
      <c r="X242" s="140">
        <v>0</v>
      </c>
      <c r="Y242" s="140">
        <v>0</v>
      </c>
      <c r="Z242" s="140">
        <v>0</v>
      </c>
      <c r="AA242" s="140">
        <v>52619</v>
      </c>
      <c r="AB242" s="140">
        <v>0</v>
      </c>
      <c r="AC242" s="140">
        <v>0</v>
      </c>
      <c r="AD242" s="140">
        <v>5467</v>
      </c>
      <c r="AE242" s="140">
        <v>23433</v>
      </c>
      <c r="AF242" s="140">
        <v>0</v>
      </c>
      <c r="AG242" s="140">
        <v>0</v>
      </c>
      <c r="AH242" s="140">
        <v>0</v>
      </c>
      <c r="AI242" s="140">
        <v>21822</v>
      </c>
      <c r="AJ242" s="140">
        <v>0</v>
      </c>
      <c r="AK242" s="140">
        <v>0</v>
      </c>
      <c r="AL242" s="140">
        <v>0</v>
      </c>
      <c r="AM242" s="140">
        <v>0</v>
      </c>
      <c r="AN242" s="140">
        <v>5287.51</v>
      </c>
      <c r="AO242" s="140">
        <v>0</v>
      </c>
      <c r="AP242" s="140">
        <v>0</v>
      </c>
      <c r="AQ242" s="140">
        <v>906961.82000000007</v>
      </c>
      <c r="AR242" s="140">
        <v>169502.62</v>
      </c>
      <c r="AS242" s="140">
        <v>0</v>
      </c>
      <c r="AT242" s="140">
        <v>58080.67</v>
      </c>
      <c r="AU242" s="140">
        <v>1749</v>
      </c>
      <c r="AV242" s="140">
        <v>0</v>
      </c>
      <c r="AW242" s="140">
        <v>34691.69</v>
      </c>
      <c r="AX242" s="140">
        <v>48924.79</v>
      </c>
      <c r="AY242" s="140">
        <v>288337.38</v>
      </c>
      <c r="AZ242" s="140">
        <v>0</v>
      </c>
      <c r="BA242" s="140">
        <v>422460.05</v>
      </c>
      <c r="BB242" s="140">
        <v>7352.64</v>
      </c>
      <c r="BC242" s="140">
        <v>22502.34</v>
      </c>
      <c r="BD242" s="140">
        <v>0</v>
      </c>
      <c r="BE242" s="140">
        <v>0</v>
      </c>
      <c r="BF242" s="140">
        <v>144811.83000000002</v>
      </c>
      <c r="BG242" s="140">
        <v>229186</v>
      </c>
      <c r="BH242" s="140">
        <v>0</v>
      </c>
      <c r="BI242" s="140">
        <v>0</v>
      </c>
      <c r="BJ242" s="140">
        <v>0</v>
      </c>
      <c r="BK242" s="140">
        <v>0</v>
      </c>
      <c r="BL242" s="140">
        <v>0</v>
      </c>
      <c r="BM242" s="140">
        <v>0</v>
      </c>
      <c r="BN242" s="140">
        <v>0</v>
      </c>
      <c r="BO242" s="140">
        <v>0</v>
      </c>
      <c r="BP242" s="140">
        <v>0</v>
      </c>
      <c r="BQ242" s="140">
        <v>613945.21</v>
      </c>
      <c r="BR242" s="140">
        <v>581192.54</v>
      </c>
      <c r="BS242" s="140">
        <v>613945.21</v>
      </c>
      <c r="BT242" s="140">
        <v>581192.54</v>
      </c>
      <c r="BU242" s="140">
        <v>0</v>
      </c>
      <c r="BV242" s="140">
        <v>5115</v>
      </c>
      <c r="BW242" s="140">
        <v>297349.05</v>
      </c>
      <c r="BX242" s="140">
        <v>160885.97</v>
      </c>
      <c r="BY242" s="140">
        <v>70806.14</v>
      </c>
      <c r="BZ242" s="140">
        <v>60541.94</v>
      </c>
      <c r="CA242" s="140">
        <v>0</v>
      </c>
      <c r="CB242" s="140">
        <v>0</v>
      </c>
      <c r="CC242" s="140">
        <v>0</v>
      </c>
      <c r="CD242" s="140">
        <v>0</v>
      </c>
      <c r="CE242" s="140">
        <v>0</v>
      </c>
      <c r="CF242" s="140">
        <v>0</v>
      </c>
      <c r="CG242" s="140">
        <v>0</v>
      </c>
      <c r="CH242" s="140">
        <v>0</v>
      </c>
      <c r="CI242" s="140">
        <v>0</v>
      </c>
      <c r="CJ242" s="140">
        <v>0</v>
      </c>
      <c r="CK242" s="140">
        <v>0</v>
      </c>
      <c r="CL242" s="140">
        <v>0</v>
      </c>
      <c r="CM242" s="140">
        <v>0</v>
      </c>
      <c r="CN242" s="140">
        <v>0</v>
      </c>
      <c r="CO242" s="140">
        <v>0</v>
      </c>
      <c r="CP242" s="140">
        <v>0</v>
      </c>
      <c r="CQ242" s="140">
        <v>0</v>
      </c>
      <c r="CR242" s="140">
        <v>0</v>
      </c>
      <c r="CS242" s="140">
        <v>0</v>
      </c>
      <c r="CT242" s="140">
        <v>70526.05</v>
      </c>
      <c r="CU242" s="140">
        <v>70526.05</v>
      </c>
      <c r="CV242" s="140">
        <v>0</v>
      </c>
      <c r="CW242" s="140">
        <v>0</v>
      </c>
      <c r="CX242" s="140">
        <v>581.29</v>
      </c>
      <c r="CY242" s="140">
        <v>22147.760000000002</v>
      </c>
      <c r="CZ242" s="140">
        <v>0</v>
      </c>
      <c r="DA242" s="140">
        <v>21566.47</v>
      </c>
      <c r="DB242" s="140">
        <v>0</v>
      </c>
      <c r="DC242" s="140">
        <v>0</v>
      </c>
      <c r="DD242" s="140">
        <v>0</v>
      </c>
      <c r="DE242" s="140">
        <v>0</v>
      </c>
      <c r="DF242" s="140">
        <v>0</v>
      </c>
      <c r="DG242" s="140">
        <v>0</v>
      </c>
      <c r="DH242" s="140">
        <v>0</v>
      </c>
    </row>
    <row r="243" spans="1:112" x14ac:dyDescent="0.2">
      <c r="A243" s="140">
        <v>3920</v>
      </c>
      <c r="B243" s="140" t="s">
        <v>527</v>
      </c>
      <c r="C243" s="140">
        <v>0</v>
      </c>
      <c r="D243" s="140">
        <v>2511168.34</v>
      </c>
      <c r="E243" s="140">
        <v>0</v>
      </c>
      <c r="F243" s="140">
        <v>1044.5999999999999</v>
      </c>
      <c r="G243" s="140">
        <v>8609.7000000000007</v>
      </c>
      <c r="H243" s="140">
        <v>5699.43</v>
      </c>
      <c r="I243" s="140">
        <v>11500.29</v>
      </c>
      <c r="J243" s="140">
        <v>74770.490000000005</v>
      </c>
      <c r="K243" s="140">
        <v>313126</v>
      </c>
      <c r="L243" s="140">
        <v>0</v>
      </c>
      <c r="M243" s="140">
        <v>0</v>
      </c>
      <c r="N243" s="140">
        <v>0</v>
      </c>
      <c r="O243" s="140">
        <v>0</v>
      </c>
      <c r="P243" s="140">
        <v>11757.89</v>
      </c>
      <c r="Q243" s="140">
        <v>0</v>
      </c>
      <c r="R243" s="140">
        <v>0</v>
      </c>
      <c r="S243" s="140">
        <v>0</v>
      </c>
      <c r="T243" s="140">
        <v>0</v>
      </c>
      <c r="U243" s="140">
        <v>39595</v>
      </c>
      <c r="V243" s="140">
        <v>594628</v>
      </c>
      <c r="W243" s="140">
        <v>7248.89</v>
      </c>
      <c r="X243" s="140">
        <v>0</v>
      </c>
      <c r="Y243" s="140">
        <v>98789.25</v>
      </c>
      <c r="Z243" s="140">
        <v>28399.49</v>
      </c>
      <c r="AA243" s="140">
        <v>76701</v>
      </c>
      <c r="AB243" s="140">
        <v>0</v>
      </c>
      <c r="AC243" s="140">
        <v>0</v>
      </c>
      <c r="AD243" s="140">
        <v>0</v>
      </c>
      <c r="AE243" s="140">
        <v>112213.67</v>
      </c>
      <c r="AF243" s="140">
        <v>0</v>
      </c>
      <c r="AG243" s="140">
        <v>0</v>
      </c>
      <c r="AH243" s="140">
        <v>0</v>
      </c>
      <c r="AI243" s="140">
        <v>19307</v>
      </c>
      <c r="AJ243" s="140">
        <v>0</v>
      </c>
      <c r="AK243" s="140">
        <v>0</v>
      </c>
      <c r="AL243" s="140">
        <v>0</v>
      </c>
      <c r="AM243" s="140">
        <v>0</v>
      </c>
      <c r="AN243" s="140">
        <v>2672.88</v>
      </c>
      <c r="AO243" s="140">
        <v>0</v>
      </c>
      <c r="AP243" s="140">
        <v>0</v>
      </c>
      <c r="AQ243" s="140">
        <v>576080.23</v>
      </c>
      <c r="AR243" s="140">
        <v>599156.29</v>
      </c>
      <c r="AS243" s="140">
        <v>226784.1</v>
      </c>
      <c r="AT243" s="140">
        <v>139368.66</v>
      </c>
      <c r="AU243" s="140">
        <v>98534.74</v>
      </c>
      <c r="AV243" s="140">
        <v>1058.8</v>
      </c>
      <c r="AW243" s="140">
        <v>161023.12</v>
      </c>
      <c r="AX243" s="140">
        <v>173734.82</v>
      </c>
      <c r="AY243" s="140">
        <v>257085.65</v>
      </c>
      <c r="AZ243" s="140">
        <v>188443.42</v>
      </c>
      <c r="BA243" s="140">
        <v>856680.73</v>
      </c>
      <c r="BB243" s="140">
        <v>154551.85</v>
      </c>
      <c r="BC243" s="140">
        <v>57032.47</v>
      </c>
      <c r="BD243" s="140">
        <v>0</v>
      </c>
      <c r="BE243" s="140">
        <v>10171.76</v>
      </c>
      <c r="BF243" s="140">
        <v>320027.68</v>
      </c>
      <c r="BG243" s="140">
        <v>141468.25</v>
      </c>
      <c r="BH243" s="140">
        <v>0</v>
      </c>
      <c r="BI243" s="140">
        <v>0</v>
      </c>
      <c r="BJ243" s="140">
        <v>0</v>
      </c>
      <c r="BK243" s="140">
        <v>0</v>
      </c>
      <c r="BL243" s="140">
        <v>0</v>
      </c>
      <c r="BM243" s="140">
        <v>0</v>
      </c>
      <c r="BN243" s="140">
        <v>0</v>
      </c>
      <c r="BO243" s="140">
        <v>1479055.87</v>
      </c>
      <c r="BP243" s="140">
        <v>1435085.22</v>
      </c>
      <c r="BQ243" s="140">
        <v>0</v>
      </c>
      <c r="BR243" s="140">
        <v>0</v>
      </c>
      <c r="BS243" s="140">
        <v>1479055.87</v>
      </c>
      <c r="BT243" s="140">
        <v>1435085.22</v>
      </c>
      <c r="BU243" s="140">
        <v>0</v>
      </c>
      <c r="BV243" s="140">
        <v>0</v>
      </c>
      <c r="BW243" s="140">
        <v>603321.67000000004</v>
      </c>
      <c r="BX243" s="140">
        <v>491284.26</v>
      </c>
      <c r="BY243" s="140">
        <v>109462.41</v>
      </c>
      <c r="BZ243" s="140">
        <v>2575</v>
      </c>
      <c r="CA243" s="140">
        <v>68899.460000000006</v>
      </c>
      <c r="CB243" s="140">
        <v>64719.66</v>
      </c>
      <c r="CC243" s="140">
        <v>346027.7</v>
      </c>
      <c r="CD243" s="140">
        <v>350207.5</v>
      </c>
      <c r="CE243" s="140">
        <v>0</v>
      </c>
      <c r="CF243" s="140">
        <v>0</v>
      </c>
      <c r="CG243" s="140">
        <v>0</v>
      </c>
      <c r="CH243" s="140">
        <v>0</v>
      </c>
      <c r="CI243" s="140">
        <v>0</v>
      </c>
      <c r="CJ243" s="140">
        <v>2535000</v>
      </c>
      <c r="CK243" s="140">
        <v>0</v>
      </c>
      <c r="CL243" s="140">
        <v>0</v>
      </c>
      <c r="CM243" s="140">
        <v>0</v>
      </c>
      <c r="CN243" s="140">
        <v>0</v>
      </c>
      <c r="CO243" s="140">
        <v>0</v>
      </c>
      <c r="CP243" s="140">
        <v>0</v>
      </c>
      <c r="CQ243" s="140">
        <v>0</v>
      </c>
      <c r="CR243" s="140">
        <v>0</v>
      </c>
      <c r="CS243" s="140">
        <v>0</v>
      </c>
      <c r="CT243" s="140">
        <v>168658.61000000002</v>
      </c>
      <c r="CU243" s="140">
        <v>168658.61000000002</v>
      </c>
      <c r="CV243" s="140">
        <v>0</v>
      </c>
      <c r="CW243" s="140">
        <v>0</v>
      </c>
      <c r="CX243" s="140">
        <v>0</v>
      </c>
      <c r="CY243" s="140">
        <v>5175</v>
      </c>
      <c r="CZ243" s="140">
        <v>4907.4000000000005</v>
      </c>
      <c r="DA243" s="140">
        <v>267.60000000000002</v>
      </c>
      <c r="DB243" s="140">
        <v>0</v>
      </c>
      <c r="DC243" s="140">
        <v>0</v>
      </c>
      <c r="DD243" s="140">
        <v>0</v>
      </c>
      <c r="DE243" s="140">
        <v>0</v>
      </c>
      <c r="DF243" s="140">
        <v>0</v>
      </c>
      <c r="DG243" s="140">
        <v>0</v>
      </c>
      <c r="DH243" s="140">
        <v>0</v>
      </c>
    </row>
    <row r="244" spans="1:112" x14ac:dyDescent="0.2">
      <c r="A244" s="140">
        <v>3925</v>
      </c>
      <c r="B244" s="140" t="s">
        <v>528</v>
      </c>
      <c r="C244" s="140">
        <v>0</v>
      </c>
      <c r="D244" s="140">
        <v>41025414</v>
      </c>
      <c r="E244" s="140">
        <v>70734</v>
      </c>
      <c r="F244" s="140">
        <v>151825</v>
      </c>
      <c r="G244" s="140">
        <v>89375.400000000009</v>
      </c>
      <c r="H244" s="140">
        <v>14370.720000000001</v>
      </c>
      <c r="I244" s="140">
        <v>715861.45000000007</v>
      </c>
      <c r="J244" s="140">
        <v>0</v>
      </c>
      <c r="K244" s="140">
        <v>675372.85</v>
      </c>
      <c r="L244" s="140">
        <v>0</v>
      </c>
      <c r="M244" s="140">
        <v>0</v>
      </c>
      <c r="N244" s="140">
        <v>0</v>
      </c>
      <c r="O244" s="140">
        <v>0</v>
      </c>
      <c r="P244" s="140">
        <v>0</v>
      </c>
      <c r="Q244" s="140">
        <v>0</v>
      </c>
      <c r="R244" s="140">
        <v>0</v>
      </c>
      <c r="S244" s="140">
        <v>0</v>
      </c>
      <c r="T244" s="140">
        <v>0</v>
      </c>
      <c r="U244" s="140">
        <v>723620.5</v>
      </c>
      <c r="V244" s="140">
        <v>5178606</v>
      </c>
      <c r="W244" s="140">
        <v>4462.07</v>
      </c>
      <c r="X244" s="140">
        <v>0</v>
      </c>
      <c r="Y244" s="140">
        <v>0</v>
      </c>
      <c r="Z244" s="140">
        <v>0</v>
      </c>
      <c r="AA244" s="140">
        <v>394581</v>
      </c>
      <c r="AB244" s="140">
        <v>0</v>
      </c>
      <c r="AC244" s="140">
        <v>0</v>
      </c>
      <c r="AD244" s="140">
        <v>210417.21</v>
      </c>
      <c r="AE244" s="140">
        <v>139581.75</v>
      </c>
      <c r="AF244" s="140">
        <v>0</v>
      </c>
      <c r="AG244" s="140">
        <v>0</v>
      </c>
      <c r="AH244" s="140">
        <v>0</v>
      </c>
      <c r="AI244" s="140">
        <v>105615.59</v>
      </c>
      <c r="AJ244" s="140">
        <v>0</v>
      </c>
      <c r="AK244" s="140">
        <v>10300</v>
      </c>
      <c r="AL244" s="140">
        <v>0</v>
      </c>
      <c r="AM244" s="140">
        <v>21924.600000000002</v>
      </c>
      <c r="AN244" s="140">
        <v>382939.29</v>
      </c>
      <c r="AO244" s="140">
        <v>0</v>
      </c>
      <c r="AP244" s="140">
        <v>23120.5</v>
      </c>
      <c r="AQ244" s="140">
        <v>7511419.0499999998</v>
      </c>
      <c r="AR244" s="140">
        <v>11163737.460000001</v>
      </c>
      <c r="AS244" s="140">
        <v>520578.62</v>
      </c>
      <c r="AT244" s="140">
        <v>794082.72</v>
      </c>
      <c r="AU244" s="140">
        <v>1060246.02</v>
      </c>
      <c r="AV244" s="140">
        <v>16218.51</v>
      </c>
      <c r="AW244" s="140">
        <v>709478.22</v>
      </c>
      <c r="AX244" s="140">
        <v>2118592.11</v>
      </c>
      <c r="AY244" s="140">
        <v>693888.76</v>
      </c>
      <c r="AZ244" s="140">
        <v>2369078.5299999998</v>
      </c>
      <c r="BA244" s="140">
        <v>9632830.5099999998</v>
      </c>
      <c r="BB244" s="140">
        <v>3255598.94</v>
      </c>
      <c r="BC244" s="140">
        <v>500859.39</v>
      </c>
      <c r="BD244" s="140">
        <v>742224.87</v>
      </c>
      <c r="BE244" s="140">
        <v>1785864.93</v>
      </c>
      <c r="BF244" s="140">
        <v>3738830.3</v>
      </c>
      <c r="BG244" s="140">
        <v>770630.5</v>
      </c>
      <c r="BH244" s="140">
        <v>13273.53</v>
      </c>
      <c r="BI244" s="140">
        <v>0</v>
      </c>
      <c r="BJ244" s="140">
        <v>0</v>
      </c>
      <c r="BK244" s="140">
        <v>0</v>
      </c>
      <c r="BL244" s="140">
        <v>0</v>
      </c>
      <c r="BM244" s="140">
        <v>732356.66</v>
      </c>
      <c r="BN244" s="140">
        <v>732356.66</v>
      </c>
      <c r="BO244" s="140">
        <v>0</v>
      </c>
      <c r="BP244" s="140">
        <v>0</v>
      </c>
      <c r="BQ244" s="140">
        <v>11840263.08</v>
      </c>
      <c r="BR244" s="140">
        <v>14380952.039999999</v>
      </c>
      <c r="BS244" s="140">
        <v>12572619.74</v>
      </c>
      <c r="BT244" s="140">
        <v>15113308.699999999</v>
      </c>
      <c r="BU244" s="140">
        <v>0</v>
      </c>
      <c r="BV244" s="140">
        <v>0</v>
      </c>
      <c r="BW244" s="140">
        <v>6259129.3700000001</v>
      </c>
      <c r="BX244" s="140">
        <v>4607500.42</v>
      </c>
      <c r="BY244" s="140">
        <v>1235054.24</v>
      </c>
      <c r="BZ244" s="140">
        <v>416574.71</v>
      </c>
      <c r="CA244" s="140">
        <v>1110769.82</v>
      </c>
      <c r="CB244" s="140">
        <v>1081986.95</v>
      </c>
      <c r="CC244" s="140">
        <v>5199959.63</v>
      </c>
      <c r="CD244" s="140">
        <v>4589565</v>
      </c>
      <c r="CE244" s="140">
        <v>0</v>
      </c>
      <c r="CF244" s="140">
        <v>0</v>
      </c>
      <c r="CG244" s="140">
        <v>0</v>
      </c>
      <c r="CH244" s="140">
        <v>639177.5</v>
      </c>
      <c r="CI244" s="140">
        <v>0</v>
      </c>
      <c r="CJ244" s="140">
        <v>51202530.060000002</v>
      </c>
      <c r="CK244" s="140">
        <v>0</v>
      </c>
      <c r="CL244" s="140">
        <v>0</v>
      </c>
      <c r="CM244" s="140">
        <v>0</v>
      </c>
      <c r="CN244" s="140">
        <v>0</v>
      </c>
      <c r="CO244" s="140">
        <v>0</v>
      </c>
      <c r="CP244" s="140">
        <v>0</v>
      </c>
      <c r="CQ244" s="140">
        <v>0</v>
      </c>
      <c r="CR244" s="140">
        <v>683103.75</v>
      </c>
      <c r="CS244" s="140">
        <v>688306.70000000007</v>
      </c>
      <c r="CT244" s="140">
        <v>1735026.79</v>
      </c>
      <c r="CU244" s="140">
        <v>1729823.84</v>
      </c>
      <c r="CV244" s="140">
        <v>0</v>
      </c>
      <c r="CW244" s="140">
        <v>610875.73</v>
      </c>
      <c r="CX244" s="140">
        <v>715911.49</v>
      </c>
      <c r="CY244" s="140">
        <v>406157.84</v>
      </c>
      <c r="CZ244" s="140">
        <v>1717.6200000000001</v>
      </c>
      <c r="DA244" s="140">
        <v>299404.46000000002</v>
      </c>
      <c r="DB244" s="140">
        <v>0</v>
      </c>
      <c r="DC244" s="140">
        <v>0</v>
      </c>
      <c r="DD244" s="140">
        <v>0</v>
      </c>
      <c r="DE244" s="140">
        <v>0</v>
      </c>
      <c r="DF244" s="140">
        <v>0</v>
      </c>
      <c r="DG244" s="140">
        <v>0</v>
      </c>
      <c r="DH244" s="140">
        <v>0</v>
      </c>
    </row>
    <row r="245" spans="1:112" x14ac:dyDescent="0.2">
      <c r="A245" s="140">
        <v>3934</v>
      </c>
      <c r="B245" s="140" t="s">
        <v>529</v>
      </c>
      <c r="C245" s="140">
        <v>0</v>
      </c>
      <c r="D245" s="140">
        <v>3668914.5100000002</v>
      </c>
      <c r="E245" s="140">
        <v>3820.23</v>
      </c>
      <c r="F245" s="140">
        <v>4479.07</v>
      </c>
      <c r="G245" s="140">
        <v>19933.82</v>
      </c>
      <c r="H245" s="140">
        <v>2257.36</v>
      </c>
      <c r="I245" s="140">
        <v>75740.240000000005</v>
      </c>
      <c r="J245" s="140">
        <v>0</v>
      </c>
      <c r="K245" s="140">
        <v>410591.15</v>
      </c>
      <c r="L245" s="140">
        <v>0</v>
      </c>
      <c r="M245" s="140">
        <v>0</v>
      </c>
      <c r="N245" s="140">
        <v>0</v>
      </c>
      <c r="O245" s="140">
        <v>0</v>
      </c>
      <c r="P245" s="140">
        <v>0</v>
      </c>
      <c r="Q245" s="140">
        <v>0</v>
      </c>
      <c r="R245" s="140">
        <v>0</v>
      </c>
      <c r="S245" s="140">
        <v>0</v>
      </c>
      <c r="T245" s="140">
        <v>0</v>
      </c>
      <c r="U245" s="140">
        <v>95630.5</v>
      </c>
      <c r="V245" s="140">
        <v>4979727</v>
      </c>
      <c r="W245" s="140">
        <v>7145.89</v>
      </c>
      <c r="X245" s="140">
        <v>0</v>
      </c>
      <c r="Y245" s="140">
        <v>0</v>
      </c>
      <c r="Z245" s="140">
        <v>4523.82</v>
      </c>
      <c r="AA245" s="140">
        <v>3381</v>
      </c>
      <c r="AB245" s="140">
        <v>0</v>
      </c>
      <c r="AC245" s="140">
        <v>0</v>
      </c>
      <c r="AD245" s="140">
        <v>48153.97</v>
      </c>
      <c r="AE245" s="140">
        <v>75364</v>
      </c>
      <c r="AF245" s="140">
        <v>0</v>
      </c>
      <c r="AG245" s="140">
        <v>0</v>
      </c>
      <c r="AH245" s="140">
        <v>0</v>
      </c>
      <c r="AI245" s="140">
        <v>0</v>
      </c>
      <c r="AJ245" s="140">
        <v>0</v>
      </c>
      <c r="AK245" s="140">
        <v>1403</v>
      </c>
      <c r="AL245" s="140">
        <v>0</v>
      </c>
      <c r="AM245" s="140">
        <v>23058.95</v>
      </c>
      <c r="AN245" s="140">
        <v>45632.21</v>
      </c>
      <c r="AO245" s="140">
        <v>0</v>
      </c>
      <c r="AP245" s="140">
        <v>9245.48</v>
      </c>
      <c r="AQ245" s="140">
        <v>1853519.2</v>
      </c>
      <c r="AR245" s="140">
        <v>2226988.37</v>
      </c>
      <c r="AS245" s="140">
        <v>307795.74</v>
      </c>
      <c r="AT245" s="140">
        <v>207157.23</v>
      </c>
      <c r="AU245" s="140">
        <v>136638.6</v>
      </c>
      <c r="AV245" s="140">
        <v>4533.43</v>
      </c>
      <c r="AW245" s="140">
        <v>174317.22</v>
      </c>
      <c r="AX245" s="140">
        <v>831214.1</v>
      </c>
      <c r="AY245" s="140">
        <v>400605.5</v>
      </c>
      <c r="AZ245" s="140">
        <v>516354.67</v>
      </c>
      <c r="BA245" s="140">
        <v>1594736.75</v>
      </c>
      <c r="BB245" s="140">
        <v>50129.11</v>
      </c>
      <c r="BC245" s="140">
        <v>98965.41</v>
      </c>
      <c r="BD245" s="140">
        <v>60532.55</v>
      </c>
      <c r="BE245" s="140">
        <v>41102</v>
      </c>
      <c r="BF245" s="140">
        <v>773901.9</v>
      </c>
      <c r="BG245" s="140">
        <v>246060</v>
      </c>
      <c r="BH245" s="140">
        <v>10.78</v>
      </c>
      <c r="BI245" s="140">
        <v>27330.240000000002</v>
      </c>
      <c r="BJ245" s="140">
        <v>28489.02</v>
      </c>
      <c r="BK245" s="140">
        <v>0</v>
      </c>
      <c r="BL245" s="140">
        <v>0</v>
      </c>
      <c r="BM245" s="140">
        <v>549800</v>
      </c>
      <c r="BN245" s="140">
        <v>0</v>
      </c>
      <c r="BO245" s="140">
        <v>0</v>
      </c>
      <c r="BP245" s="140">
        <v>0</v>
      </c>
      <c r="BQ245" s="140">
        <v>2068930.63</v>
      </c>
      <c r="BR245" s="140">
        <v>2572011.4900000002</v>
      </c>
      <c r="BS245" s="140">
        <v>2646060.87</v>
      </c>
      <c r="BT245" s="140">
        <v>2600500.5100000002</v>
      </c>
      <c r="BU245" s="140">
        <v>89752.92</v>
      </c>
      <c r="BV245" s="140">
        <v>104451.35</v>
      </c>
      <c r="BW245" s="140">
        <v>1469879.75</v>
      </c>
      <c r="BX245" s="140">
        <v>1096063.69</v>
      </c>
      <c r="BY245" s="140">
        <v>346369.39</v>
      </c>
      <c r="BZ245" s="140">
        <v>12748.24</v>
      </c>
      <c r="CA245" s="140">
        <v>332389.91000000003</v>
      </c>
      <c r="CB245" s="140">
        <v>170285.89</v>
      </c>
      <c r="CC245" s="140">
        <v>934174.64</v>
      </c>
      <c r="CD245" s="140">
        <v>1008245.66</v>
      </c>
      <c r="CE245" s="140">
        <v>0</v>
      </c>
      <c r="CF245" s="140">
        <v>0</v>
      </c>
      <c r="CG245" s="140">
        <v>0</v>
      </c>
      <c r="CH245" s="140">
        <v>88033</v>
      </c>
      <c r="CI245" s="140">
        <v>0</v>
      </c>
      <c r="CJ245" s="140">
        <v>8989572.7400000002</v>
      </c>
      <c r="CK245" s="140">
        <v>4359455.0599999996</v>
      </c>
      <c r="CL245" s="140">
        <v>305551.89</v>
      </c>
      <c r="CM245" s="140">
        <v>3606.85</v>
      </c>
      <c r="CN245" s="140">
        <v>0</v>
      </c>
      <c r="CO245" s="140">
        <v>4057510.02</v>
      </c>
      <c r="CP245" s="140">
        <v>0</v>
      </c>
      <c r="CQ245" s="140">
        <v>0</v>
      </c>
      <c r="CR245" s="140">
        <v>18757.100000000002</v>
      </c>
      <c r="CS245" s="140">
        <v>29371.32</v>
      </c>
      <c r="CT245" s="140">
        <v>458974.01</v>
      </c>
      <c r="CU245" s="140">
        <v>448359.79000000004</v>
      </c>
      <c r="CV245" s="140">
        <v>0</v>
      </c>
      <c r="CW245" s="140">
        <v>3479.29</v>
      </c>
      <c r="CX245" s="140">
        <v>4999.47</v>
      </c>
      <c r="CY245" s="140">
        <v>11000</v>
      </c>
      <c r="CZ245" s="140">
        <v>9479.82</v>
      </c>
      <c r="DA245" s="140">
        <v>0</v>
      </c>
      <c r="DB245" s="140">
        <v>0</v>
      </c>
      <c r="DC245" s="140">
        <v>0</v>
      </c>
      <c r="DD245" s="140">
        <v>0</v>
      </c>
      <c r="DE245" s="140">
        <v>0</v>
      </c>
      <c r="DF245" s="140">
        <v>0</v>
      </c>
      <c r="DG245" s="140">
        <v>0</v>
      </c>
      <c r="DH245" s="140">
        <v>0</v>
      </c>
    </row>
    <row r="246" spans="1:112" x14ac:dyDescent="0.2">
      <c r="A246" s="140">
        <v>3941</v>
      </c>
      <c r="B246" s="140" t="s">
        <v>530</v>
      </c>
      <c r="C246" s="140">
        <v>0</v>
      </c>
      <c r="D246" s="140">
        <v>5127351.51</v>
      </c>
      <c r="E246" s="140">
        <v>0</v>
      </c>
      <c r="F246" s="140">
        <v>13677.960000000001</v>
      </c>
      <c r="G246" s="140">
        <v>20440.150000000001</v>
      </c>
      <c r="H246" s="140">
        <v>28535.190000000002</v>
      </c>
      <c r="I246" s="140">
        <v>76230.45</v>
      </c>
      <c r="J246" s="140">
        <v>7397</v>
      </c>
      <c r="K246" s="140">
        <v>241328</v>
      </c>
      <c r="L246" s="140">
        <v>0</v>
      </c>
      <c r="M246" s="140">
        <v>750</v>
      </c>
      <c r="N246" s="140">
        <v>0</v>
      </c>
      <c r="O246" s="140">
        <v>0</v>
      </c>
      <c r="P246" s="140">
        <v>0</v>
      </c>
      <c r="Q246" s="140">
        <v>0</v>
      </c>
      <c r="R246" s="140">
        <v>0</v>
      </c>
      <c r="S246" s="140">
        <v>0</v>
      </c>
      <c r="T246" s="140">
        <v>0</v>
      </c>
      <c r="U246" s="140">
        <v>223411.5</v>
      </c>
      <c r="V246" s="140">
        <v>5509601</v>
      </c>
      <c r="W246" s="140">
        <v>12528.89</v>
      </c>
      <c r="X246" s="140">
        <v>0</v>
      </c>
      <c r="Y246" s="140">
        <v>157536.58000000002</v>
      </c>
      <c r="Z246" s="140">
        <v>0</v>
      </c>
      <c r="AA246" s="140">
        <v>10517</v>
      </c>
      <c r="AB246" s="140">
        <v>0</v>
      </c>
      <c r="AC246" s="140">
        <v>0</v>
      </c>
      <c r="AD246" s="140">
        <v>35505.64</v>
      </c>
      <c r="AE246" s="140">
        <v>130104.05</v>
      </c>
      <c r="AF246" s="140">
        <v>0</v>
      </c>
      <c r="AG246" s="140">
        <v>0</v>
      </c>
      <c r="AH246" s="140">
        <v>17343.97</v>
      </c>
      <c r="AI246" s="140">
        <v>0</v>
      </c>
      <c r="AJ246" s="140">
        <v>0</v>
      </c>
      <c r="AK246" s="140">
        <v>500</v>
      </c>
      <c r="AL246" s="140">
        <v>0</v>
      </c>
      <c r="AM246" s="140">
        <v>0</v>
      </c>
      <c r="AN246" s="140">
        <v>39743.43</v>
      </c>
      <c r="AO246" s="140">
        <v>0</v>
      </c>
      <c r="AP246" s="140">
        <v>2230.21</v>
      </c>
      <c r="AQ246" s="140">
        <v>2924172.03</v>
      </c>
      <c r="AR246" s="140">
        <v>1344760.81</v>
      </c>
      <c r="AS246" s="140">
        <v>363525.19</v>
      </c>
      <c r="AT246" s="140">
        <v>221675.45</v>
      </c>
      <c r="AU246" s="140">
        <v>216062.09</v>
      </c>
      <c r="AV246" s="140">
        <v>459.12</v>
      </c>
      <c r="AW246" s="140">
        <v>242922.55000000002</v>
      </c>
      <c r="AX246" s="140">
        <v>910623.51</v>
      </c>
      <c r="AY246" s="140">
        <v>337832.85000000003</v>
      </c>
      <c r="AZ246" s="140">
        <v>740078.05</v>
      </c>
      <c r="BA246" s="140">
        <v>1807043.29</v>
      </c>
      <c r="BB246" s="140">
        <v>27725.91</v>
      </c>
      <c r="BC246" s="140">
        <v>95933.759999999995</v>
      </c>
      <c r="BD246" s="140">
        <v>8241.43</v>
      </c>
      <c r="BE246" s="140">
        <v>605109</v>
      </c>
      <c r="BF246" s="140">
        <v>917802.28</v>
      </c>
      <c r="BG246" s="140">
        <v>750196.37</v>
      </c>
      <c r="BH246" s="140">
        <v>0</v>
      </c>
      <c r="BI246" s="140">
        <v>0</v>
      </c>
      <c r="BJ246" s="140">
        <v>0</v>
      </c>
      <c r="BK246" s="140">
        <v>0</v>
      </c>
      <c r="BL246" s="140">
        <v>0</v>
      </c>
      <c r="BM246" s="140">
        <v>0</v>
      </c>
      <c r="BN246" s="140">
        <v>0</v>
      </c>
      <c r="BO246" s="140">
        <v>1070066.94</v>
      </c>
      <c r="BP246" s="140">
        <v>1166360</v>
      </c>
      <c r="BQ246" s="140">
        <v>2910820.91</v>
      </c>
      <c r="BR246" s="140">
        <v>2955096.69</v>
      </c>
      <c r="BS246" s="140">
        <v>3980887.85</v>
      </c>
      <c r="BT246" s="140">
        <v>4121456.69</v>
      </c>
      <c r="BU246" s="140">
        <v>93814.49</v>
      </c>
      <c r="BV246" s="140">
        <v>84309.45</v>
      </c>
      <c r="BW246" s="140">
        <v>1218572.24</v>
      </c>
      <c r="BX246" s="140">
        <v>593677.42000000004</v>
      </c>
      <c r="BY246" s="140">
        <v>187183.76</v>
      </c>
      <c r="BZ246" s="140">
        <v>447216.10000000003</v>
      </c>
      <c r="CA246" s="140">
        <v>161133.28</v>
      </c>
      <c r="CB246" s="140">
        <v>161178.23999999999</v>
      </c>
      <c r="CC246" s="140">
        <v>1137950.52</v>
      </c>
      <c r="CD246" s="140">
        <v>1137905.56</v>
      </c>
      <c r="CE246" s="140">
        <v>0</v>
      </c>
      <c r="CF246" s="140">
        <v>0</v>
      </c>
      <c r="CG246" s="140">
        <v>0</v>
      </c>
      <c r="CH246" s="140">
        <v>0</v>
      </c>
      <c r="CI246" s="140">
        <v>0</v>
      </c>
      <c r="CJ246" s="140">
        <v>12560000</v>
      </c>
      <c r="CK246" s="140">
        <v>0</v>
      </c>
      <c r="CL246" s="140">
        <v>0</v>
      </c>
      <c r="CM246" s="140">
        <v>0</v>
      </c>
      <c r="CN246" s="140">
        <v>0</v>
      </c>
      <c r="CO246" s="140">
        <v>0</v>
      </c>
      <c r="CP246" s="140">
        <v>0</v>
      </c>
      <c r="CQ246" s="140">
        <v>0</v>
      </c>
      <c r="CR246" s="140">
        <v>225363.82</v>
      </c>
      <c r="CS246" s="140">
        <v>195697</v>
      </c>
      <c r="CT246" s="140">
        <v>505393.4</v>
      </c>
      <c r="CU246" s="140">
        <v>535060.22</v>
      </c>
      <c r="CV246" s="140">
        <v>0</v>
      </c>
      <c r="CW246" s="140">
        <v>23841.47</v>
      </c>
      <c r="CX246" s="140">
        <v>22697.99</v>
      </c>
      <c r="CY246" s="140">
        <v>90953</v>
      </c>
      <c r="CZ246" s="140">
        <v>47515.41</v>
      </c>
      <c r="DA246" s="140">
        <v>44581.07</v>
      </c>
      <c r="DB246" s="140">
        <v>0</v>
      </c>
      <c r="DC246" s="140">
        <v>0</v>
      </c>
      <c r="DD246" s="140">
        <v>0</v>
      </c>
      <c r="DE246" s="140">
        <v>0</v>
      </c>
      <c r="DF246" s="140">
        <v>0</v>
      </c>
      <c r="DG246" s="140">
        <v>0</v>
      </c>
      <c r="DH246" s="140">
        <v>0</v>
      </c>
    </row>
    <row r="247" spans="1:112" x14ac:dyDescent="0.2">
      <c r="A247" s="140">
        <v>3948</v>
      </c>
      <c r="B247" s="140" t="s">
        <v>531</v>
      </c>
      <c r="C247" s="140">
        <v>0</v>
      </c>
      <c r="D247" s="140">
        <v>2936496.22</v>
      </c>
      <c r="E247" s="140">
        <v>0</v>
      </c>
      <c r="F247" s="140">
        <v>2136.48</v>
      </c>
      <c r="G247" s="140">
        <v>12025.87</v>
      </c>
      <c r="H247" s="140">
        <v>1586.6100000000001</v>
      </c>
      <c r="I247" s="140">
        <v>10189.450000000001</v>
      </c>
      <c r="J247" s="140">
        <v>0</v>
      </c>
      <c r="K247" s="140">
        <v>440164.06</v>
      </c>
      <c r="L247" s="140">
        <v>0</v>
      </c>
      <c r="M247" s="140">
        <v>0</v>
      </c>
      <c r="N247" s="140">
        <v>0</v>
      </c>
      <c r="O247" s="140">
        <v>0</v>
      </c>
      <c r="P247" s="140">
        <v>5008</v>
      </c>
      <c r="Q247" s="140">
        <v>0</v>
      </c>
      <c r="R247" s="140">
        <v>0</v>
      </c>
      <c r="S247" s="140">
        <v>0</v>
      </c>
      <c r="T247" s="140">
        <v>0</v>
      </c>
      <c r="U247" s="140">
        <v>75774</v>
      </c>
      <c r="V247" s="140">
        <v>2895368</v>
      </c>
      <c r="W247" s="140">
        <v>4462.07</v>
      </c>
      <c r="X247" s="140">
        <v>0</v>
      </c>
      <c r="Y247" s="140">
        <v>249603.41</v>
      </c>
      <c r="Z247" s="140">
        <v>0</v>
      </c>
      <c r="AA247" s="140">
        <v>155353</v>
      </c>
      <c r="AB247" s="140">
        <v>0</v>
      </c>
      <c r="AC247" s="140">
        <v>0</v>
      </c>
      <c r="AD247" s="140">
        <v>244211</v>
      </c>
      <c r="AE247" s="140">
        <v>218710</v>
      </c>
      <c r="AF247" s="140">
        <v>0</v>
      </c>
      <c r="AG247" s="140">
        <v>0</v>
      </c>
      <c r="AH247" s="140">
        <v>0</v>
      </c>
      <c r="AI247" s="140">
        <v>0</v>
      </c>
      <c r="AJ247" s="140">
        <v>0</v>
      </c>
      <c r="AK247" s="140">
        <v>54000</v>
      </c>
      <c r="AL247" s="140">
        <v>0</v>
      </c>
      <c r="AM247" s="140">
        <v>16435.080000000002</v>
      </c>
      <c r="AN247" s="140">
        <v>1488.04</v>
      </c>
      <c r="AO247" s="140">
        <v>0</v>
      </c>
      <c r="AP247" s="140">
        <v>0</v>
      </c>
      <c r="AQ247" s="140">
        <v>1872331.99</v>
      </c>
      <c r="AR247" s="140">
        <v>1129299.7</v>
      </c>
      <c r="AS247" s="140">
        <v>215537.64</v>
      </c>
      <c r="AT247" s="140">
        <v>176393.38</v>
      </c>
      <c r="AU247" s="140">
        <v>136092.9</v>
      </c>
      <c r="AV247" s="140">
        <v>0</v>
      </c>
      <c r="AW247" s="140">
        <v>154776</v>
      </c>
      <c r="AX247" s="140">
        <v>119609.75</v>
      </c>
      <c r="AY247" s="140">
        <v>249515.88</v>
      </c>
      <c r="AZ247" s="140">
        <v>367072.35000000003</v>
      </c>
      <c r="BA247" s="140">
        <v>1029324.69</v>
      </c>
      <c r="BB247" s="140">
        <v>69897.509999999995</v>
      </c>
      <c r="BC247" s="140">
        <v>53329.21</v>
      </c>
      <c r="BD247" s="140">
        <v>10561.48</v>
      </c>
      <c r="BE247" s="140">
        <v>211604.56</v>
      </c>
      <c r="BF247" s="140">
        <v>705310.35</v>
      </c>
      <c r="BG247" s="140">
        <v>653180.9</v>
      </c>
      <c r="BH247" s="140">
        <v>15533.28</v>
      </c>
      <c r="BI247" s="140">
        <v>0</v>
      </c>
      <c r="BJ247" s="140">
        <v>0</v>
      </c>
      <c r="BK247" s="140">
        <v>0</v>
      </c>
      <c r="BL247" s="140">
        <v>0</v>
      </c>
      <c r="BM247" s="140">
        <v>0</v>
      </c>
      <c r="BN247" s="140">
        <v>0</v>
      </c>
      <c r="BO247" s="140">
        <v>1382315.99</v>
      </c>
      <c r="BP247" s="140">
        <v>1535955.71</v>
      </c>
      <c r="BQ247" s="140">
        <v>0</v>
      </c>
      <c r="BR247" s="140">
        <v>0</v>
      </c>
      <c r="BS247" s="140">
        <v>1382315.99</v>
      </c>
      <c r="BT247" s="140">
        <v>1535955.71</v>
      </c>
      <c r="BU247" s="140">
        <v>39593</v>
      </c>
      <c r="BV247" s="140">
        <v>0</v>
      </c>
      <c r="BW247" s="140">
        <v>1144338.94</v>
      </c>
      <c r="BX247" s="140">
        <v>666395.1</v>
      </c>
      <c r="BY247" s="140">
        <v>207728.88</v>
      </c>
      <c r="BZ247" s="140">
        <v>309807.96000000002</v>
      </c>
      <c r="CA247" s="140">
        <v>207065.62</v>
      </c>
      <c r="CB247" s="140">
        <v>183916.91</v>
      </c>
      <c r="CC247" s="140">
        <v>1415910.57</v>
      </c>
      <c r="CD247" s="140">
        <v>668678.41</v>
      </c>
      <c r="CE247" s="140">
        <v>692000</v>
      </c>
      <c r="CF247" s="140">
        <v>0</v>
      </c>
      <c r="CG247" s="140">
        <v>0</v>
      </c>
      <c r="CH247" s="140">
        <v>78380.87</v>
      </c>
      <c r="CI247" s="140">
        <v>0</v>
      </c>
      <c r="CJ247" s="140">
        <v>3642225.3</v>
      </c>
      <c r="CK247" s="140">
        <v>0</v>
      </c>
      <c r="CL247" s="140">
        <v>0</v>
      </c>
      <c r="CM247" s="140">
        <v>0</v>
      </c>
      <c r="CN247" s="140">
        <v>0</v>
      </c>
      <c r="CO247" s="140">
        <v>0</v>
      </c>
      <c r="CP247" s="140">
        <v>0</v>
      </c>
      <c r="CQ247" s="140">
        <v>0</v>
      </c>
      <c r="CR247" s="140">
        <v>14953.09</v>
      </c>
      <c r="CS247" s="140">
        <v>4107.47</v>
      </c>
      <c r="CT247" s="140">
        <v>341223.58</v>
      </c>
      <c r="CU247" s="140">
        <v>352069.2</v>
      </c>
      <c r="CV247" s="140">
        <v>0</v>
      </c>
      <c r="CW247" s="140">
        <v>97503.19</v>
      </c>
      <c r="CX247" s="140">
        <v>87373.7</v>
      </c>
      <c r="CY247" s="140">
        <v>10245.719999999999</v>
      </c>
      <c r="CZ247" s="140">
        <v>0</v>
      </c>
      <c r="DA247" s="140">
        <v>20375.21</v>
      </c>
      <c r="DB247" s="140">
        <v>0</v>
      </c>
      <c r="DC247" s="140">
        <v>0</v>
      </c>
      <c r="DD247" s="140">
        <v>0</v>
      </c>
      <c r="DE247" s="140">
        <v>0</v>
      </c>
      <c r="DF247" s="140">
        <v>0</v>
      </c>
      <c r="DG247" s="140">
        <v>0</v>
      </c>
      <c r="DH247" s="140">
        <v>0</v>
      </c>
    </row>
    <row r="248" spans="1:112" x14ac:dyDescent="0.2">
      <c r="A248" s="140">
        <v>3955</v>
      </c>
      <c r="B248" s="140" t="s">
        <v>532</v>
      </c>
      <c r="C248" s="140">
        <v>0</v>
      </c>
      <c r="D248" s="140">
        <v>6971666.6699999999</v>
      </c>
      <c r="E248" s="140">
        <v>46872.53</v>
      </c>
      <c r="F248" s="140">
        <v>222627.72</v>
      </c>
      <c r="G248" s="140">
        <v>131971.26999999999</v>
      </c>
      <c r="H248" s="140">
        <v>40887.379999999997</v>
      </c>
      <c r="I248" s="140">
        <v>159507.18</v>
      </c>
      <c r="J248" s="140">
        <v>0</v>
      </c>
      <c r="K248" s="140">
        <v>359713.44</v>
      </c>
      <c r="L248" s="140">
        <v>0</v>
      </c>
      <c r="M248" s="140">
        <v>0</v>
      </c>
      <c r="N248" s="140">
        <v>0</v>
      </c>
      <c r="O248" s="140">
        <v>0</v>
      </c>
      <c r="P248" s="140">
        <v>10025</v>
      </c>
      <c r="Q248" s="140">
        <v>0</v>
      </c>
      <c r="R248" s="140">
        <v>0</v>
      </c>
      <c r="S248" s="140">
        <v>0</v>
      </c>
      <c r="T248" s="140">
        <v>5641.7</v>
      </c>
      <c r="U248" s="140">
        <v>324943.09000000003</v>
      </c>
      <c r="V248" s="140">
        <v>15343214</v>
      </c>
      <c r="W248" s="140">
        <v>0</v>
      </c>
      <c r="X248" s="140">
        <v>0</v>
      </c>
      <c r="Y248" s="140">
        <v>0</v>
      </c>
      <c r="Z248" s="140">
        <v>10999.28</v>
      </c>
      <c r="AA248" s="140">
        <v>58710</v>
      </c>
      <c r="AB248" s="140">
        <v>0</v>
      </c>
      <c r="AC248" s="140">
        <v>0</v>
      </c>
      <c r="AD248" s="140">
        <v>251172.71</v>
      </c>
      <c r="AE248" s="140">
        <v>308337.62</v>
      </c>
      <c r="AF248" s="140">
        <v>0</v>
      </c>
      <c r="AG248" s="140">
        <v>1962</v>
      </c>
      <c r="AH248" s="140">
        <v>43159.42</v>
      </c>
      <c r="AI248" s="140">
        <v>0</v>
      </c>
      <c r="AJ248" s="140">
        <v>0</v>
      </c>
      <c r="AK248" s="140">
        <v>134825</v>
      </c>
      <c r="AL248" s="140">
        <v>0</v>
      </c>
      <c r="AM248" s="140">
        <v>20188.72</v>
      </c>
      <c r="AN248" s="140">
        <v>32755.74</v>
      </c>
      <c r="AO248" s="140">
        <v>0</v>
      </c>
      <c r="AP248" s="140">
        <v>28406.959999999999</v>
      </c>
      <c r="AQ248" s="140">
        <v>4949524.51</v>
      </c>
      <c r="AR248" s="140">
        <v>5179779.76</v>
      </c>
      <c r="AS248" s="140">
        <v>730573.46</v>
      </c>
      <c r="AT248" s="140">
        <v>563783.95000000007</v>
      </c>
      <c r="AU248" s="140">
        <v>272608.94</v>
      </c>
      <c r="AV248" s="140">
        <v>377415.32</v>
      </c>
      <c r="AW248" s="140">
        <v>632637.34</v>
      </c>
      <c r="AX248" s="140">
        <v>1116216.06</v>
      </c>
      <c r="AY248" s="140">
        <v>551815.07000000007</v>
      </c>
      <c r="AZ248" s="140">
        <v>1621279.99</v>
      </c>
      <c r="BA248" s="140">
        <v>3431099.25</v>
      </c>
      <c r="BB248" s="140">
        <v>361545.82</v>
      </c>
      <c r="BC248" s="140">
        <v>189618.7</v>
      </c>
      <c r="BD248" s="140">
        <v>986669.31</v>
      </c>
      <c r="BE248" s="140">
        <v>568071</v>
      </c>
      <c r="BF248" s="140">
        <v>2217366.6800000002</v>
      </c>
      <c r="BG248" s="140">
        <v>782698.62</v>
      </c>
      <c r="BH248" s="140">
        <v>2249.54</v>
      </c>
      <c r="BI248" s="140">
        <v>0</v>
      </c>
      <c r="BJ248" s="140">
        <v>0</v>
      </c>
      <c r="BK248" s="140">
        <v>0</v>
      </c>
      <c r="BL248" s="140">
        <v>0</v>
      </c>
      <c r="BM248" s="140">
        <v>0</v>
      </c>
      <c r="BN248" s="140">
        <v>0</v>
      </c>
      <c r="BO248" s="140">
        <v>1300624.8999999999</v>
      </c>
      <c r="BP248" s="140">
        <v>1273259.01</v>
      </c>
      <c r="BQ248" s="140">
        <v>0</v>
      </c>
      <c r="BR248" s="140">
        <v>0</v>
      </c>
      <c r="BS248" s="140">
        <v>1300624.8999999999</v>
      </c>
      <c r="BT248" s="140">
        <v>1273259.01</v>
      </c>
      <c r="BU248" s="140">
        <v>38903.31</v>
      </c>
      <c r="BV248" s="140">
        <v>58831.85</v>
      </c>
      <c r="BW248" s="140">
        <v>3533821.42</v>
      </c>
      <c r="BX248" s="140">
        <v>2551212.87</v>
      </c>
      <c r="BY248" s="140">
        <v>833951.13</v>
      </c>
      <c r="BZ248" s="140">
        <v>128728.88</v>
      </c>
      <c r="CA248" s="140">
        <v>489709.15</v>
      </c>
      <c r="CB248" s="140">
        <v>365292.96</v>
      </c>
      <c r="CC248" s="140">
        <v>18615375.449999999</v>
      </c>
      <c r="CD248" s="140">
        <v>2842050.04</v>
      </c>
      <c r="CE248" s="140">
        <v>15869699.939999999</v>
      </c>
      <c r="CF248" s="140">
        <v>28041.66</v>
      </c>
      <c r="CG248" s="140">
        <v>0</v>
      </c>
      <c r="CH248" s="140">
        <v>0</v>
      </c>
      <c r="CI248" s="140">
        <v>0</v>
      </c>
      <c r="CJ248" s="140">
        <v>17142826.490000002</v>
      </c>
      <c r="CK248" s="140">
        <v>0</v>
      </c>
      <c r="CL248" s="140">
        <v>0</v>
      </c>
      <c r="CM248" s="140">
        <v>0</v>
      </c>
      <c r="CN248" s="140">
        <v>0</v>
      </c>
      <c r="CO248" s="140">
        <v>0</v>
      </c>
      <c r="CP248" s="140">
        <v>0</v>
      </c>
      <c r="CQ248" s="140">
        <v>0</v>
      </c>
      <c r="CR248" s="140">
        <v>20912.84</v>
      </c>
      <c r="CS248" s="140">
        <v>29466.05</v>
      </c>
      <c r="CT248" s="140">
        <v>1125717.6499999999</v>
      </c>
      <c r="CU248" s="140">
        <v>1117164.44</v>
      </c>
      <c r="CV248" s="140">
        <v>0</v>
      </c>
      <c r="CW248" s="140">
        <v>156192.57</v>
      </c>
      <c r="CX248" s="140">
        <v>107353.52</v>
      </c>
      <c r="CY248" s="140">
        <v>168484.6</v>
      </c>
      <c r="CZ248" s="140">
        <v>6966.77</v>
      </c>
      <c r="DA248" s="140">
        <v>210356.88</v>
      </c>
      <c r="DB248" s="140">
        <v>0</v>
      </c>
      <c r="DC248" s="140">
        <v>0</v>
      </c>
      <c r="DD248" s="140">
        <v>0</v>
      </c>
      <c r="DE248" s="140">
        <v>0</v>
      </c>
      <c r="DF248" s="140">
        <v>0</v>
      </c>
      <c r="DG248" s="140">
        <v>0</v>
      </c>
      <c r="DH248" s="140">
        <v>0</v>
      </c>
    </row>
    <row r="249" spans="1:112" x14ac:dyDescent="0.2">
      <c r="A249" s="140">
        <v>3962</v>
      </c>
      <c r="B249" s="140" t="s">
        <v>533</v>
      </c>
      <c r="C249" s="140">
        <v>0</v>
      </c>
      <c r="D249" s="140">
        <v>8198503.75</v>
      </c>
      <c r="E249" s="140">
        <v>3867</v>
      </c>
      <c r="F249" s="140">
        <v>99247.85</v>
      </c>
      <c r="G249" s="140">
        <v>64199.4</v>
      </c>
      <c r="H249" s="140">
        <v>11998.89</v>
      </c>
      <c r="I249" s="140">
        <v>63844.14</v>
      </c>
      <c r="J249" s="140">
        <v>0</v>
      </c>
      <c r="K249" s="140">
        <v>491001.81</v>
      </c>
      <c r="L249" s="140">
        <v>0</v>
      </c>
      <c r="M249" s="140">
        <v>2800.36</v>
      </c>
      <c r="N249" s="140">
        <v>0</v>
      </c>
      <c r="O249" s="140">
        <v>0</v>
      </c>
      <c r="P249" s="140">
        <v>7589.82</v>
      </c>
      <c r="Q249" s="140">
        <v>0</v>
      </c>
      <c r="R249" s="140">
        <v>0</v>
      </c>
      <c r="S249" s="140">
        <v>0</v>
      </c>
      <c r="T249" s="140">
        <v>0</v>
      </c>
      <c r="U249" s="140">
        <v>342849</v>
      </c>
      <c r="V249" s="140">
        <v>19851986</v>
      </c>
      <c r="W249" s="140">
        <v>3645.82</v>
      </c>
      <c r="X249" s="140">
        <v>0</v>
      </c>
      <c r="Y249" s="140">
        <v>0</v>
      </c>
      <c r="Z249" s="140">
        <v>39095</v>
      </c>
      <c r="AA249" s="140">
        <v>16975</v>
      </c>
      <c r="AB249" s="140">
        <v>0</v>
      </c>
      <c r="AC249" s="140">
        <v>0</v>
      </c>
      <c r="AD249" s="140">
        <v>100600</v>
      </c>
      <c r="AE249" s="140">
        <v>259916.17</v>
      </c>
      <c r="AF249" s="140">
        <v>0</v>
      </c>
      <c r="AG249" s="140">
        <v>0</v>
      </c>
      <c r="AH249" s="140">
        <v>0</v>
      </c>
      <c r="AI249" s="140">
        <v>0</v>
      </c>
      <c r="AJ249" s="140">
        <v>0</v>
      </c>
      <c r="AK249" s="140">
        <v>0</v>
      </c>
      <c r="AL249" s="140">
        <v>0</v>
      </c>
      <c r="AM249" s="140">
        <v>64573.9</v>
      </c>
      <c r="AN249" s="140">
        <v>114900.12</v>
      </c>
      <c r="AO249" s="140">
        <v>0</v>
      </c>
      <c r="AP249" s="140">
        <v>3115.94</v>
      </c>
      <c r="AQ249" s="140">
        <v>5854919.5700000003</v>
      </c>
      <c r="AR249" s="140">
        <v>6055847.9800000004</v>
      </c>
      <c r="AS249" s="140">
        <v>738139.64</v>
      </c>
      <c r="AT249" s="140">
        <v>644279.99</v>
      </c>
      <c r="AU249" s="140">
        <v>585661.5</v>
      </c>
      <c r="AV249" s="140">
        <v>149372.81</v>
      </c>
      <c r="AW249" s="140">
        <v>711897.99</v>
      </c>
      <c r="AX249" s="140">
        <v>870167.18</v>
      </c>
      <c r="AY249" s="140">
        <v>628283.07000000007</v>
      </c>
      <c r="AZ249" s="140">
        <v>1416820.76</v>
      </c>
      <c r="BA249" s="140">
        <v>5242999.6100000003</v>
      </c>
      <c r="BB249" s="140">
        <v>177993.35</v>
      </c>
      <c r="BC249" s="140">
        <v>268255.40000000002</v>
      </c>
      <c r="BD249" s="140">
        <v>15569.25</v>
      </c>
      <c r="BE249" s="140">
        <v>1111917.55</v>
      </c>
      <c r="BF249" s="140">
        <v>2295729.2000000002</v>
      </c>
      <c r="BG249" s="140">
        <v>1340643.52</v>
      </c>
      <c r="BH249" s="140">
        <v>1961.16</v>
      </c>
      <c r="BI249" s="140">
        <v>0</v>
      </c>
      <c r="BJ249" s="140">
        <v>0</v>
      </c>
      <c r="BK249" s="140">
        <v>0</v>
      </c>
      <c r="BL249" s="140">
        <v>0</v>
      </c>
      <c r="BM249" s="140">
        <v>687230.29</v>
      </c>
      <c r="BN249" s="140">
        <v>687230.29</v>
      </c>
      <c r="BO249" s="140">
        <v>0</v>
      </c>
      <c r="BP249" s="140">
        <v>0</v>
      </c>
      <c r="BQ249" s="140">
        <v>4783398.1900000004</v>
      </c>
      <c r="BR249" s="140">
        <v>6413648.6299999999</v>
      </c>
      <c r="BS249" s="140">
        <v>5470628.4800000004</v>
      </c>
      <c r="BT249" s="140">
        <v>7100878.9199999999</v>
      </c>
      <c r="BU249" s="140">
        <v>62411.840000000004</v>
      </c>
      <c r="BV249" s="140">
        <v>65876.91</v>
      </c>
      <c r="BW249" s="140">
        <v>3875129.42</v>
      </c>
      <c r="BX249" s="140">
        <v>2732638.17</v>
      </c>
      <c r="BY249" s="140">
        <v>990033.68</v>
      </c>
      <c r="BZ249" s="140">
        <v>148992.5</v>
      </c>
      <c r="CA249" s="140">
        <v>2606812.92</v>
      </c>
      <c r="CB249" s="140">
        <v>2203190.62</v>
      </c>
      <c r="CC249" s="140">
        <v>26949874.399999999</v>
      </c>
      <c r="CD249" s="140">
        <v>6723848.3600000003</v>
      </c>
      <c r="CE249" s="140">
        <v>20462606.84</v>
      </c>
      <c r="CF249" s="140">
        <v>0</v>
      </c>
      <c r="CG249" s="140">
        <v>0</v>
      </c>
      <c r="CH249" s="140">
        <v>167041.5</v>
      </c>
      <c r="CI249" s="140">
        <v>0</v>
      </c>
      <c r="CJ249" s="140">
        <v>93555000</v>
      </c>
      <c r="CK249" s="140">
        <v>103055.78</v>
      </c>
      <c r="CL249" s="140">
        <v>55954.93</v>
      </c>
      <c r="CM249" s="140">
        <v>74667.290000000008</v>
      </c>
      <c r="CN249" s="140">
        <v>0</v>
      </c>
      <c r="CO249" s="140">
        <v>121768.14</v>
      </c>
      <c r="CP249" s="140">
        <v>0</v>
      </c>
      <c r="CQ249" s="140">
        <v>0</v>
      </c>
      <c r="CR249" s="140">
        <v>208123.38</v>
      </c>
      <c r="CS249" s="140">
        <v>200241.94</v>
      </c>
      <c r="CT249" s="140">
        <v>1533428.72</v>
      </c>
      <c r="CU249" s="140">
        <v>1541310.16</v>
      </c>
      <c r="CV249" s="140">
        <v>0</v>
      </c>
      <c r="CW249" s="140">
        <v>-32249.55</v>
      </c>
      <c r="CX249" s="140">
        <v>24477.65</v>
      </c>
      <c r="CY249" s="140">
        <v>538224.91</v>
      </c>
      <c r="CZ249" s="140">
        <v>295293.3</v>
      </c>
      <c r="DA249" s="140">
        <v>186122.41</v>
      </c>
      <c r="DB249" s="140">
        <v>82</v>
      </c>
      <c r="DC249" s="140">
        <v>0</v>
      </c>
      <c r="DD249" s="140">
        <v>0</v>
      </c>
      <c r="DE249" s="140">
        <v>0</v>
      </c>
      <c r="DF249" s="140">
        <v>0</v>
      </c>
      <c r="DG249" s="140">
        <v>0</v>
      </c>
      <c r="DH249" s="140">
        <v>0</v>
      </c>
    </row>
    <row r="250" spans="1:112" x14ac:dyDescent="0.2">
      <c r="A250" s="140">
        <v>3969</v>
      </c>
      <c r="B250" s="140" t="s">
        <v>534</v>
      </c>
      <c r="C250" s="140">
        <v>0</v>
      </c>
      <c r="D250" s="140">
        <v>710819.48</v>
      </c>
      <c r="E250" s="140">
        <v>14937.59</v>
      </c>
      <c r="F250" s="140">
        <v>1215.48</v>
      </c>
      <c r="G250" s="140">
        <v>15838.98</v>
      </c>
      <c r="H250" s="140">
        <v>3865.36</v>
      </c>
      <c r="I250" s="140">
        <v>33101</v>
      </c>
      <c r="J250" s="140">
        <v>0</v>
      </c>
      <c r="K250" s="140">
        <v>476128</v>
      </c>
      <c r="L250" s="140">
        <v>0</v>
      </c>
      <c r="M250" s="140">
        <v>0</v>
      </c>
      <c r="N250" s="140">
        <v>0</v>
      </c>
      <c r="O250" s="140">
        <v>0</v>
      </c>
      <c r="P250" s="140">
        <v>0</v>
      </c>
      <c r="Q250" s="140">
        <v>0</v>
      </c>
      <c r="R250" s="140">
        <v>0</v>
      </c>
      <c r="S250" s="140">
        <v>0</v>
      </c>
      <c r="T250" s="140">
        <v>0</v>
      </c>
      <c r="U250" s="140">
        <v>43018.5</v>
      </c>
      <c r="V250" s="140">
        <v>3170517</v>
      </c>
      <c r="W250" s="140">
        <v>0</v>
      </c>
      <c r="X250" s="140">
        <v>0</v>
      </c>
      <c r="Y250" s="140">
        <v>0</v>
      </c>
      <c r="Z250" s="140">
        <v>12644.59</v>
      </c>
      <c r="AA250" s="140">
        <v>101219</v>
      </c>
      <c r="AB250" s="140">
        <v>0</v>
      </c>
      <c r="AC250" s="140">
        <v>0</v>
      </c>
      <c r="AD250" s="140">
        <v>18366.45</v>
      </c>
      <c r="AE250" s="140">
        <v>127773</v>
      </c>
      <c r="AF250" s="140">
        <v>0</v>
      </c>
      <c r="AG250" s="140">
        <v>0</v>
      </c>
      <c r="AH250" s="140">
        <v>0</v>
      </c>
      <c r="AI250" s="140">
        <v>42256</v>
      </c>
      <c r="AJ250" s="140">
        <v>0</v>
      </c>
      <c r="AK250" s="140">
        <v>2864</v>
      </c>
      <c r="AL250" s="140">
        <v>0</v>
      </c>
      <c r="AM250" s="140">
        <v>0</v>
      </c>
      <c r="AN250" s="140">
        <v>32768.879999999997</v>
      </c>
      <c r="AO250" s="140">
        <v>0</v>
      </c>
      <c r="AP250" s="140">
        <v>500</v>
      </c>
      <c r="AQ250" s="140">
        <v>1157730.53</v>
      </c>
      <c r="AR250" s="140">
        <v>1140989.4099999999</v>
      </c>
      <c r="AS250" s="140">
        <v>65804.28</v>
      </c>
      <c r="AT250" s="140">
        <v>155290.47</v>
      </c>
      <c r="AU250" s="140">
        <v>109701.34</v>
      </c>
      <c r="AV250" s="140">
        <v>0</v>
      </c>
      <c r="AW250" s="140">
        <v>128369.78</v>
      </c>
      <c r="AX250" s="140">
        <v>55532.630000000005</v>
      </c>
      <c r="AY250" s="140">
        <v>260046.56</v>
      </c>
      <c r="AZ250" s="140">
        <v>225889.1</v>
      </c>
      <c r="BA250" s="140">
        <v>753705.48</v>
      </c>
      <c r="BB250" s="140">
        <v>35454.93</v>
      </c>
      <c r="BC250" s="140">
        <v>68047.790000000008</v>
      </c>
      <c r="BD250" s="140">
        <v>2657.87</v>
      </c>
      <c r="BE250" s="140">
        <v>408626.02</v>
      </c>
      <c r="BF250" s="140">
        <v>401648.15</v>
      </c>
      <c r="BG250" s="140">
        <v>77093.95</v>
      </c>
      <c r="BH250" s="140">
        <v>0</v>
      </c>
      <c r="BI250" s="140">
        <v>0</v>
      </c>
      <c r="BJ250" s="140">
        <v>0</v>
      </c>
      <c r="BK250" s="140">
        <v>140000</v>
      </c>
      <c r="BL250" s="140">
        <v>122457</v>
      </c>
      <c r="BM250" s="140">
        <v>0</v>
      </c>
      <c r="BN250" s="140">
        <v>0</v>
      </c>
      <c r="BO250" s="140">
        <v>921999.76</v>
      </c>
      <c r="BP250" s="140">
        <v>0</v>
      </c>
      <c r="BQ250" s="140">
        <v>0</v>
      </c>
      <c r="BR250" s="140">
        <v>700787.78</v>
      </c>
      <c r="BS250" s="140">
        <v>1061999.76</v>
      </c>
      <c r="BT250" s="140">
        <v>823244.78</v>
      </c>
      <c r="BU250" s="140">
        <v>0</v>
      </c>
      <c r="BV250" s="140">
        <v>0</v>
      </c>
      <c r="BW250" s="140">
        <v>645322.55000000005</v>
      </c>
      <c r="BX250" s="140">
        <v>476768.15</v>
      </c>
      <c r="BY250" s="140">
        <v>152675.70000000001</v>
      </c>
      <c r="BZ250" s="140">
        <v>15878.7</v>
      </c>
      <c r="CA250" s="140">
        <v>0</v>
      </c>
      <c r="CB250" s="140">
        <v>0</v>
      </c>
      <c r="CC250" s="140">
        <v>0</v>
      </c>
      <c r="CD250" s="140">
        <v>0</v>
      </c>
      <c r="CE250" s="140">
        <v>0</v>
      </c>
      <c r="CF250" s="140">
        <v>0</v>
      </c>
      <c r="CG250" s="140">
        <v>0</v>
      </c>
      <c r="CH250" s="140">
        <v>0</v>
      </c>
      <c r="CI250" s="140">
        <v>0</v>
      </c>
      <c r="CJ250" s="140">
        <v>0</v>
      </c>
      <c r="CK250" s="140">
        <v>0</v>
      </c>
      <c r="CL250" s="140">
        <v>0</v>
      </c>
      <c r="CM250" s="140">
        <v>0</v>
      </c>
      <c r="CN250" s="140">
        <v>0</v>
      </c>
      <c r="CO250" s="140">
        <v>0</v>
      </c>
      <c r="CP250" s="140">
        <v>0</v>
      </c>
      <c r="CQ250" s="140">
        <v>0</v>
      </c>
      <c r="CR250" s="140">
        <v>0</v>
      </c>
      <c r="CS250" s="140">
        <v>0</v>
      </c>
      <c r="CT250" s="140">
        <v>225644.38</v>
      </c>
      <c r="CU250" s="140">
        <v>225644.38</v>
      </c>
      <c r="CV250" s="140">
        <v>0</v>
      </c>
      <c r="CW250" s="140">
        <v>13260.04</v>
      </c>
      <c r="CX250" s="140">
        <v>15663.050000000001</v>
      </c>
      <c r="CY250" s="140">
        <v>120000</v>
      </c>
      <c r="CZ250" s="140">
        <v>0</v>
      </c>
      <c r="DA250" s="140">
        <v>117596.99</v>
      </c>
      <c r="DB250" s="140">
        <v>0</v>
      </c>
      <c r="DC250" s="140">
        <v>0</v>
      </c>
      <c r="DD250" s="140">
        <v>0</v>
      </c>
      <c r="DE250" s="140">
        <v>0</v>
      </c>
      <c r="DF250" s="140">
        <v>0</v>
      </c>
      <c r="DG250" s="140">
        <v>0</v>
      </c>
      <c r="DH250" s="140">
        <v>0</v>
      </c>
    </row>
    <row r="251" spans="1:112" x14ac:dyDescent="0.2">
      <c r="A251" s="140">
        <v>2177</v>
      </c>
      <c r="B251" s="140" t="s">
        <v>535</v>
      </c>
      <c r="C251" s="140">
        <v>0</v>
      </c>
      <c r="D251" s="140">
        <v>16407162</v>
      </c>
      <c r="E251" s="140">
        <v>0</v>
      </c>
      <c r="F251" s="140">
        <v>141869.06</v>
      </c>
      <c r="G251" s="140">
        <v>78838.45</v>
      </c>
      <c r="H251" s="140">
        <v>13943.23</v>
      </c>
      <c r="I251" s="140">
        <v>291909.02</v>
      </c>
      <c r="J251" s="140">
        <v>0</v>
      </c>
      <c r="K251" s="140">
        <v>332189.56</v>
      </c>
      <c r="L251" s="140">
        <v>0</v>
      </c>
      <c r="M251" s="140">
        <v>117831.8</v>
      </c>
      <c r="N251" s="140">
        <v>0</v>
      </c>
      <c r="O251" s="140">
        <v>0</v>
      </c>
      <c r="P251" s="140">
        <v>18026.25</v>
      </c>
      <c r="Q251" s="140">
        <v>0</v>
      </c>
      <c r="R251" s="140">
        <v>0</v>
      </c>
      <c r="S251" s="140">
        <v>0</v>
      </c>
      <c r="T251" s="140">
        <v>0</v>
      </c>
      <c r="U251" s="140">
        <v>1024860</v>
      </c>
      <c r="V251" s="140">
        <v>469427</v>
      </c>
      <c r="W251" s="140">
        <v>1133.1400000000001</v>
      </c>
      <c r="X251" s="140">
        <v>0</v>
      </c>
      <c r="Y251" s="140">
        <v>0</v>
      </c>
      <c r="Z251" s="140">
        <v>0</v>
      </c>
      <c r="AA251" s="140">
        <v>322156.43</v>
      </c>
      <c r="AB251" s="140">
        <v>0</v>
      </c>
      <c r="AC251" s="140">
        <v>0</v>
      </c>
      <c r="AD251" s="140">
        <v>26704</v>
      </c>
      <c r="AE251" s="140">
        <v>88126</v>
      </c>
      <c r="AF251" s="140">
        <v>0</v>
      </c>
      <c r="AG251" s="140">
        <v>0</v>
      </c>
      <c r="AH251" s="140">
        <v>166862.55000000002</v>
      </c>
      <c r="AI251" s="140">
        <v>0</v>
      </c>
      <c r="AJ251" s="140">
        <v>0</v>
      </c>
      <c r="AK251" s="140">
        <v>2492</v>
      </c>
      <c r="AL251" s="140">
        <v>0</v>
      </c>
      <c r="AM251" s="140">
        <v>0</v>
      </c>
      <c r="AN251" s="140">
        <v>58546.62</v>
      </c>
      <c r="AO251" s="140">
        <v>0</v>
      </c>
      <c r="AP251" s="140">
        <v>5429.9000000000005</v>
      </c>
      <c r="AQ251" s="140">
        <v>0</v>
      </c>
      <c r="AR251" s="140">
        <v>6148023.6900000004</v>
      </c>
      <c r="AS251" s="140">
        <v>734295.47</v>
      </c>
      <c r="AT251" s="140">
        <v>462628.77</v>
      </c>
      <c r="AU251" s="140">
        <v>633381.24</v>
      </c>
      <c r="AV251" s="140">
        <v>1076.47</v>
      </c>
      <c r="AW251" s="140">
        <v>875488.73</v>
      </c>
      <c r="AX251" s="140">
        <v>833434.29</v>
      </c>
      <c r="AY251" s="140">
        <v>600960.26</v>
      </c>
      <c r="AZ251" s="140">
        <v>948851.53</v>
      </c>
      <c r="BA251" s="140">
        <v>4258664.38</v>
      </c>
      <c r="BB251" s="140">
        <v>668726.04</v>
      </c>
      <c r="BC251" s="140">
        <v>351651.43</v>
      </c>
      <c r="BD251" s="140">
        <v>43076.020000000004</v>
      </c>
      <c r="BE251" s="140">
        <v>189145.1</v>
      </c>
      <c r="BF251" s="140">
        <v>1773466.22</v>
      </c>
      <c r="BG251" s="140">
        <v>352010.69</v>
      </c>
      <c r="BH251" s="140">
        <v>10725.84</v>
      </c>
      <c r="BI251" s="140">
        <v>140690.96</v>
      </c>
      <c r="BJ251" s="140">
        <v>44106.270000000004</v>
      </c>
      <c r="BK251" s="140">
        <v>0</v>
      </c>
      <c r="BL251" s="140">
        <v>0</v>
      </c>
      <c r="BM251" s="140">
        <v>509000</v>
      </c>
      <c r="BN251" s="140">
        <v>556000</v>
      </c>
      <c r="BO251" s="140">
        <v>1104795</v>
      </c>
      <c r="BP251" s="140">
        <v>852714.54</v>
      </c>
      <c r="BQ251" s="140">
        <v>3535011.13</v>
      </c>
      <c r="BR251" s="140">
        <v>4518577.12</v>
      </c>
      <c r="BS251" s="140">
        <v>5289497.09</v>
      </c>
      <c r="BT251" s="140">
        <v>5971397.9299999997</v>
      </c>
      <c r="BU251" s="140">
        <v>115512.87</v>
      </c>
      <c r="BV251" s="140">
        <v>82952.27</v>
      </c>
      <c r="BW251" s="140">
        <v>2563216.13</v>
      </c>
      <c r="BX251" s="140">
        <v>1277653.6599999999</v>
      </c>
      <c r="BY251" s="140">
        <v>628603.91</v>
      </c>
      <c r="BZ251" s="140">
        <v>689519.16</v>
      </c>
      <c r="CA251" s="140">
        <v>253276.5</v>
      </c>
      <c r="CB251" s="140">
        <v>254876.5</v>
      </c>
      <c r="CC251" s="140">
        <v>364835</v>
      </c>
      <c r="CD251" s="140">
        <v>363235</v>
      </c>
      <c r="CE251" s="140">
        <v>0</v>
      </c>
      <c r="CF251" s="140">
        <v>0</v>
      </c>
      <c r="CG251" s="140">
        <v>0</v>
      </c>
      <c r="CH251" s="140">
        <v>0</v>
      </c>
      <c r="CI251" s="140">
        <v>0</v>
      </c>
      <c r="CJ251" s="140">
        <v>3103397.01</v>
      </c>
      <c r="CK251" s="140">
        <v>0</v>
      </c>
      <c r="CL251" s="140">
        <v>0</v>
      </c>
      <c r="CM251" s="140">
        <v>0</v>
      </c>
      <c r="CN251" s="140">
        <v>0</v>
      </c>
      <c r="CO251" s="140">
        <v>0</v>
      </c>
      <c r="CP251" s="140">
        <v>0</v>
      </c>
      <c r="CQ251" s="140">
        <v>0</v>
      </c>
      <c r="CR251" s="140">
        <v>92467.1</v>
      </c>
      <c r="CS251" s="140">
        <v>64648.74</v>
      </c>
      <c r="CT251" s="140">
        <v>703260.12</v>
      </c>
      <c r="CU251" s="140">
        <v>731078.48</v>
      </c>
      <c r="CV251" s="140">
        <v>0</v>
      </c>
      <c r="CW251" s="140">
        <v>175617.83000000002</v>
      </c>
      <c r="CX251" s="140">
        <v>243140.77000000002</v>
      </c>
      <c r="CY251" s="140">
        <v>980984.34</v>
      </c>
      <c r="CZ251" s="140">
        <v>2103</v>
      </c>
      <c r="DA251" s="140">
        <v>911358.4</v>
      </c>
      <c r="DB251" s="140">
        <v>0</v>
      </c>
      <c r="DC251" s="140">
        <v>0</v>
      </c>
      <c r="DD251" s="140">
        <v>0</v>
      </c>
      <c r="DE251" s="140">
        <v>537334.96</v>
      </c>
      <c r="DF251" s="140">
        <v>0</v>
      </c>
      <c r="DG251" s="140">
        <v>537334.96</v>
      </c>
      <c r="DH251" s="140">
        <v>0</v>
      </c>
    </row>
    <row r="252" spans="1:112" x14ac:dyDescent="0.2">
      <c r="A252" s="140">
        <v>3976</v>
      </c>
      <c r="B252" s="140" t="s">
        <v>536</v>
      </c>
      <c r="C252" s="140">
        <v>1278460.3</v>
      </c>
      <c r="D252" s="140">
        <v>5000</v>
      </c>
      <c r="E252" s="140">
        <v>0</v>
      </c>
      <c r="F252" s="140">
        <v>0</v>
      </c>
      <c r="G252" s="140">
        <v>0</v>
      </c>
      <c r="H252" s="140">
        <v>541.47</v>
      </c>
      <c r="I252" s="140">
        <v>0</v>
      </c>
      <c r="J252" s="140">
        <v>0</v>
      </c>
      <c r="K252" s="140">
        <v>12075</v>
      </c>
      <c r="L252" s="140">
        <v>0</v>
      </c>
      <c r="M252" s="140">
        <v>0</v>
      </c>
      <c r="N252" s="140">
        <v>0</v>
      </c>
      <c r="O252" s="140">
        <v>0</v>
      </c>
      <c r="P252" s="140">
        <v>0</v>
      </c>
      <c r="Q252" s="140">
        <v>0</v>
      </c>
      <c r="R252" s="140">
        <v>0</v>
      </c>
      <c r="S252" s="140">
        <v>0</v>
      </c>
      <c r="T252" s="140">
        <v>0</v>
      </c>
      <c r="U252" s="140">
        <v>2916</v>
      </c>
      <c r="V252" s="140">
        <v>459764</v>
      </c>
      <c r="W252" s="140">
        <v>0</v>
      </c>
      <c r="X252" s="140">
        <v>3251</v>
      </c>
      <c r="Y252" s="140">
        <v>0</v>
      </c>
      <c r="Z252" s="140">
        <v>0</v>
      </c>
      <c r="AA252" s="140">
        <v>0</v>
      </c>
      <c r="AB252" s="140">
        <v>0</v>
      </c>
      <c r="AC252" s="140">
        <v>0</v>
      </c>
      <c r="AD252" s="140">
        <v>1375</v>
      </c>
      <c r="AE252" s="140">
        <v>93745</v>
      </c>
      <c r="AF252" s="140">
        <v>0</v>
      </c>
      <c r="AG252" s="140">
        <v>0</v>
      </c>
      <c r="AH252" s="140">
        <v>0</v>
      </c>
      <c r="AI252" s="140">
        <v>24715</v>
      </c>
      <c r="AJ252" s="140">
        <v>0</v>
      </c>
      <c r="AK252" s="140">
        <v>0</v>
      </c>
      <c r="AL252" s="140">
        <v>0</v>
      </c>
      <c r="AM252" s="140">
        <v>0</v>
      </c>
      <c r="AN252" s="140">
        <v>809.97</v>
      </c>
      <c r="AO252" s="140">
        <v>0</v>
      </c>
      <c r="AP252" s="140">
        <v>184.78</v>
      </c>
      <c r="AQ252" s="140">
        <v>0</v>
      </c>
      <c r="AR252" s="140">
        <v>346967.64</v>
      </c>
      <c r="AS252" s="140">
        <v>72870.5</v>
      </c>
      <c r="AT252" s="140">
        <v>81928.09</v>
      </c>
      <c r="AU252" s="140">
        <v>0</v>
      </c>
      <c r="AV252" s="140">
        <v>0</v>
      </c>
      <c r="AW252" s="140">
        <v>61226.55</v>
      </c>
      <c r="AX252" s="140">
        <v>61364.55</v>
      </c>
      <c r="AY252" s="140">
        <v>159640.51</v>
      </c>
      <c r="AZ252" s="140">
        <v>69394.790000000008</v>
      </c>
      <c r="BA252" s="140">
        <v>762881.83</v>
      </c>
      <c r="BB252" s="140">
        <v>20047</v>
      </c>
      <c r="BC252" s="140">
        <v>8110.08</v>
      </c>
      <c r="BD252" s="140">
        <v>0</v>
      </c>
      <c r="BE252" s="140">
        <v>40014.21</v>
      </c>
      <c r="BF252" s="140">
        <v>0</v>
      </c>
      <c r="BG252" s="140">
        <v>25840</v>
      </c>
      <c r="BH252" s="140">
        <v>0</v>
      </c>
      <c r="BI252" s="140">
        <v>2900</v>
      </c>
      <c r="BJ252" s="140">
        <v>14191</v>
      </c>
      <c r="BK252" s="140">
        <v>0</v>
      </c>
      <c r="BL252" s="140">
        <v>0</v>
      </c>
      <c r="BM252" s="140">
        <v>0</v>
      </c>
      <c r="BN252" s="140">
        <v>0</v>
      </c>
      <c r="BO252" s="140">
        <v>0</v>
      </c>
      <c r="BP252" s="140">
        <v>0</v>
      </c>
      <c r="BQ252" s="140">
        <v>281617.01</v>
      </c>
      <c r="BR252" s="140">
        <v>442877.78</v>
      </c>
      <c r="BS252" s="140">
        <v>284517.01</v>
      </c>
      <c r="BT252" s="140">
        <v>457068.78</v>
      </c>
      <c r="BU252" s="140">
        <v>0</v>
      </c>
      <c r="BV252" s="140">
        <v>0</v>
      </c>
      <c r="BW252" s="140">
        <v>1881204.52</v>
      </c>
      <c r="BX252" s="140">
        <v>378567.29</v>
      </c>
      <c r="BY252" s="140">
        <v>132725.70000000001</v>
      </c>
      <c r="BZ252" s="140">
        <v>1369911.53</v>
      </c>
      <c r="CA252" s="140">
        <v>0</v>
      </c>
      <c r="CB252" s="140">
        <v>0</v>
      </c>
      <c r="CC252" s="140">
        <v>0</v>
      </c>
      <c r="CD252" s="140">
        <v>0</v>
      </c>
      <c r="CE252" s="140">
        <v>0</v>
      </c>
      <c r="CF252" s="140">
        <v>0</v>
      </c>
      <c r="CG252" s="140">
        <v>0</v>
      </c>
      <c r="CH252" s="140">
        <v>0</v>
      </c>
      <c r="CI252" s="140">
        <v>0</v>
      </c>
      <c r="CJ252" s="140">
        <v>0</v>
      </c>
      <c r="CK252" s="140">
        <v>0</v>
      </c>
      <c r="CL252" s="140">
        <v>0</v>
      </c>
      <c r="CM252" s="140">
        <v>0</v>
      </c>
      <c r="CN252" s="140">
        <v>0</v>
      </c>
      <c r="CO252" s="140">
        <v>0</v>
      </c>
      <c r="CP252" s="140">
        <v>0</v>
      </c>
      <c r="CQ252" s="140">
        <v>0</v>
      </c>
      <c r="CR252" s="140">
        <v>0</v>
      </c>
      <c r="CS252" s="140">
        <v>0</v>
      </c>
      <c r="CT252" s="140">
        <v>0</v>
      </c>
      <c r="CU252" s="140">
        <v>0</v>
      </c>
      <c r="CV252" s="140">
        <v>0</v>
      </c>
      <c r="CW252" s="140">
        <v>0</v>
      </c>
      <c r="CX252" s="140">
        <v>0</v>
      </c>
      <c r="CY252" s="140">
        <v>0</v>
      </c>
      <c r="CZ252" s="140">
        <v>0</v>
      </c>
      <c r="DA252" s="140">
        <v>0</v>
      </c>
      <c r="DB252" s="140">
        <v>0</v>
      </c>
      <c r="DC252" s="140">
        <v>0</v>
      </c>
      <c r="DD252" s="140">
        <v>0</v>
      </c>
      <c r="DE252" s="140">
        <v>0</v>
      </c>
      <c r="DF252" s="140">
        <v>0</v>
      </c>
      <c r="DG252" s="140">
        <v>0</v>
      </c>
      <c r="DH252" s="140">
        <v>0</v>
      </c>
    </row>
    <row r="253" spans="1:112" x14ac:dyDescent="0.2">
      <c r="A253" s="140">
        <v>4690</v>
      </c>
      <c r="B253" s="140" t="s">
        <v>537</v>
      </c>
      <c r="C253" s="140">
        <v>0</v>
      </c>
      <c r="D253" s="140">
        <v>1406196</v>
      </c>
      <c r="E253" s="140">
        <v>0</v>
      </c>
      <c r="F253" s="140">
        <v>0</v>
      </c>
      <c r="G253" s="140">
        <v>0</v>
      </c>
      <c r="H253" s="140">
        <v>11006.94</v>
      </c>
      <c r="I253" s="140">
        <v>8694.67</v>
      </c>
      <c r="J253" s="140">
        <v>0</v>
      </c>
      <c r="K253" s="140">
        <v>179858.33000000002</v>
      </c>
      <c r="L253" s="140">
        <v>21378.799999999999</v>
      </c>
      <c r="M253" s="140">
        <v>4455.93</v>
      </c>
      <c r="N253" s="140">
        <v>0</v>
      </c>
      <c r="O253" s="140">
        <v>0</v>
      </c>
      <c r="P253" s="140">
        <v>0</v>
      </c>
      <c r="Q253" s="140">
        <v>0</v>
      </c>
      <c r="R253" s="140">
        <v>0</v>
      </c>
      <c r="S253" s="140">
        <v>0</v>
      </c>
      <c r="T253" s="140">
        <v>0</v>
      </c>
      <c r="U253" s="140">
        <v>23276</v>
      </c>
      <c r="V253" s="140">
        <v>851430</v>
      </c>
      <c r="W253" s="140">
        <v>5410.67</v>
      </c>
      <c r="X253" s="140">
        <v>0</v>
      </c>
      <c r="Y253" s="140">
        <v>0</v>
      </c>
      <c r="Z253" s="140">
        <v>0</v>
      </c>
      <c r="AA253" s="140">
        <v>151</v>
      </c>
      <c r="AB253" s="140">
        <v>0</v>
      </c>
      <c r="AC253" s="140">
        <v>0</v>
      </c>
      <c r="AD253" s="140">
        <v>5416</v>
      </c>
      <c r="AE253" s="140">
        <v>0</v>
      </c>
      <c r="AF253" s="140">
        <v>0</v>
      </c>
      <c r="AG253" s="140">
        <v>0</v>
      </c>
      <c r="AH253" s="140">
        <v>172.88</v>
      </c>
      <c r="AI253" s="140">
        <v>6019.25</v>
      </c>
      <c r="AJ253" s="140">
        <v>0</v>
      </c>
      <c r="AK253" s="140">
        <v>61</v>
      </c>
      <c r="AL253" s="140">
        <v>0</v>
      </c>
      <c r="AM253" s="140">
        <v>0</v>
      </c>
      <c r="AN253" s="140">
        <v>5214.5200000000004</v>
      </c>
      <c r="AO253" s="140">
        <v>0</v>
      </c>
      <c r="AP253" s="140">
        <v>0</v>
      </c>
      <c r="AQ253" s="140">
        <v>1078700.03</v>
      </c>
      <c r="AR253" s="140">
        <v>164092.34</v>
      </c>
      <c r="AS253" s="140">
        <v>0</v>
      </c>
      <c r="AT253" s="140">
        <v>54330.32</v>
      </c>
      <c r="AU253" s="140">
        <v>6885.76</v>
      </c>
      <c r="AV253" s="140">
        <v>0</v>
      </c>
      <c r="AW253" s="140">
        <v>48444.13</v>
      </c>
      <c r="AX253" s="140">
        <v>50716.31</v>
      </c>
      <c r="AY253" s="140">
        <v>21922.97</v>
      </c>
      <c r="AZ253" s="140">
        <v>222804.15</v>
      </c>
      <c r="BA253" s="140">
        <v>370785.07</v>
      </c>
      <c r="BB253" s="140">
        <v>45607.450000000004</v>
      </c>
      <c r="BC253" s="140">
        <v>18983.850000000002</v>
      </c>
      <c r="BD253" s="140">
        <v>0</v>
      </c>
      <c r="BE253" s="140">
        <v>0</v>
      </c>
      <c r="BF253" s="140">
        <v>294249.42</v>
      </c>
      <c r="BG253" s="140">
        <v>282541</v>
      </c>
      <c r="BH253" s="140">
        <v>0</v>
      </c>
      <c r="BI253" s="140">
        <v>0</v>
      </c>
      <c r="BJ253" s="140">
        <v>0</v>
      </c>
      <c r="BK253" s="140">
        <v>0</v>
      </c>
      <c r="BL253" s="140">
        <v>0</v>
      </c>
      <c r="BM253" s="140">
        <v>2356048.69</v>
      </c>
      <c r="BN253" s="140">
        <v>2224727.88</v>
      </c>
      <c r="BO253" s="140">
        <v>0</v>
      </c>
      <c r="BP253" s="140">
        <v>0</v>
      </c>
      <c r="BQ253" s="140">
        <v>0</v>
      </c>
      <c r="BR253" s="140">
        <v>0</v>
      </c>
      <c r="BS253" s="140">
        <v>2356048.69</v>
      </c>
      <c r="BT253" s="140">
        <v>2224727.88</v>
      </c>
      <c r="BU253" s="140">
        <v>932.28</v>
      </c>
      <c r="BV253" s="140">
        <v>932.28</v>
      </c>
      <c r="BW253" s="140">
        <v>414499.25</v>
      </c>
      <c r="BX253" s="140">
        <v>153127.70000000001</v>
      </c>
      <c r="BY253" s="140">
        <v>147073.88</v>
      </c>
      <c r="BZ253" s="140">
        <v>114297.67</v>
      </c>
      <c r="CA253" s="140">
        <v>41090.21</v>
      </c>
      <c r="CB253" s="140">
        <v>41094.370000000003</v>
      </c>
      <c r="CC253" s="140">
        <v>67231</v>
      </c>
      <c r="CD253" s="140">
        <v>67226.84</v>
      </c>
      <c r="CE253" s="140">
        <v>0</v>
      </c>
      <c r="CF253" s="140">
        <v>0</v>
      </c>
      <c r="CG253" s="140">
        <v>0</v>
      </c>
      <c r="CH253" s="140">
        <v>0</v>
      </c>
      <c r="CI253" s="140">
        <v>0</v>
      </c>
      <c r="CJ253" s="140">
        <v>62500</v>
      </c>
      <c r="CK253" s="140">
        <v>0</v>
      </c>
      <c r="CL253" s="140">
        <v>0</v>
      </c>
      <c r="CM253" s="140">
        <v>0</v>
      </c>
      <c r="CN253" s="140">
        <v>0</v>
      </c>
      <c r="CO253" s="140">
        <v>0</v>
      </c>
      <c r="CP253" s="140">
        <v>0</v>
      </c>
      <c r="CQ253" s="140">
        <v>0</v>
      </c>
      <c r="CR253" s="140">
        <v>16514.2</v>
      </c>
      <c r="CS253" s="140">
        <v>12541.7</v>
      </c>
      <c r="CT253" s="140">
        <v>68088.210000000006</v>
      </c>
      <c r="CU253" s="140">
        <v>72060.710000000006</v>
      </c>
      <c r="CV253" s="140">
        <v>0</v>
      </c>
      <c r="CW253" s="140">
        <v>0</v>
      </c>
      <c r="CX253" s="140">
        <v>0</v>
      </c>
      <c r="CY253" s="140">
        <v>0</v>
      </c>
      <c r="CZ253" s="140">
        <v>0</v>
      </c>
      <c r="DA253" s="140">
        <v>0</v>
      </c>
      <c r="DB253" s="140">
        <v>0</v>
      </c>
      <c r="DC253" s="140">
        <v>0</v>
      </c>
      <c r="DD253" s="140">
        <v>0</v>
      </c>
      <c r="DE253" s="140">
        <v>0</v>
      </c>
      <c r="DF253" s="140">
        <v>0</v>
      </c>
      <c r="DG253" s="140">
        <v>0</v>
      </c>
      <c r="DH253" s="140">
        <v>0</v>
      </c>
    </row>
    <row r="254" spans="1:112" x14ac:dyDescent="0.2">
      <c r="A254" s="140">
        <v>2016</v>
      </c>
      <c r="B254" s="140" t="s">
        <v>538</v>
      </c>
      <c r="C254" s="140">
        <v>0</v>
      </c>
      <c r="D254" s="140">
        <v>1713745.96</v>
      </c>
      <c r="E254" s="140">
        <v>656</v>
      </c>
      <c r="F254" s="140">
        <v>6490.03</v>
      </c>
      <c r="G254" s="140">
        <v>25169.420000000002</v>
      </c>
      <c r="H254" s="140">
        <v>5995.1900000000005</v>
      </c>
      <c r="I254" s="140">
        <v>12048.87</v>
      </c>
      <c r="J254" s="140">
        <v>0</v>
      </c>
      <c r="K254" s="140">
        <v>216482.04</v>
      </c>
      <c r="L254" s="140">
        <v>0</v>
      </c>
      <c r="M254" s="140">
        <v>0</v>
      </c>
      <c r="N254" s="140">
        <v>0</v>
      </c>
      <c r="O254" s="140">
        <v>0</v>
      </c>
      <c r="P254" s="140">
        <v>4471.25</v>
      </c>
      <c r="Q254" s="140">
        <v>0</v>
      </c>
      <c r="R254" s="140">
        <v>1890</v>
      </c>
      <c r="S254" s="140">
        <v>0</v>
      </c>
      <c r="T254" s="140">
        <v>0</v>
      </c>
      <c r="U254" s="140">
        <v>68279.5</v>
      </c>
      <c r="V254" s="140">
        <v>2892920</v>
      </c>
      <c r="W254" s="140">
        <v>7934.09</v>
      </c>
      <c r="X254" s="140">
        <v>0</v>
      </c>
      <c r="Y254" s="140">
        <v>167766.23000000001</v>
      </c>
      <c r="Z254" s="140">
        <v>7927.99</v>
      </c>
      <c r="AA254" s="140">
        <v>117001</v>
      </c>
      <c r="AB254" s="140">
        <v>0</v>
      </c>
      <c r="AC254" s="140">
        <v>0</v>
      </c>
      <c r="AD254" s="140">
        <v>121171.02</v>
      </c>
      <c r="AE254" s="140">
        <v>163718.28</v>
      </c>
      <c r="AF254" s="140">
        <v>0</v>
      </c>
      <c r="AG254" s="140">
        <v>0</v>
      </c>
      <c r="AH254" s="140">
        <v>0</v>
      </c>
      <c r="AI254" s="140">
        <v>294333.02</v>
      </c>
      <c r="AJ254" s="140">
        <v>0</v>
      </c>
      <c r="AK254" s="140">
        <v>24477.13</v>
      </c>
      <c r="AL254" s="140">
        <v>0</v>
      </c>
      <c r="AM254" s="140">
        <v>0</v>
      </c>
      <c r="AN254" s="140">
        <v>39982.700000000004</v>
      </c>
      <c r="AO254" s="140">
        <v>0</v>
      </c>
      <c r="AP254" s="140">
        <v>2298.56</v>
      </c>
      <c r="AQ254" s="140">
        <v>1455020.73</v>
      </c>
      <c r="AR254" s="140">
        <v>983312.33000000007</v>
      </c>
      <c r="AS254" s="140">
        <v>170975.34</v>
      </c>
      <c r="AT254" s="140">
        <v>353936.02</v>
      </c>
      <c r="AU254" s="140">
        <v>182598.01</v>
      </c>
      <c r="AV254" s="140">
        <v>0</v>
      </c>
      <c r="AW254" s="140">
        <v>119497.15000000001</v>
      </c>
      <c r="AX254" s="140">
        <v>168599.19</v>
      </c>
      <c r="AY254" s="140">
        <v>176554.88</v>
      </c>
      <c r="AZ254" s="140">
        <v>253441.78</v>
      </c>
      <c r="BA254" s="140">
        <v>940184.27</v>
      </c>
      <c r="BB254" s="140">
        <v>194431.47</v>
      </c>
      <c r="BC254" s="140">
        <v>67087.820000000007</v>
      </c>
      <c r="BD254" s="140">
        <v>16487.22</v>
      </c>
      <c r="BE254" s="140">
        <v>23023</v>
      </c>
      <c r="BF254" s="140">
        <v>555625.69999999995</v>
      </c>
      <c r="BG254" s="140">
        <v>236380.99</v>
      </c>
      <c r="BH254" s="140">
        <v>0</v>
      </c>
      <c r="BI254" s="140">
        <v>0</v>
      </c>
      <c r="BJ254" s="140">
        <v>0</v>
      </c>
      <c r="BK254" s="140">
        <v>0</v>
      </c>
      <c r="BL254" s="140">
        <v>0</v>
      </c>
      <c r="BM254" s="140">
        <v>0</v>
      </c>
      <c r="BN254" s="140">
        <v>0</v>
      </c>
      <c r="BO254" s="140">
        <v>0</v>
      </c>
      <c r="BP254" s="140">
        <v>0</v>
      </c>
      <c r="BQ254" s="140">
        <v>2652759.9900000002</v>
      </c>
      <c r="BR254" s="140">
        <v>2650362.37</v>
      </c>
      <c r="BS254" s="140">
        <v>2652759.9900000002</v>
      </c>
      <c r="BT254" s="140">
        <v>2650362.37</v>
      </c>
      <c r="BU254" s="140">
        <v>10582.45</v>
      </c>
      <c r="BV254" s="140">
        <v>8332.83</v>
      </c>
      <c r="BW254" s="140">
        <v>930548.45000000007</v>
      </c>
      <c r="BX254" s="140">
        <v>642192.71</v>
      </c>
      <c r="BY254" s="140">
        <v>211309.81</v>
      </c>
      <c r="BZ254" s="140">
        <v>79295.55</v>
      </c>
      <c r="CA254" s="140">
        <v>0</v>
      </c>
      <c r="CB254" s="140">
        <v>0</v>
      </c>
      <c r="CC254" s="140">
        <v>100078.75</v>
      </c>
      <c r="CD254" s="140">
        <v>0</v>
      </c>
      <c r="CE254" s="140">
        <v>0</v>
      </c>
      <c r="CF254" s="140">
        <v>0</v>
      </c>
      <c r="CG254" s="140">
        <v>0</v>
      </c>
      <c r="CH254" s="140">
        <v>100078.75</v>
      </c>
      <c r="CI254" s="140">
        <v>0</v>
      </c>
      <c r="CJ254" s="140">
        <v>32974.44</v>
      </c>
      <c r="CK254" s="140">
        <v>0</v>
      </c>
      <c r="CL254" s="140">
        <v>0</v>
      </c>
      <c r="CM254" s="140">
        <v>100000</v>
      </c>
      <c r="CN254" s="140">
        <v>0</v>
      </c>
      <c r="CO254" s="140">
        <v>100000</v>
      </c>
      <c r="CP254" s="140">
        <v>0</v>
      </c>
      <c r="CQ254" s="140">
        <v>0</v>
      </c>
      <c r="CR254" s="140">
        <v>45295.41</v>
      </c>
      <c r="CS254" s="140">
        <v>47671.21</v>
      </c>
      <c r="CT254" s="140">
        <v>270222.19</v>
      </c>
      <c r="CU254" s="140">
        <v>267846.39</v>
      </c>
      <c r="CV254" s="140">
        <v>0</v>
      </c>
      <c r="CW254" s="140">
        <v>3577.4900000000002</v>
      </c>
      <c r="CX254" s="140">
        <v>4060.13</v>
      </c>
      <c r="CY254" s="140">
        <v>6690</v>
      </c>
      <c r="CZ254" s="140">
        <v>598.05000000000007</v>
      </c>
      <c r="DA254" s="140">
        <v>5609.31</v>
      </c>
      <c r="DB254" s="140">
        <v>0</v>
      </c>
      <c r="DC254" s="140">
        <v>0</v>
      </c>
      <c r="DD254" s="140">
        <v>0</v>
      </c>
      <c r="DE254" s="140">
        <v>0</v>
      </c>
      <c r="DF254" s="140">
        <v>0</v>
      </c>
      <c r="DG254" s="140">
        <v>0</v>
      </c>
      <c r="DH254" s="140">
        <v>0</v>
      </c>
    </row>
    <row r="255" spans="1:112" x14ac:dyDescent="0.2">
      <c r="A255" s="140">
        <v>3983</v>
      </c>
      <c r="B255" s="140" t="s">
        <v>539</v>
      </c>
      <c r="C255" s="140">
        <v>0</v>
      </c>
      <c r="D255" s="140">
        <v>3797761.43</v>
      </c>
      <c r="E255" s="140">
        <v>11058.45</v>
      </c>
      <c r="F255" s="140">
        <v>18469.260000000002</v>
      </c>
      <c r="G255" s="140">
        <v>32480.670000000002</v>
      </c>
      <c r="H255" s="140">
        <v>4761.42</v>
      </c>
      <c r="I255" s="140">
        <v>106151.08</v>
      </c>
      <c r="J255" s="140">
        <v>0</v>
      </c>
      <c r="K255" s="140">
        <v>1064806.77</v>
      </c>
      <c r="L255" s="140">
        <v>0</v>
      </c>
      <c r="M255" s="140">
        <v>0</v>
      </c>
      <c r="N255" s="140">
        <v>0</v>
      </c>
      <c r="O255" s="140">
        <v>0</v>
      </c>
      <c r="P255" s="140">
        <v>4642.53</v>
      </c>
      <c r="Q255" s="140">
        <v>0</v>
      </c>
      <c r="R255" s="140">
        <v>0</v>
      </c>
      <c r="S255" s="140">
        <v>0</v>
      </c>
      <c r="T255" s="140">
        <v>0</v>
      </c>
      <c r="U255" s="140">
        <v>117361.5</v>
      </c>
      <c r="V255" s="140">
        <v>7190642</v>
      </c>
      <c r="W255" s="140">
        <v>771.5</v>
      </c>
      <c r="X255" s="140">
        <v>0</v>
      </c>
      <c r="Y255" s="140">
        <v>0</v>
      </c>
      <c r="Z255" s="140">
        <v>139.82</v>
      </c>
      <c r="AA255" s="140">
        <v>11735</v>
      </c>
      <c r="AB255" s="140">
        <v>0</v>
      </c>
      <c r="AC255" s="140">
        <v>0</v>
      </c>
      <c r="AD255" s="140">
        <v>25708.16</v>
      </c>
      <c r="AE255" s="140">
        <v>151317.33000000002</v>
      </c>
      <c r="AF255" s="140">
        <v>0</v>
      </c>
      <c r="AG255" s="140">
        <v>0</v>
      </c>
      <c r="AH255" s="140">
        <v>0</v>
      </c>
      <c r="AI255" s="140">
        <v>166075.18</v>
      </c>
      <c r="AJ255" s="140">
        <v>0</v>
      </c>
      <c r="AK255" s="140">
        <v>0</v>
      </c>
      <c r="AL255" s="140">
        <v>305618.26</v>
      </c>
      <c r="AM255" s="140">
        <v>0</v>
      </c>
      <c r="AN255" s="140">
        <v>35986.36</v>
      </c>
      <c r="AO255" s="140">
        <v>0</v>
      </c>
      <c r="AP255" s="140">
        <v>9089.67</v>
      </c>
      <c r="AQ255" s="140">
        <v>4277068.58</v>
      </c>
      <c r="AR255" s="140">
        <v>1846303.6400000001</v>
      </c>
      <c r="AS255" s="140">
        <v>386129.03</v>
      </c>
      <c r="AT255" s="140">
        <v>9280.73</v>
      </c>
      <c r="AU255" s="140">
        <v>192675.94</v>
      </c>
      <c r="AV255" s="140">
        <v>101199.01000000001</v>
      </c>
      <c r="AW255" s="140">
        <v>301178</v>
      </c>
      <c r="AX255" s="140">
        <v>305542.63</v>
      </c>
      <c r="AY255" s="140">
        <v>285899.10000000003</v>
      </c>
      <c r="AZ255" s="140">
        <v>729269.19000000006</v>
      </c>
      <c r="BA255" s="140">
        <v>1912747.56</v>
      </c>
      <c r="BB255" s="140">
        <v>465953.38</v>
      </c>
      <c r="BC255" s="140">
        <v>81032.100000000006</v>
      </c>
      <c r="BD255" s="140">
        <v>112527.15000000001</v>
      </c>
      <c r="BE255" s="140">
        <v>22841</v>
      </c>
      <c r="BF255" s="140">
        <v>1343594.46</v>
      </c>
      <c r="BG255" s="140">
        <v>1042371.24</v>
      </c>
      <c r="BH255" s="140">
        <v>1780.1000000000001</v>
      </c>
      <c r="BI255" s="140">
        <v>0</v>
      </c>
      <c r="BJ255" s="140">
        <v>0</v>
      </c>
      <c r="BK255" s="140">
        <v>0</v>
      </c>
      <c r="BL255" s="140">
        <v>0</v>
      </c>
      <c r="BM255" s="140">
        <v>0</v>
      </c>
      <c r="BN255" s="140">
        <v>0</v>
      </c>
      <c r="BO255" s="140">
        <v>210000</v>
      </c>
      <c r="BP255" s="140">
        <v>0</v>
      </c>
      <c r="BQ255" s="140">
        <v>4247244.76</v>
      </c>
      <c r="BR255" s="140">
        <v>4094428.31</v>
      </c>
      <c r="BS255" s="140">
        <v>4457244.76</v>
      </c>
      <c r="BT255" s="140">
        <v>4094428.31</v>
      </c>
      <c r="BU255" s="140">
        <v>22239.23</v>
      </c>
      <c r="BV255" s="140">
        <v>13312.09</v>
      </c>
      <c r="BW255" s="140">
        <v>2580007.7199999997</v>
      </c>
      <c r="BX255" s="140">
        <v>1946070.6300000001</v>
      </c>
      <c r="BY255" s="140">
        <v>432705.52</v>
      </c>
      <c r="BZ255" s="140">
        <v>210158.71</v>
      </c>
      <c r="CA255" s="140">
        <v>135976.59</v>
      </c>
      <c r="CB255" s="140">
        <v>135979.43</v>
      </c>
      <c r="CC255" s="140">
        <v>1105509.0899999999</v>
      </c>
      <c r="CD255" s="140">
        <v>1105506.25</v>
      </c>
      <c r="CE255" s="140">
        <v>0</v>
      </c>
      <c r="CF255" s="140">
        <v>0</v>
      </c>
      <c r="CG255" s="140">
        <v>0</v>
      </c>
      <c r="CH255" s="140">
        <v>0</v>
      </c>
      <c r="CI255" s="140">
        <v>0</v>
      </c>
      <c r="CJ255" s="140">
        <v>5705048.79</v>
      </c>
      <c r="CK255" s="140">
        <v>-560172.85</v>
      </c>
      <c r="CL255" s="140">
        <v>-560172.85</v>
      </c>
      <c r="CM255" s="140">
        <v>0</v>
      </c>
      <c r="CN255" s="140">
        <v>0</v>
      </c>
      <c r="CO255" s="140">
        <v>0</v>
      </c>
      <c r="CP255" s="140">
        <v>0</v>
      </c>
      <c r="CQ255" s="140">
        <v>0</v>
      </c>
      <c r="CR255" s="140">
        <v>17631.61</v>
      </c>
      <c r="CS255" s="140">
        <v>17318.939999999999</v>
      </c>
      <c r="CT255" s="140">
        <v>576371.70000000007</v>
      </c>
      <c r="CU255" s="140">
        <v>576684.37</v>
      </c>
      <c r="CV255" s="140">
        <v>0</v>
      </c>
      <c r="CW255" s="140">
        <v>2046.32</v>
      </c>
      <c r="CX255" s="140">
        <v>6437.41</v>
      </c>
      <c r="CY255" s="140">
        <v>87174</v>
      </c>
      <c r="CZ255" s="140">
        <v>0</v>
      </c>
      <c r="DA255" s="140">
        <v>82782.91</v>
      </c>
      <c r="DB255" s="140">
        <v>0</v>
      </c>
      <c r="DC255" s="140">
        <v>0</v>
      </c>
      <c r="DD255" s="140">
        <v>0</v>
      </c>
      <c r="DE255" s="140">
        <v>0</v>
      </c>
      <c r="DF255" s="140">
        <v>0</v>
      </c>
      <c r="DG255" s="140">
        <v>0</v>
      </c>
      <c r="DH255" s="140">
        <v>0</v>
      </c>
    </row>
    <row r="256" spans="1:112" x14ac:dyDescent="0.2">
      <c r="A256" s="140">
        <v>3514</v>
      </c>
      <c r="B256" s="140" t="s">
        <v>540</v>
      </c>
      <c r="C256" s="140">
        <v>0</v>
      </c>
      <c r="D256" s="140">
        <v>2357710.0099999998</v>
      </c>
      <c r="E256" s="140">
        <v>0</v>
      </c>
      <c r="F256" s="140">
        <v>0</v>
      </c>
      <c r="G256" s="140">
        <v>0</v>
      </c>
      <c r="H256" s="140">
        <v>3448.87</v>
      </c>
      <c r="I256" s="140">
        <v>61656.29</v>
      </c>
      <c r="J256" s="140">
        <v>0</v>
      </c>
      <c r="K256" s="140">
        <v>389341.83</v>
      </c>
      <c r="L256" s="140">
        <v>0</v>
      </c>
      <c r="M256" s="140">
        <v>0</v>
      </c>
      <c r="N256" s="140">
        <v>0</v>
      </c>
      <c r="O256" s="140">
        <v>0</v>
      </c>
      <c r="P256" s="140">
        <v>0</v>
      </c>
      <c r="Q256" s="140">
        <v>0</v>
      </c>
      <c r="R256" s="140">
        <v>0</v>
      </c>
      <c r="S256" s="140">
        <v>0</v>
      </c>
      <c r="T256" s="140">
        <v>0</v>
      </c>
      <c r="U256" s="140">
        <v>38285.5</v>
      </c>
      <c r="V256" s="140">
        <v>959996</v>
      </c>
      <c r="W256" s="140">
        <v>0</v>
      </c>
      <c r="X256" s="140">
        <v>0</v>
      </c>
      <c r="Y256" s="140">
        <v>0</v>
      </c>
      <c r="Z256" s="140">
        <v>0</v>
      </c>
      <c r="AA256" s="140">
        <v>1055</v>
      </c>
      <c r="AB256" s="140">
        <v>0</v>
      </c>
      <c r="AC256" s="140">
        <v>0</v>
      </c>
      <c r="AD256" s="140">
        <v>5031</v>
      </c>
      <c r="AE256" s="140">
        <v>8469</v>
      </c>
      <c r="AF256" s="140">
        <v>0</v>
      </c>
      <c r="AG256" s="140">
        <v>0</v>
      </c>
      <c r="AH256" s="140">
        <v>0</v>
      </c>
      <c r="AI256" s="140">
        <v>36368</v>
      </c>
      <c r="AJ256" s="140">
        <v>0</v>
      </c>
      <c r="AK256" s="140">
        <v>0</v>
      </c>
      <c r="AL256" s="140">
        <v>0</v>
      </c>
      <c r="AM256" s="140">
        <v>7536.76</v>
      </c>
      <c r="AN256" s="140">
        <v>2375.59</v>
      </c>
      <c r="AO256" s="140">
        <v>0</v>
      </c>
      <c r="AP256" s="140">
        <v>0</v>
      </c>
      <c r="AQ256" s="140">
        <v>861827.17</v>
      </c>
      <c r="AR256" s="140">
        <v>815923.28</v>
      </c>
      <c r="AS256" s="140">
        <v>0</v>
      </c>
      <c r="AT256" s="140">
        <v>126179.55</v>
      </c>
      <c r="AU256" s="140">
        <v>32047.23</v>
      </c>
      <c r="AV256" s="140">
        <v>346</v>
      </c>
      <c r="AW256" s="140">
        <v>116186.76000000001</v>
      </c>
      <c r="AX256" s="140">
        <v>288183.60000000003</v>
      </c>
      <c r="AY256" s="140">
        <v>299497.06</v>
      </c>
      <c r="AZ256" s="140">
        <v>0</v>
      </c>
      <c r="BA256" s="140">
        <v>614612.30000000005</v>
      </c>
      <c r="BB256" s="140">
        <v>48120.26</v>
      </c>
      <c r="BC256" s="140">
        <v>47332.950000000004</v>
      </c>
      <c r="BD256" s="140">
        <v>5428.22</v>
      </c>
      <c r="BE256" s="140">
        <v>72934.95</v>
      </c>
      <c r="BF256" s="140">
        <v>291226.05</v>
      </c>
      <c r="BG256" s="140">
        <v>237148.81</v>
      </c>
      <c r="BH256" s="140">
        <v>0</v>
      </c>
      <c r="BI256" s="140">
        <v>0</v>
      </c>
      <c r="BJ256" s="140">
        <v>0</v>
      </c>
      <c r="BK256" s="140">
        <v>0</v>
      </c>
      <c r="BL256" s="140">
        <v>0</v>
      </c>
      <c r="BM256" s="140">
        <v>0</v>
      </c>
      <c r="BN256" s="140">
        <v>0</v>
      </c>
      <c r="BO256" s="140">
        <v>0</v>
      </c>
      <c r="BP256" s="140">
        <v>0</v>
      </c>
      <c r="BQ256" s="140">
        <v>955475.12</v>
      </c>
      <c r="BR256" s="140">
        <v>969754.78</v>
      </c>
      <c r="BS256" s="140">
        <v>955475.12</v>
      </c>
      <c r="BT256" s="140">
        <v>969754.78</v>
      </c>
      <c r="BU256" s="140">
        <v>16044.87</v>
      </c>
      <c r="BV256" s="140">
        <v>25668.799999999999</v>
      </c>
      <c r="BW256" s="140">
        <v>792115.25</v>
      </c>
      <c r="BX256" s="140">
        <v>390267.78</v>
      </c>
      <c r="BY256" s="140">
        <v>249860.88</v>
      </c>
      <c r="BZ256" s="140">
        <v>142362.66</v>
      </c>
      <c r="CA256" s="140">
        <v>13402.14</v>
      </c>
      <c r="CB256" s="140">
        <v>8932.36</v>
      </c>
      <c r="CC256" s="140">
        <v>339208.43</v>
      </c>
      <c r="CD256" s="140">
        <v>343678.21</v>
      </c>
      <c r="CE256" s="140">
        <v>0</v>
      </c>
      <c r="CF256" s="140">
        <v>0</v>
      </c>
      <c r="CG256" s="140">
        <v>0</v>
      </c>
      <c r="CH256" s="140">
        <v>0</v>
      </c>
      <c r="CI256" s="140">
        <v>0</v>
      </c>
      <c r="CJ256" s="140">
        <v>520000</v>
      </c>
      <c r="CK256" s="140">
        <v>0</v>
      </c>
      <c r="CL256" s="140">
        <v>0</v>
      </c>
      <c r="CM256" s="140">
        <v>0</v>
      </c>
      <c r="CN256" s="140">
        <v>0</v>
      </c>
      <c r="CO256" s="140">
        <v>0</v>
      </c>
      <c r="CP256" s="140">
        <v>0</v>
      </c>
      <c r="CQ256" s="140">
        <v>0</v>
      </c>
      <c r="CR256" s="140">
        <v>14163</v>
      </c>
      <c r="CS256" s="140">
        <v>21749.200000000001</v>
      </c>
      <c r="CT256" s="140">
        <v>93312.680000000008</v>
      </c>
      <c r="CU256" s="140">
        <v>85726.48</v>
      </c>
      <c r="CV256" s="140">
        <v>0</v>
      </c>
      <c r="CW256" s="140">
        <v>61523.64</v>
      </c>
      <c r="CX256" s="140">
        <v>10798.95</v>
      </c>
      <c r="CY256" s="140">
        <v>78400.5</v>
      </c>
      <c r="CZ256" s="140">
        <v>1729.25</v>
      </c>
      <c r="DA256" s="140">
        <v>127395.94</v>
      </c>
      <c r="DB256" s="140">
        <v>0</v>
      </c>
      <c r="DC256" s="140">
        <v>0</v>
      </c>
      <c r="DD256" s="140">
        <v>0</v>
      </c>
      <c r="DE256" s="140">
        <v>20739.170000000002</v>
      </c>
      <c r="DF256" s="140">
        <v>20739.170000000002</v>
      </c>
      <c r="DG256" s="140">
        <v>0</v>
      </c>
      <c r="DH256" s="140">
        <v>0</v>
      </c>
    </row>
    <row r="257" spans="1:112" x14ac:dyDescent="0.2">
      <c r="A257" s="140">
        <v>616</v>
      </c>
      <c r="B257" s="140" t="s">
        <v>541</v>
      </c>
      <c r="C257" s="140">
        <v>0</v>
      </c>
      <c r="D257" s="140">
        <v>3155603</v>
      </c>
      <c r="E257" s="140">
        <v>0</v>
      </c>
      <c r="F257" s="140">
        <v>2021.5</v>
      </c>
      <c r="G257" s="140">
        <v>0</v>
      </c>
      <c r="H257" s="140">
        <v>3195.94</v>
      </c>
      <c r="I257" s="140">
        <v>10808.300000000001</v>
      </c>
      <c r="J257" s="140">
        <v>0</v>
      </c>
      <c r="K257" s="140">
        <v>54481</v>
      </c>
      <c r="L257" s="140">
        <v>0</v>
      </c>
      <c r="M257" s="140">
        <v>0</v>
      </c>
      <c r="N257" s="140">
        <v>0</v>
      </c>
      <c r="O257" s="140">
        <v>0</v>
      </c>
      <c r="P257" s="140">
        <v>0</v>
      </c>
      <c r="Q257" s="140">
        <v>0</v>
      </c>
      <c r="R257" s="140">
        <v>0</v>
      </c>
      <c r="S257" s="140">
        <v>0</v>
      </c>
      <c r="T257" s="140">
        <v>0</v>
      </c>
      <c r="U257" s="140">
        <v>32243.5</v>
      </c>
      <c r="V257" s="140">
        <v>10575</v>
      </c>
      <c r="W257" s="140">
        <v>0</v>
      </c>
      <c r="X257" s="140">
        <v>0</v>
      </c>
      <c r="Y257" s="140">
        <v>61377.89</v>
      </c>
      <c r="Z257" s="140">
        <v>7019.07</v>
      </c>
      <c r="AA257" s="140">
        <v>39269</v>
      </c>
      <c r="AB257" s="140">
        <v>0</v>
      </c>
      <c r="AC257" s="140">
        <v>0</v>
      </c>
      <c r="AD257" s="140">
        <v>16144</v>
      </c>
      <c r="AE257" s="140">
        <v>61029.4</v>
      </c>
      <c r="AF257" s="140">
        <v>0</v>
      </c>
      <c r="AG257" s="140">
        <v>0</v>
      </c>
      <c r="AH257" s="140">
        <v>0</v>
      </c>
      <c r="AI257" s="140">
        <v>11468</v>
      </c>
      <c r="AJ257" s="140">
        <v>0</v>
      </c>
      <c r="AK257" s="140">
        <v>1020</v>
      </c>
      <c r="AL257" s="140">
        <v>0</v>
      </c>
      <c r="AM257" s="140">
        <v>3314</v>
      </c>
      <c r="AN257" s="140">
        <v>2205.9700000000003</v>
      </c>
      <c r="AO257" s="140">
        <v>0</v>
      </c>
      <c r="AP257" s="140">
        <v>0</v>
      </c>
      <c r="AQ257" s="140">
        <v>597232.05000000005</v>
      </c>
      <c r="AR257" s="140">
        <v>433750.65</v>
      </c>
      <c r="AS257" s="140">
        <v>0</v>
      </c>
      <c r="AT257" s="140">
        <v>86990.58</v>
      </c>
      <c r="AU257" s="140">
        <v>20403.920000000002</v>
      </c>
      <c r="AV257" s="140">
        <v>6736.3600000000006</v>
      </c>
      <c r="AW257" s="140">
        <v>29025.61</v>
      </c>
      <c r="AX257" s="140">
        <v>101843.54000000001</v>
      </c>
      <c r="AY257" s="140">
        <v>246511.81</v>
      </c>
      <c r="AZ257" s="140">
        <v>26850.440000000002</v>
      </c>
      <c r="BA257" s="140">
        <v>647079.26</v>
      </c>
      <c r="BB257" s="140">
        <v>106580.6</v>
      </c>
      <c r="BC257" s="140">
        <v>38092.129999999997</v>
      </c>
      <c r="BD257" s="140">
        <v>10652.130000000001</v>
      </c>
      <c r="BE257" s="140">
        <v>323929.36</v>
      </c>
      <c r="BF257" s="140">
        <v>394994.83</v>
      </c>
      <c r="BG257" s="140">
        <v>95025</v>
      </c>
      <c r="BH257" s="140">
        <v>572.97</v>
      </c>
      <c r="BI257" s="140">
        <v>0</v>
      </c>
      <c r="BJ257" s="140">
        <v>0</v>
      </c>
      <c r="BK257" s="140">
        <v>0</v>
      </c>
      <c r="BL257" s="140">
        <v>0</v>
      </c>
      <c r="BM257" s="140">
        <v>0</v>
      </c>
      <c r="BN257" s="140">
        <v>0</v>
      </c>
      <c r="BO257" s="140">
        <v>0</v>
      </c>
      <c r="BP257" s="140">
        <v>0</v>
      </c>
      <c r="BQ257" s="140">
        <v>3113823.46</v>
      </c>
      <c r="BR257" s="140">
        <v>3419327.79</v>
      </c>
      <c r="BS257" s="140">
        <v>3113823.46</v>
      </c>
      <c r="BT257" s="140">
        <v>3419327.79</v>
      </c>
      <c r="BU257" s="140">
        <v>3021.27</v>
      </c>
      <c r="BV257" s="140">
        <v>16599.170000000002</v>
      </c>
      <c r="BW257" s="140">
        <v>592210.05000000005</v>
      </c>
      <c r="BX257" s="140">
        <v>384942.92</v>
      </c>
      <c r="BY257" s="140">
        <v>129932.68000000001</v>
      </c>
      <c r="BZ257" s="140">
        <v>63756.55</v>
      </c>
      <c r="CA257" s="140">
        <v>49830.53</v>
      </c>
      <c r="CB257" s="140">
        <v>49536.76</v>
      </c>
      <c r="CC257" s="140">
        <v>116091.76</v>
      </c>
      <c r="CD257" s="140">
        <v>81533</v>
      </c>
      <c r="CE257" s="140">
        <v>0</v>
      </c>
      <c r="CF257" s="140">
        <v>0</v>
      </c>
      <c r="CG257" s="140">
        <v>0</v>
      </c>
      <c r="CH257" s="140">
        <v>34852.53</v>
      </c>
      <c r="CI257" s="140">
        <v>0</v>
      </c>
      <c r="CJ257" s="140">
        <v>430561.39</v>
      </c>
      <c r="CK257" s="140">
        <v>0</v>
      </c>
      <c r="CL257" s="140">
        <v>0</v>
      </c>
      <c r="CM257" s="140">
        <v>0</v>
      </c>
      <c r="CN257" s="140">
        <v>0</v>
      </c>
      <c r="CO257" s="140">
        <v>0</v>
      </c>
      <c r="CP257" s="140">
        <v>0</v>
      </c>
      <c r="CQ257" s="140">
        <v>0</v>
      </c>
      <c r="CR257" s="140">
        <v>0</v>
      </c>
      <c r="CS257" s="140">
        <v>0</v>
      </c>
      <c r="CT257" s="140">
        <v>102515.7</v>
      </c>
      <c r="CU257" s="140">
        <v>102515.7</v>
      </c>
      <c r="CV257" s="140">
        <v>0</v>
      </c>
      <c r="CW257" s="140">
        <v>75464.66</v>
      </c>
      <c r="CX257" s="140">
        <v>129279.86</v>
      </c>
      <c r="CY257" s="140">
        <v>237278</v>
      </c>
      <c r="CZ257" s="140">
        <v>0</v>
      </c>
      <c r="DA257" s="140">
        <v>179352.05000000002</v>
      </c>
      <c r="DB257" s="140">
        <v>4110.75</v>
      </c>
      <c r="DC257" s="140">
        <v>0</v>
      </c>
      <c r="DD257" s="140">
        <v>0</v>
      </c>
      <c r="DE257" s="140">
        <v>0</v>
      </c>
      <c r="DF257" s="140">
        <v>0</v>
      </c>
      <c r="DG257" s="140">
        <v>0</v>
      </c>
      <c r="DH257" s="140">
        <v>0</v>
      </c>
    </row>
    <row r="258" spans="1:112" x14ac:dyDescent="0.2">
      <c r="A258" s="140">
        <v>1945</v>
      </c>
      <c r="B258" s="140" t="s">
        <v>542</v>
      </c>
      <c r="C258" s="140">
        <v>0</v>
      </c>
      <c r="D258" s="140">
        <v>5332941</v>
      </c>
      <c r="E258" s="140">
        <v>0</v>
      </c>
      <c r="F258" s="140">
        <v>7414.5</v>
      </c>
      <c r="G258" s="140">
        <v>17347.260000000002</v>
      </c>
      <c r="H258" s="140">
        <v>3386.27</v>
      </c>
      <c r="I258" s="140">
        <v>98330.75</v>
      </c>
      <c r="J258" s="140">
        <v>0</v>
      </c>
      <c r="K258" s="140">
        <v>4083536.88</v>
      </c>
      <c r="L258" s="140">
        <v>0</v>
      </c>
      <c r="M258" s="140">
        <v>0</v>
      </c>
      <c r="N258" s="140">
        <v>0</v>
      </c>
      <c r="O258" s="140">
        <v>0</v>
      </c>
      <c r="P258" s="140">
        <v>0</v>
      </c>
      <c r="Q258" s="140">
        <v>0</v>
      </c>
      <c r="R258" s="140">
        <v>0</v>
      </c>
      <c r="S258" s="140">
        <v>0</v>
      </c>
      <c r="T258" s="140">
        <v>4428</v>
      </c>
      <c r="U258" s="140">
        <v>100449</v>
      </c>
      <c r="V258" s="140">
        <v>2864395</v>
      </c>
      <c r="W258" s="140">
        <v>5102.07</v>
      </c>
      <c r="X258" s="140">
        <v>0</v>
      </c>
      <c r="Y258" s="140">
        <v>0</v>
      </c>
      <c r="Z258" s="140">
        <v>1770.1200000000001</v>
      </c>
      <c r="AA258" s="140">
        <v>23388</v>
      </c>
      <c r="AB258" s="140">
        <v>0</v>
      </c>
      <c r="AC258" s="140">
        <v>0</v>
      </c>
      <c r="AD258" s="140">
        <v>21576.59</v>
      </c>
      <c r="AE258" s="140">
        <v>69950.69</v>
      </c>
      <c r="AF258" s="140">
        <v>0</v>
      </c>
      <c r="AG258" s="140">
        <v>0</v>
      </c>
      <c r="AH258" s="140">
        <v>0</v>
      </c>
      <c r="AI258" s="140">
        <v>0</v>
      </c>
      <c r="AJ258" s="140">
        <v>0</v>
      </c>
      <c r="AK258" s="140">
        <v>0</v>
      </c>
      <c r="AL258" s="140">
        <v>516882.96</v>
      </c>
      <c r="AM258" s="140">
        <v>0</v>
      </c>
      <c r="AN258" s="140">
        <v>14255.460000000001</v>
      </c>
      <c r="AO258" s="140">
        <v>0</v>
      </c>
      <c r="AP258" s="140">
        <v>1083352.3600000001</v>
      </c>
      <c r="AQ258" s="140">
        <v>2218771.25</v>
      </c>
      <c r="AR258" s="140">
        <v>1891576.12</v>
      </c>
      <c r="AS258" s="140">
        <v>204967.6</v>
      </c>
      <c r="AT258" s="140">
        <v>207982.69</v>
      </c>
      <c r="AU258" s="140">
        <v>151082.94</v>
      </c>
      <c r="AV258" s="140">
        <v>0</v>
      </c>
      <c r="AW258" s="140">
        <v>172704.07</v>
      </c>
      <c r="AX258" s="140">
        <v>201434.93</v>
      </c>
      <c r="AY258" s="140">
        <v>475420.33</v>
      </c>
      <c r="AZ258" s="140">
        <v>431576.52</v>
      </c>
      <c r="BA258" s="140">
        <v>1682573.12</v>
      </c>
      <c r="BB258" s="140">
        <v>319251.31</v>
      </c>
      <c r="BC258" s="140">
        <v>95789.13</v>
      </c>
      <c r="BD258" s="140">
        <v>198479.36000000002</v>
      </c>
      <c r="BE258" s="140">
        <v>5726</v>
      </c>
      <c r="BF258" s="140">
        <v>1036184.09</v>
      </c>
      <c r="BG258" s="140">
        <v>4851088.96</v>
      </c>
      <c r="BH258" s="140">
        <v>209.96</v>
      </c>
      <c r="BI258" s="140">
        <v>24639</v>
      </c>
      <c r="BJ258" s="140">
        <v>10861</v>
      </c>
      <c r="BK258" s="140">
        <v>0</v>
      </c>
      <c r="BL258" s="140">
        <v>0</v>
      </c>
      <c r="BM258" s="140">
        <v>0</v>
      </c>
      <c r="BN258" s="140">
        <v>0</v>
      </c>
      <c r="BO258" s="140">
        <v>0</v>
      </c>
      <c r="BP258" s="140">
        <v>0</v>
      </c>
      <c r="BQ258" s="140">
        <v>453886.4</v>
      </c>
      <c r="BR258" s="140">
        <v>571352.93000000005</v>
      </c>
      <c r="BS258" s="140">
        <v>478525.4</v>
      </c>
      <c r="BT258" s="140">
        <v>582213.93000000005</v>
      </c>
      <c r="BU258" s="140">
        <v>0</v>
      </c>
      <c r="BV258" s="140">
        <v>0</v>
      </c>
      <c r="BW258" s="140">
        <v>1594986.12</v>
      </c>
      <c r="BX258" s="140">
        <v>1143229.6399999999</v>
      </c>
      <c r="BY258" s="140">
        <v>405837.45</v>
      </c>
      <c r="BZ258" s="140">
        <v>45919.03</v>
      </c>
      <c r="CA258" s="140">
        <v>307570.76</v>
      </c>
      <c r="CB258" s="140">
        <v>161584.74</v>
      </c>
      <c r="CC258" s="140">
        <v>3137131.22</v>
      </c>
      <c r="CD258" s="140">
        <v>1021094.1</v>
      </c>
      <c r="CE258" s="140">
        <v>2262023.14</v>
      </c>
      <c r="CF258" s="140">
        <v>0</v>
      </c>
      <c r="CG258" s="140">
        <v>0</v>
      </c>
      <c r="CH258" s="140">
        <v>0</v>
      </c>
      <c r="CI258" s="140">
        <v>0</v>
      </c>
      <c r="CJ258" s="140">
        <v>6611463.6100000003</v>
      </c>
      <c r="CK258" s="140">
        <v>0</v>
      </c>
      <c r="CL258" s="140">
        <v>0</v>
      </c>
      <c r="CM258" s="140">
        <v>0</v>
      </c>
      <c r="CN258" s="140">
        <v>0</v>
      </c>
      <c r="CO258" s="140">
        <v>0</v>
      </c>
      <c r="CP258" s="140">
        <v>0</v>
      </c>
      <c r="CQ258" s="140">
        <v>0</v>
      </c>
      <c r="CR258" s="140">
        <v>959.07</v>
      </c>
      <c r="CS258" s="140">
        <v>0</v>
      </c>
      <c r="CT258" s="140">
        <v>318554.45</v>
      </c>
      <c r="CU258" s="140">
        <v>319513.52</v>
      </c>
      <c r="CV258" s="140">
        <v>0</v>
      </c>
      <c r="CW258" s="140">
        <v>11010.29</v>
      </c>
      <c r="CX258" s="140">
        <v>34606.239999999998</v>
      </c>
      <c r="CY258" s="140">
        <v>79546.650000000009</v>
      </c>
      <c r="CZ258" s="140">
        <v>11797.52</v>
      </c>
      <c r="DA258" s="140">
        <v>44153.18</v>
      </c>
      <c r="DB258" s="140">
        <v>0</v>
      </c>
      <c r="DC258" s="140">
        <v>0</v>
      </c>
      <c r="DD258" s="140">
        <v>0</v>
      </c>
      <c r="DE258" s="140">
        <v>0</v>
      </c>
      <c r="DF258" s="140">
        <v>0</v>
      </c>
      <c r="DG258" s="140">
        <v>0</v>
      </c>
      <c r="DH258" s="140">
        <v>0</v>
      </c>
    </row>
    <row r="259" spans="1:112" x14ac:dyDescent="0.2">
      <c r="A259" s="140">
        <v>1526</v>
      </c>
      <c r="B259" s="140" t="s">
        <v>543</v>
      </c>
      <c r="C259" s="140">
        <v>0</v>
      </c>
      <c r="D259" s="140">
        <v>13767292</v>
      </c>
      <c r="E259" s="140">
        <v>0</v>
      </c>
      <c r="F259" s="140">
        <v>5860.11</v>
      </c>
      <c r="G259" s="140">
        <v>29537.4</v>
      </c>
      <c r="H259" s="140">
        <v>35355.379999999997</v>
      </c>
      <c r="I259" s="140">
        <v>103446.15000000001</v>
      </c>
      <c r="J259" s="140">
        <v>0</v>
      </c>
      <c r="K259" s="140">
        <v>487846.68</v>
      </c>
      <c r="L259" s="140">
        <v>0</v>
      </c>
      <c r="M259" s="140">
        <v>0</v>
      </c>
      <c r="N259" s="140">
        <v>0</v>
      </c>
      <c r="O259" s="140">
        <v>0</v>
      </c>
      <c r="P259" s="140">
        <v>5179.22</v>
      </c>
      <c r="Q259" s="140">
        <v>0</v>
      </c>
      <c r="R259" s="140">
        <v>0</v>
      </c>
      <c r="S259" s="140">
        <v>0</v>
      </c>
      <c r="T259" s="140">
        <v>0</v>
      </c>
      <c r="U259" s="140">
        <v>216483.5</v>
      </c>
      <c r="V259" s="140">
        <v>128339</v>
      </c>
      <c r="W259" s="140">
        <v>0</v>
      </c>
      <c r="X259" s="140">
        <v>0</v>
      </c>
      <c r="Y259" s="140">
        <v>401002.21</v>
      </c>
      <c r="Z259" s="140">
        <v>63725.61</v>
      </c>
      <c r="AA259" s="140">
        <v>8146</v>
      </c>
      <c r="AB259" s="140">
        <v>0</v>
      </c>
      <c r="AC259" s="140">
        <v>0</v>
      </c>
      <c r="AD259" s="140">
        <v>195683.32</v>
      </c>
      <c r="AE259" s="140">
        <v>258983.45</v>
      </c>
      <c r="AF259" s="140">
        <v>0</v>
      </c>
      <c r="AG259" s="140">
        <v>0</v>
      </c>
      <c r="AH259" s="140">
        <v>0</v>
      </c>
      <c r="AI259" s="140">
        <v>0</v>
      </c>
      <c r="AJ259" s="140">
        <v>0</v>
      </c>
      <c r="AK259" s="140">
        <v>0</v>
      </c>
      <c r="AL259" s="140">
        <v>0</v>
      </c>
      <c r="AM259" s="140">
        <v>740522.53</v>
      </c>
      <c r="AN259" s="140">
        <v>21684.760000000002</v>
      </c>
      <c r="AO259" s="140">
        <v>0</v>
      </c>
      <c r="AP259" s="140">
        <v>2003.88</v>
      </c>
      <c r="AQ259" s="140">
        <v>2789878.54</v>
      </c>
      <c r="AR259" s="140">
        <v>3545771.48</v>
      </c>
      <c r="AS259" s="140">
        <v>656398.94000000006</v>
      </c>
      <c r="AT259" s="140">
        <v>496261.05</v>
      </c>
      <c r="AU259" s="140">
        <v>241458.04</v>
      </c>
      <c r="AV259" s="140">
        <v>5841.97</v>
      </c>
      <c r="AW259" s="140">
        <v>441824.02</v>
      </c>
      <c r="AX259" s="140">
        <v>892753.47</v>
      </c>
      <c r="AY259" s="140">
        <v>369896.12</v>
      </c>
      <c r="AZ259" s="140">
        <v>1123888.1200000001</v>
      </c>
      <c r="BA259" s="140">
        <v>4540301.68</v>
      </c>
      <c r="BB259" s="140">
        <v>502215.71</v>
      </c>
      <c r="BC259" s="140">
        <v>123823.93000000001</v>
      </c>
      <c r="BD259" s="140">
        <v>9461.66</v>
      </c>
      <c r="BE259" s="140">
        <v>435565.84</v>
      </c>
      <c r="BF259" s="140">
        <v>1752541.34</v>
      </c>
      <c r="BG259" s="140">
        <v>519496.57</v>
      </c>
      <c r="BH259" s="140">
        <v>630.28</v>
      </c>
      <c r="BI259" s="140">
        <v>50832.65</v>
      </c>
      <c r="BJ259" s="140">
        <v>14759.78</v>
      </c>
      <c r="BK259" s="140">
        <v>0</v>
      </c>
      <c r="BL259" s="140">
        <v>0</v>
      </c>
      <c r="BM259" s="140">
        <v>0</v>
      </c>
      <c r="BN259" s="140">
        <v>0</v>
      </c>
      <c r="BO259" s="140">
        <v>0</v>
      </c>
      <c r="BP259" s="140">
        <v>0</v>
      </c>
      <c r="BQ259" s="140">
        <v>8961633.3699999992</v>
      </c>
      <c r="BR259" s="140">
        <v>7020788.6799999997</v>
      </c>
      <c r="BS259" s="140">
        <v>9012466.0199999996</v>
      </c>
      <c r="BT259" s="140">
        <v>7035548.46</v>
      </c>
      <c r="BU259" s="140">
        <v>8183.52</v>
      </c>
      <c r="BV259" s="140">
        <v>13323.84</v>
      </c>
      <c r="BW259" s="140">
        <v>2974286.96</v>
      </c>
      <c r="BX259" s="140">
        <v>2280667.37</v>
      </c>
      <c r="BY259" s="140">
        <v>626437.63</v>
      </c>
      <c r="BZ259" s="140">
        <v>62041.64</v>
      </c>
      <c r="CA259" s="140">
        <v>1158081.25</v>
      </c>
      <c r="CB259" s="140">
        <v>535139.97</v>
      </c>
      <c r="CC259" s="140">
        <v>2855580</v>
      </c>
      <c r="CD259" s="140">
        <v>3306108.78</v>
      </c>
      <c r="CE259" s="140">
        <v>0</v>
      </c>
      <c r="CF259" s="140">
        <v>0</v>
      </c>
      <c r="CG259" s="140">
        <v>0</v>
      </c>
      <c r="CH259" s="140">
        <v>172412.5</v>
      </c>
      <c r="CI259" s="140">
        <v>0</v>
      </c>
      <c r="CJ259" s="140">
        <v>22580000</v>
      </c>
      <c r="CK259" s="140">
        <v>0</v>
      </c>
      <c r="CL259" s="140">
        <v>0</v>
      </c>
      <c r="CM259" s="140">
        <v>0</v>
      </c>
      <c r="CN259" s="140">
        <v>0</v>
      </c>
      <c r="CO259" s="140">
        <v>0</v>
      </c>
      <c r="CP259" s="140">
        <v>0</v>
      </c>
      <c r="CQ259" s="140">
        <v>0</v>
      </c>
      <c r="CR259" s="140">
        <v>0</v>
      </c>
      <c r="CS259" s="140">
        <v>0</v>
      </c>
      <c r="CT259" s="140">
        <v>553266.59</v>
      </c>
      <c r="CU259" s="140">
        <v>553266.59</v>
      </c>
      <c r="CV259" s="140">
        <v>0</v>
      </c>
      <c r="CW259" s="140">
        <v>986.18000000000006</v>
      </c>
      <c r="CX259" s="140">
        <v>986.18000000000006</v>
      </c>
      <c r="CY259" s="140">
        <v>80000</v>
      </c>
      <c r="CZ259" s="140">
        <v>80000</v>
      </c>
      <c r="DA259" s="140">
        <v>0</v>
      </c>
      <c r="DB259" s="140">
        <v>0</v>
      </c>
      <c r="DC259" s="140">
        <v>0</v>
      </c>
      <c r="DD259" s="140">
        <v>0</v>
      </c>
      <c r="DE259" s="140">
        <v>0</v>
      </c>
      <c r="DF259" s="140">
        <v>0</v>
      </c>
      <c r="DG259" s="140">
        <v>0</v>
      </c>
      <c r="DH259" s="140">
        <v>0</v>
      </c>
    </row>
    <row r="260" spans="1:112" x14ac:dyDescent="0.2">
      <c r="A260" s="140">
        <v>3654</v>
      </c>
      <c r="B260" s="140" t="s">
        <v>544</v>
      </c>
      <c r="C260" s="140">
        <v>0</v>
      </c>
      <c r="D260" s="140">
        <v>4072770.92</v>
      </c>
      <c r="E260" s="140">
        <v>0</v>
      </c>
      <c r="F260" s="140">
        <v>1476.88</v>
      </c>
      <c r="G260" s="140">
        <v>8964.7000000000007</v>
      </c>
      <c r="H260" s="140">
        <v>630.18000000000006</v>
      </c>
      <c r="I260" s="140">
        <v>25166.170000000002</v>
      </c>
      <c r="J260" s="140">
        <v>0</v>
      </c>
      <c r="K260" s="140">
        <v>23688.44</v>
      </c>
      <c r="L260" s="140">
        <v>0</v>
      </c>
      <c r="M260" s="140">
        <v>45870.23</v>
      </c>
      <c r="N260" s="140">
        <v>0</v>
      </c>
      <c r="O260" s="140">
        <v>0</v>
      </c>
      <c r="P260" s="140">
        <v>0</v>
      </c>
      <c r="Q260" s="140">
        <v>0</v>
      </c>
      <c r="R260" s="140">
        <v>0</v>
      </c>
      <c r="S260" s="140">
        <v>0</v>
      </c>
      <c r="T260" s="140">
        <v>5465.86</v>
      </c>
      <c r="U260" s="140">
        <v>60565.5</v>
      </c>
      <c r="V260" s="140">
        <v>71461</v>
      </c>
      <c r="W260" s="140">
        <v>0</v>
      </c>
      <c r="X260" s="140">
        <v>0</v>
      </c>
      <c r="Y260" s="140">
        <v>120876.89</v>
      </c>
      <c r="Z260" s="140">
        <v>0</v>
      </c>
      <c r="AA260" s="140">
        <v>121165.08</v>
      </c>
      <c r="AB260" s="140">
        <v>0</v>
      </c>
      <c r="AC260" s="140">
        <v>0</v>
      </c>
      <c r="AD260" s="140">
        <v>430128.07</v>
      </c>
      <c r="AE260" s="140">
        <v>144974.33000000002</v>
      </c>
      <c r="AF260" s="140">
        <v>0</v>
      </c>
      <c r="AG260" s="140">
        <v>0</v>
      </c>
      <c r="AH260" s="140">
        <v>0</v>
      </c>
      <c r="AI260" s="140">
        <v>18325</v>
      </c>
      <c r="AJ260" s="140">
        <v>0</v>
      </c>
      <c r="AK260" s="140">
        <v>100</v>
      </c>
      <c r="AL260" s="140">
        <v>0</v>
      </c>
      <c r="AM260" s="140">
        <v>0</v>
      </c>
      <c r="AN260" s="140">
        <v>5697.93</v>
      </c>
      <c r="AO260" s="140">
        <v>0</v>
      </c>
      <c r="AP260" s="140">
        <v>0</v>
      </c>
      <c r="AQ260" s="140">
        <v>701274.42</v>
      </c>
      <c r="AR260" s="140">
        <v>1206918.27</v>
      </c>
      <c r="AS260" s="140">
        <v>161123.15</v>
      </c>
      <c r="AT260" s="140">
        <v>177476.35</v>
      </c>
      <c r="AU260" s="140">
        <v>85911.900000000009</v>
      </c>
      <c r="AV260" s="140">
        <v>0</v>
      </c>
      <c r="AW260" s="140">
        <v>186174.16</v>
      </c>
      <c r="AX260" s="140">
        <v>256322.42</v>
      </c>
      <c r="AY260" s="140">
        <v>129097.96</v>
      </c>
      <c r="AZ260" s="140">
        <v>213558.67</v>
      </c>
      <c r="BA260" s="140">
        <v>984207.27</v>
      </c>
      <c r="BB260" s="140">
        <v>24960.71</v>
      </c>
      <c r="BC260" s="140">
        <v>68850.350000000006</v>
      </c>
      <c r="BD260" s="140">
        <v>0</v>
      </c>
      <c r="BE260" s="140">
        <v>12540.34</v>
      </c>
      <c r="BF260" s="140">
        <v>358948.60000000003</v>
      </c>
      <c r="BG260" s="140">
        <v>219066.94</v>
      </c>
      <c r="BH260" s="140">
        <v>0</v>
      </c>
      <c r="BI260" s="140">
        <v>0</v>
      </c>
      <c r="BJ260" s="140">
        <v>0</v>
      </c>
      <c r="BK260" s="140">
        <v>0</v>
      </c>
      <c r="BL260" s="140">
        <v>0</v>
      </c>
      <c r="BM260" s="140">
        <v>0</v>
      </c>
      <c r="BN260" s="140">
        <v>0</v>
      </c>
      <c r="BO260" s="140">
        <v>0</v>
      </c>
      <c r="BP260" s="140">
        <v>0</v>
      </c>
      <c r="BQ260" s="140">
        <v>2923351</v>
      </c>
      <c r="BR260" s="140">
        <v>3294246.67</v>
      </c>
      <c r="BS260" s="140">
        <v>2923351</v>
      </c>
      <c r="BT260" s="140">
        <v>3294246.67</v>
      </c>
      <c r="BU260" s="140">
        <v>0</v>
      </c>
      <c r="BV260" s="140">
        <v>0</v>
      </c>
      <c r="BW260" s="140">
        <v>629243.4</v>
      </c>
      <c r="BX260" s="140">
        <v>483008.2</v>
      </c>
      <c r="BY260" s="140">
        <v>128427.98</v>
      </c>
      <c r="BZ260" s="140">
        <v>17807.22</v>
      </c>
      <c r="CA260" s="140">
        <v>14690.92</v>
      </c>
      <c r="CB260" s="140">
        <v>12120.33</v>
      </c>
      <c r="CC260" s="140">
        <v>518810.41000000003</v>
      </c>
      <c r="CD260" s="140">
        <v>463783</v>
      </c>
      <c r="CE260" s="140">
        <v>0</v>
      </c>
      <c r="CF260" s="140">
        <v>0</v>
      </c>
      <c r="CG260" s="140">
        <v>0</v>
      </c>
      <c r="CH260" s="140">
        <v>57598</v>
      </c>
      <c r="CI260" s="140">
        <v>0</v>
      </c>
      <c r="CJ260" s="140">
        <v>870000</v>
      </c>
      <c r="CK260" s="140">
        <v>0</v>
      </c>
      <c r="CL260" s="140">
        <v>0</v>
      </c>
      <c r="CM260" s="140">
        <v>0</v>
      </c>
      <c r="CN260" s="140">
        <v>0</v>
      </c>
      <c r="CO260" s="140">
        <v>0</v>
      </c>
      <c r="CP260" s="140">
        <v>0</v>
      </c>
      <c r="CQ260" s="140">
        <v>0</v>
      </c>
      <c r="CR260" s="140">
        <v>4747.4400000000005</v>
      </c>
      <c r="CS260" s="140">
        <v>0</v>
      </c>
      <c r="CT260" s="140">
        <v>208124.54</v>
      </c>
      <c r="CU260" s="140">
        <v>212871.98</v>
      </c>
      <c r="CV260" s="140">
        <v>0</v>
      </c>
      <c r="CW260" s="140">
        <v>11851.14</v>
      </c>
      <c r="CX260" s="140">
        <v>19074.46</v>
      </c>
      <c r="CY260" s="140">
        <v>120546.69</v>
      </c>
      <c r="CZ260" s="140">
        <v>0</v>
      </c>
      <c r="DA260" s="140">
        <v>113323.37</v>
      </c>
      <c r="DB260" s="140">
        <v>0</v>
      </c>
      <c r="DC260" s="140">
        <v>0</v>
      </c>
      <c r="DD260" s="140">
        <v>0</v>
      </c>
      <c r="DE260" s="140">
        <v>0</v>
      </c>
      <c r="DF260" s="140">
        <v>0</v>
      </c>
      <c r="DG260" s="140">
        <v>0</v>
      </c>
      <c r="DH260" s="140">
        <v>0</v>
      </c>
    </row>
    <row r="261" spans="1:112" x14ac:dyDescent="0.2">
      <c r="A261" s="140">
        <v>3990</v>
      </c>
      <c r="B261" s="140" t="s">
        <v>545</v>
      </c>
      <c r="C261" s="140">
        <v>0</v>
      </c>
      <c r="D261" s="140">
        <v>1373195.29</v>
      </c>
      <c r="E261" s="140">
        <v>100</v>
      </c>
      <c r="F261" s="140">
        <v>4363.17</v>
      </c>
      <c r="G261" s="140">
        <v>19340.670000000002</v>
      </c>
      <c r="H261" s="140">
        <v>4121.54</v>
      </c>
      <c r="I261" s="140">
        <v>23366.95</v>
      </c>
      <c r="J261" s="140">
        <v>9137</v>
      </c>
      <c r="K261" s="140">
        <v>189464.85</v>
      </c>
      <c r="L261" s="140">
        <v>0</v>
      </c>
      <c r="M261" s="140">
        <v>0</v>
      </c>
      <c r="N261" s="140">
        <v>0</v>
      </c>
      <c r="O261" s="140">
        <v>0</v>
      </c>
      <c r="P261" s="140">
        <v>6227.04</v>
      </c>
      <c r="Q261" s="140">
        <v>0</v>
      </c>
      <c r="R261" s="140">
        <v>0</v>
      </c>
      <c r="S261" s="140">
        <v>0</v>
      </c>
      <c r="T261" s="140">
        <v>0</v>
      </c>
      <c r="U261" s="140">
        <v>94827</v>
      </c>
      <c r="V261" s="140">
        <v>5087914</v>
      </c>
      <c r="W261" s="140">
        <v>4462.07</v>
      </c>
      <c r="X261" s="140">
        <v>0</v>
      </c>
      <c r="Y261" s="140">
        <v>259833.06</v>
      </c>
      <c r="Z261" s="140">
        <v>25068.84</v>
      </c>
      <c r="AA261" s="140">
        <v>165132</v>
      </c>
      <c r="AB261" s="140">
        <v>0</v>
      </c>
      <c r="AC261" s="140">
        <v>0</v>
      </c>
      <c r="AD261" s="140">
        <v>148347.07</v>
      </c>
      <c r="AE261" s="140">
        <v>271930.63</v>
      </c>
      <c r="AF261" s="140">
        <v>0</v>
      </c>
      <c r="AG261" s="140">
        <v>0</v>
      </c>
      <c r="AH261" s="140">
        <v>0</v>
      </c>
      <c r="AI261" s="140">
        <v>0</v>
      </c>
      <c r="AJ261" s="140">
        <v>0</v>
      </c>
      <c r="AK261" s="140">
        <v>10834.32</v>
      </c>
      <c r="AL261" s="140">
        <v>0</v>
      </c>
      <c r="AM261" s="140">
        <v>19808.93</v>
      </c>
      <c r="AN261" s="140">
        <v>51344.31</v>
      </c>
      <c r="AO261" s="140">
        <v>0</v>
      </c>
      <c r="AP261" s="140">
        <v>1535.57</v>
      </c>
      <c r="AQ261" s="140">
        <v>1849661.72</v>
      </c>
      <c r="AR261" s="140">
        <v>1305834.92</v>
      </c>
      <c r="AS261" s="140">
        <v>424093.3</v>
      </c>
      <c r="AT261" s="140">
        <v>216699.4</v>
      </c>
      <c r="AU261" s="140">
        <v>166083.35</v>
      </c>
      <c r="AV261" s="140">
        <v>22353.86</v>
      </c>
      <c r="AW261" s="140">
        <v>212969.24</v>
      </c>
      <c r="AX261" s="140">
        <v>295198.48</v>
      </c>
      <c r="AY261" s="140">
        <v>218550.37</v>
      </c>
      <c r="AZ261" s="140">
        <v>330473.26</v>
      </c>
      <c r="BA261" s="140">
        <v>1378000.1300000001</v>
      </c>
      <c r="BB261" s="140">
        <v>210579.81</v>
      </c>
      <c r="BC261" s="140">
        <v>64700.020000000004</v>
      </c>
      <c r="BD261" s="140">
        <v>0</v>
      </c>
      <c r="BE261" s="140">
        <v>127202.46</v>
      </c>
      <c r="BF261" s="140">
        <v>573823.61</v>
      </c>
      <c r="BG261" s="140">
        <v>213832.25</v>
      </c>
      <c r="BH261" s="140">
        <v>35.57</v>
      </c>
      <c r="BI261" s="140">
        <v>0</v>
      </c>
      <c r="BJ261" s="140">
        <v>0</v>
      </c>
      <c r="BK261" s="140">
        <v>0</v>
      </c>
      <c r="BL261" s="140">
        <v>0</v>
      </c>
      <c r="BM261" s="140">
        <v>0</v>
      </c>
      <c r="BN261" s="140">
        <v>0</v>
      </c>
      <c r="BO261" s="140">
        <v>0</v>
      </c>
      <c r="BP261" s="140">
        <v>0</v>
      </c>
      <c r="BQ261" s="140">
        <v>2432627.33</v>
      </c>
      <c r="BR261" s="140">
        <v>2592889.89</v>
      </c>
      <c r="BS261" s="140">
        <v>2432627.33</v>
      </c>
      <c r="BT261" s="140">
        <v>2592889.89</v>
      </c>
      <c r="BU261" s="140">
        <v>5389.89</v>
      </c>
      <c r="BV261" s="140">
        <v>2576.65</v>
      </c>
      <c r="BW261" s="140">
        <v>996350.93</v>
      </c>
      <c r="BX261" s="140">
        <v>713490.56</v>
      </c>
      <c r="BY261" s="140">
        <v>208505.32</v>
      </c>
      <c r="BZ261" s="140">
        <v>77168.290000000008</v>
      </c>
      <c r="CA261" s="140">
        <v>313120.24000000005</v>
      </c>
      <c r="CB261" s="140">
        <v>308096.24000000005</v>
      </c>
      <c r="CC261" s="140">
        <v>731200</v>
      </c>
      <c r="CD261" s="140">
        <v>690224</v>
      </c>
      <c r="CE261" s="140">
        <v>0</v>
      </c>
      <c r="CF261" s="140">
        <v>0</v>
      </c>
      <c r="CG261" s="140">
        <v>0</v>
      </c>
      <c r="CH261" s="140">
        <v>46000</v>
      </c>
      <c r="CI261" s="140">
        <v>0</v>
      </c>
      <c r="CJ261" s="140">
        <v>6580000</v>
      </c>
      <c r="CK261" s="140">
        <v>70964.490000000005</v>
      </c>
      <c r="CL261" s="140">
        <v>16753.21</v>
      </c>
      <c r="CM261" s="140">
        <v>8.64</v>
      </c>
      <c r="CN261" s="140">
        <v>0</v>
      </c>
      <c r="CO261" s="140">
        <v>54219.92</v>
      </c>
      <c r="CP261" s="140">
        <v>0</v>
      </c>
      <c r="CQ261" s="140">
        <v>0</v>
      </c>
      <c r="CR261" s="140">
        <v>0</v>
      </c>
      <c r="CS261" s="140">
        <v>0</v>
      </c>
      <c r="CT261" s="140">
        <v>463878.01</v>
      </c>
      <c r="CU261" s="140">
        <v>463878.01</v>
      </c>
      <c r="CV261" s="140">
        <v>0</v>
      </c>
      <c r="CW261" s="140">
        <v>0</v>
      </c>
      <c r="CX261" s="140">
        <v>0</v>
      </c>
      <c r="CY261" s="140">
        <v>0</v>
      </c>
      <c r="CZ261" s="140">
        <v>0</v>
      </c>
      <c r="DA261" s="140">
        <v>0</v>
      </c>
      <c r="DB261" s="140">
        <v>0</v>
      </c>
      <c r="DC261" s="140">
        <v>0</v>
      </c>
      <c r="DD261" s="140">
        <v>0</v>
      </c>
      <c r="DE261" s="140">
        <v>0</v>
      </c>
      <c r="DF261" s="140">
        <v>0</v>
      </c>
      <c r="DG261" s="140">
        <v>0</v>
      </c>
      <c r="DH261" s="140">
        <v>0</v>
      </c>
    </row>
    <row r="262" spans="1:112" x14ac:dyDescent="0.2">
      <c r="A262" s="140">
        <v>4011</v>
      </c>
      <c r="B262" s="140" t="s">
        <v>546</v>
      </c>
      <c r="C262" s="140">
        <v>0</v>
      </c>
      <c r="D262" s="140">
        <v>706296</v>
      </c>
      <c r="E262" s="140">
        <v>0</v>
      </c>
      <c r="F262" s="140">
        <v>0</v>
      </c>
      <c r="G262" s="140">
        <v>0</v>
      </c>
      <c r="H262" s="140">
        <v>2911.19</v>
      </c>
      <c r="I262" s="140">
        <v>15852.62</v>
      </c>
      <c r="J262" s="140">
        <v>0</v>
      </c>
      <c r="K262" s="140">
        <v>129761</v>
      </c>
      <c r="L262" s="140">
        <v>0</v>
      </c>
      <c r="M262" s="140">
        <v>0</v>
      </c>
      <c r="N262" s="140">
        <v>0</v>
      </c>
      <c r="O262" s="140">
        <v>0</v>
      </c>
      <c r="P262" s="140">
        <v>0</v>
      </c>
      <c r="Q262" s="140">
        <v>0</v>
      </c>
      <c r="R262" s="140">
        <v>0</v>
      </c>
      <c r="S262" s="140">
        <v>0</v>
      </c>
      <c r="T262" s="140">
        <v>0</v>
      </c>
      <c r="U262" s="140">
        <v>8712</v>
      </c>
      <c r="V262" s="140">
        <v>250302</v>
      </c>
      <c r="W262" s="140">
        <v>0</v>
      </c>
      <c r="X262" s="140">
        <v>0</v>
      </c>
      <c r="Y262" s="140">
        <v>22505.23</v>
      </c>
      <c r="Z262" s="140">
        <v>0</v>
      </c>
      <c r="AA262" s="140">
        <v>19142</v>
      </c>
      <c r="AB262" s="140">
        <v>0</v>
      </c>
      <c r="AC262" s="140">
        <v>0</v>
      </c>
      <c r="AD262" s="140">
        <v>5745.33</v>
      </c>
      <c r="AE262" s="140">
        <v>21861</v>
      </c>
      <c r="AF262" s="140">
        <v>0</v>
      </c>
      <c r="AG262" s="140">
        <v>0</v>
      </c>
      <c r="AH262" s="140">
        <v>144</v>
      </c>
      <c r="AI262" s="140">
        <v>15426</v>
      </c>
      <c r="AJ262" s="140">
        <v>0</v>
      </c>
      <c r="AK262" s="140">
        <v>0</v>
      </c>
      <c r="AL262" s="140">
        <v>0</v>
      </c>
      <c r="AM262" s="140">
        <v>0</v>
      </c>
      <c r="AN262" s="140">
        <v>8039.5</v>
      </c>
      <c r="AO262" s="140">
        <v>0</v>
      </c>
      <c r="AP262" s="140">
        <v>0</v>
      </c>
      <c r="AQ262" s="140">
        <v>509784.28</v>
      </c>
      <c r="AR262" s="140">
        <v>12271.35</v>
      </c>
      <c r="AS262" s="140">
        <v>0</v>
      </c>
      <c r="AT262" s="140">
        <v>15189.45</v>
      </c>
      <c r="AU262" s="140">
        <v>7170.99</v>
      </c>
      <c r="AV262" s="140">
        <v>0</v>
      </c>
      <c r="AW262" s="140">
        <v>1698.69</v>
      </c>
      <c r="AX262" s="140">
        <v>6226</v>
      </c>
      <c r="AY262" s="140">
        <v>15423.41</v>
      </c>
      <c r="AZ262" s="140">
        <v>151192.92000000001</v>
      </c>
      <c r="BA262" s="140">
        <v>162588.5</v>
      </c>
      <c r="BB262" s="140">
        <v>3606.25</v>
      </c>
      <c r="BC262" s="140">
        <v>12521.380000000001</v>
      </c>
      <c r="BD262" s="140">
        <v>0</v>
      </c>
      <c r="BE262" s="140">
        <v>102778.71</v>
      </c>
      <c r="BF262" s="140">
        <v>70432.45</v>
      </c>
      <c r="BG262" s="140">
        <v>127968</v>
      </c>
      <c r="BH262" s="140">
        <v>0</v>
      </c>
      <c r="BI262" s="140">
        <v>0</v>
      </c>
      <c r="BJ262" s="140">
        <v>0</v>
      </c>
      <c r="BK262" s="140">
        <v>0</v>
      </c>
      <c r="BL262" s="140">
        <v>0</v>
      </c>
      <c r="BM262" s="140">
        <v>0</v>
      </c>
      <c r="BN262" s="140">
        <v>0</v>
      </c>
      <c r="BO262" s="140">
        <v>0</v>
      </c>
      <c r="BP262" s="140">
        <v>0</v>
      </c>
      <c r="BQ262" s="140">
        <v>641141.18000000005</v>
      </c>
      <c r="BR262" s="140">
        <v>648986.67000000004</v>
      </c>
      <c r="BS262" s="140">
        <v>641141.18000000005</v>
      </c>
      <c r="BT262" s="140">
        <v>648986.67000000004</v>
      </c>
      <c r="BU262" s="140">
        <v>0</v>
      </c>
      <c r="BV262" s="140">
        <v>0</v>
      </c>
      <c r="BW262" s="140">
        <v>122475.23</v>
      </c>
      <c r="BX262" s="140">
        <v>45943.12</v>
      </c>
      <c r="BY262" s="140">
        <v>71532.11</v>
      </c>
      <c r="BZ262" s="140">
        <v>5000</v>
      </c>
      <c r="CA262" s="140">
        <v>275578.17</v>
      </c>
      <c r="CB262" s="140">
        <v>277027.81</v>
      </c>
      <c r="CC262" s="140">
        <v>65754.64</v>
      </c>
      <c r="CD262" s="140">
        <v>64305</v>
      </c>
      <c r="CE262" s="140">
        <v>0</v>
      </c>
      <c r="CF262" s="140">
        <v>0</v>
      </c>
      <c r="CG262" s="140">
        <v>0</v>
      </c>
      <c r="CH262" s="140">
        <v>0</v>
      </c>
      <c r="CI262" s="140">
        <v>0</v>
      </c>
      <c r="CJ262" s="140">
        <v>330000</v>
      </c>
      <c r="CK262" s="140">
        <v>0</v>
      </c>
      <c r="CL262" s="140">
        <v>0</v>
      </c>
      <c r="CM262" s="140">
        <v>0</v>
      </c>
      <c r="CN262" s="140">
        <v>0</v>
      </c>
      <c r="CO262" s="140">
        <v>0</v>
      </c>
      <c r="CP262" s="140">
        <v>0</v>
      </c>
      <c r="CQ262" s="140">
        <v>0</v>
      </c>
      <c r="CR262" s="140">
        <v>7750.81</v>
      </c>
      <c r="CS262" s="140">
        <v>7750.81</v>
      </c>
      <c r="CT262" s="140">
        <v>29212.91</v>
      </c>
      <c r="CU262" s="140">
        <v>29212.91</v>
      </c>
      <c r="CV262" s="140">
        <v>0</v>
      </c>
      <c r="CW262" s="140">
        <v>0</v>
      </c>
      <c r="CX262" s="140">
        <v>0</v>
      </c>
      <c r="CY262" s="140">
        <v>0</v>
      </c>
      <c r="CZ262" s="140">
        <v>0</v>
      </c>
      <c r="DA262" s="140">
        <v>0</v>
      </c>
      <c r="DB262" s="140">
        <v>0</v>
      </c>
      <c r="DC262" s="140">
        <v>0</v>
      </c>
      <c r="DD262" s="140">
        <v>0</v>
      </c>
      <c r="DE262" s="140">
        <v>0</v>
      </c>
      <c r="DF262" s="140">
        <v>0</v>
      </c>
      <c r="DG262" s="140">
        <v>0</v>
      </c>
      <c r="DH262" s="140">
        <v>0</v>
      </c>
    </row>
    <row r="263" spans="1:112" x14ac:dyDescent="0.2">
      <c r="A263" s="140">
        <v>4018</v>
      </c>
      <c r="B263" s="140" t="s">
        <v>547</v>
      </c>
      <c r="C263" s="140">
        <v>0</v>
      </c>
      <c r="D263" s="140">
        <v>28486553.120000001</v>
      </c>
      <c r="E263" s="140">
        <v>12210.03</v>
      </c>
      <c r="F263" s="140">
        <v>202.70000000000002</v>
      </c>
      <c r="G263" s="140">
        <v>46568.06</v>
      </c>
      <c r="H263" s="140">
        <v>22847.95</v>
      </c>
      <c r="I263" s="140">
        <v>449792.97000000003</v>
      </c>
      <c r="J263" s="140">
        <v>28652.2</v>
      </c>
      <c r="K263" s="140">
        <v>2714343.63</v>
      </c>
      <c r="L263" s="140">
        <v>0</v>
      </c>
      <c r="M263" s="140">
        <v>239237.88</v>
      </c>
      <c r="N263" s="140">
        <v>0</v>
      </c>
      <c r="O263" s="140">
        <v>0</v>
      </c>
      <c r="P263" s="140">
        <v>1760.3</v>
      </c>
      <c r="Q263" s="140">
        <v>0</v>
      </c>
      <c r="R263" s="140">
        <v>0</v>
      </c>
      <c r="S263" s="140">
        <v>0</v>
      </c>
      <c r="T263" s="140">
        <v>0</v>
      </c>
      <c r="U263" s="140">
        <v>1565092.08</v>
      </c>
      <c r="V263" s="140">
        <v>25341201</v>
      </c>
      <c r="W263" s="140">
        <v>5568.89</v>
      </c>
      <c r="X263" s="140">
        <v>0</v>
      </c>
      <c r="Y263" s="140">
        <v>0</v>
      </c>
      <c r="Z263" s="140">
        <v>0</v>
      </c>
      <c r="AA263" s="140">
        <v>647740</v>
      </c>
      <c r="AB263" s="140">
        <v>0</v>
      </c>
      <c r="AC263" s="140">
        <v>0</v>
      </c>
      <c r="AD263" s="140">
        <v>261529.2</v>
      </c>
      <c r="AE263" s="140">
        <v>491878.28</v>
      </c>
      <c r="AF263" s="140">
        <v>0</v>
      </c>
      <c r="AG263" s="140">
        <v>0</v>
      </c>
      <c r="AH263" s="140">
        <v>0</v>
      </c>
      <c r="AI263" s="140">
        <v>0</v>
      </c>
      <c r="AJ263" s="140">
        <v>0</v>
      </c>
      <c r="AK263" s="140">
        <v>3169.7000000000003</v>
      </c>
      <c r="AL263" s="140">
        <v>0</v>
      </c>
      <c r="AM263" s="140">
        <v>0</v>
      </c>
      <c r="AN263" s="140">
        <v>133974.67000000001</v>
      </c>
      <c r="AO263" s="140">
        <v>0</v>
      </c>
      <c r="AP263" s="140">
        <v>11242.57</v>
      </c>
      <c r="AQ263" s="140">
        <v>13453337.98</v>
      </c>
      <c r="AR263" s="140">
        <v>14845783.6</v>
      </c>
      <c r="AS263" s="140">
        <v>1478927.02</v>
      </c>
      <c r="AT263" s="140">
        <v>2033358.77</v>
      </c>
      <c r="AU263" s="140">
        <v>537308.76</v>
      </c>
      <c r="AV263" s="140">
        <v>419932.34</v>
      </c>
      <c r="AW263" s="140">
        <v>1838747.3800000001</v>
      </c>
      <c r="AX263" s="140">
        <v>1756034.16</v>
      </c>
      <c r="AY263" s="140">
        <v>900482.14</v>
      </c>
      <c r="AZ263" s="140">
        <v>3126176.72</v>
      </c>
      <c r="BA263" s="140">
        <v>9703371.8800000008</v>
      </c>
      <c r="BB263" s="140">
        <v>764092.66</v>
      </c>
      <c r="BC263" s="140">
        <v>375154.85000000003</v>
      </c>
      <c r="BD263" s="140">
        <v>0</v>
      </c>
      <c r="BE263" s="140">
        <v>1596394.51</v>
      </c>
      <c r="BF263" s="140">
        <v>5458679.6900000004</v>
      </c>
      <c r="BG263" s="140">
        <v>1584033.24</v>
      </c>
      <c r="BH263" s="140">
        <v>17148.490000000002</v>
      </c>
      <c r="BI263" s="140">
        <v>793670.07000000007</v>
      </c>
      <c r="BJ263" s="140">
        <v>845266.78</v>
      </c>
      <c r="BK263" s="140">
        <v>0</v>
      </c>
      <c r="BL263" s="140">
        <v>0</v>
      </c>
      <c r="BM263" s="140">
        <v>516777.88</v>
      </c>
      <c r="BN263" s="140">
        <v>543096.25</v>
      </c>
      <c r="BO263" s="140">
        <v>0</v>
      </c>
      <c r="BP263" s="140">
        <v>0</v>
      </c>
      <c r="BQ263" s="140">
        <v>18913272.91</v>
      </c>
      <c r="BR263" s="140">
        <v>19409958.870000001</v>
      </c>
      <c r="BS263" s="140">
        <v>20223720.859999999</v>
      </c>
      <c r="BT263" s="140">
        <v>20798321.899999999</v>
      </c>
      <c r="BU263" s="140">
        <v>8040.29</v>
      </c>
      <c r="BV263" s="140">
        <v>128626.72</v>
      </c>
      <c r="BW263" s="140">
        <v>8180510.6200000001</v>
      </c>
      <c r="BX263" s="140">
        <v>5713566.0199999996</v>
      </c>
      <c r="BY263" s="140">
        <v>2144953.59</v>
      </c>
      <c r="BZ263" s="140">
        <v>201404.58000000002</v>
      </c>
      <c r="CA263" s="140">
        <v>1083825</v>
      </c>
      <c r="CB263" s="140">
        <v>1033902.64</v>
      </c>
      <c r="CC263" s="140">
        <v>4707712.66</v>
      </c>
      <c r="CD263" s="140">
        <v>4407652.5199999996</v>
      </c>
      <c r="CE263" s="140">
        <v>0</v>
      </c>
      <c r="CF263" s="140">
        <v>0</v>
      </c>
      <c r="CG263" s="140">
        <v>0</v>
      </c>
      <c r="CH263" s="140">
        <v>349982.5</v>
      </c>
      <c r="CI263" s="140">
        <v>0</v>
      </c>
      <c r="CJ263" s="140">
        <v>46520000</v>
      </c>
      <c r="CK263" s="140">
        <v>0</v>
      </c>
      <c r="CL263" s="140">
        <v>0</v>
      </c>
      <c r="CM263" s="140">
        <v>0</v>
      </c>
      <c r="CN263" s="140">
        <v>0</v>
      </c>
      <c r="CO263" s="140">
        <v>0</v>
      </c>
      <c r="CP263" s="140">
        <v>0</v>
      </c>
      <c r="CQ263" s="140">
        <v>0</v>
      </c>
      <c r="CR263" s="140">
        <v>220808.14</v>
      </c>
      <c r="CS263" s="140">
        <v>154541.07</v>
      </c>
      <c r="CT263" s="140">
        <v>2413901.91</v>
      </c>
      <c r="CU263" s="140">
        <v>2480168.98</v>
      </c>
      <c r="CV263" s="140">
        <v>0</v>
      </c>
      <c r="CW263" s="140">
        <v>530938.18000000005</v>
      </c>
      <c r="CX263" s="140">
        <v>275456.38</v>
      </c>
      <c r="CY263" s="140">
        <v>761601.3</v>
      </c>
      <c r="CZ263" s="140">
        <v>342932.76</v>
      </c>
      <c r="DA263" s="140">
        <v>674150.34</v>
      </c>
      <c r="DB263" s="140">
        <v>0</v>
      </c>
      <c r="DC263" s="140">
        <v>0</v>
      </c>
      <c r="DD263" s="140">
        <v>0</v>
      </c>
      <c r="DE263" s="140">
        <v>0</v>
      </c>
      <c r="DF263" s="140">
        <v>0</v>
      </c>
      <c r="DG263" s="140">
        <v>0</v>
      </c>
      <c r="DH263" s="140">
        <v>0</v>
      </c>
    </row>
    <row r="264" spans="1:112" x14ac:dyDescent="0.2">
      <c r="A264" s="140">
        <v>4025</v>
      </c>
      <c r="B264" s="140" t="s">
        <v>548</v>
      </c>
      <c r="C264" s="140">
        <v>0</v>
      </c>
      <c r="D264" s="140">
        <v>2214633</v>
      </c>
      <c r="E264" s="140">
        <v>0</v>
      </c>
      <c r="F264" s="140">
        <v>1087</v>
      </c>
      <c r="G264" s="140">
        <v>7540</v>
      </c>
      <c r="H264" s="140">
        <v>1160.7</v>
      </c>
      <c r="I264" s="140">
        <v>20755.82</v>
      </c>
      <c r="J264" s="140">
        <v>0</v>
      </c>
      <c r="K264" s="140">
        <v>480157</v>
      </c>
      <c r="L264" s="140">
        <v>0</v>
      </c>
      <c r="M264" s="140">
        <v>0</v>
      </c>
      <c r="N264" s="140">
        <v>0</v>
      </c>
      <c r="O264" s="140">
        <v>0</v>
      </c>
      <c r="P264" s="140">
        <v>676</v>
      </c>
      <c r="Q264" s="140">
        <v>0</v>
      </c>
      <c r="R264" s="140">
        <v>0</v>
      </c>
      <c r="S264" s="140">
        <v>0</v>
      </c>
      <c r="T264" s="140">
        <v>0</v>
      </c>
      <c r="U264" s="140">
        <v>57380.5</v>
      </c>
      <c r="V264" s="140">
        <v>3092948</v>
      </c>
      <c r="W264" s="140">
        <v>0</v>
      </c>
      <c r="X264" s="140">
        <v>0</v>
      </c>
      <c r="Y264" s="140">
        <v>0</v>
      </c>
      <c r="Z264" s="140">
        <v>35995.31</v>
      </c>
      <c r="AA264" s="140">
        <v>123939</v>
      </c>
      <c r="AB264" s="140">
        <v>0</v>
      </c>
      <c r="AC264" s="140">
        <v>0</v>
      </c>
      <c r="AD264" s="140">
        <v>17459</v>
      </c>
      <c r="AE264" s="140">
        <v>73617.58</v>
      </c>
      <c r="AF264" s="140">
        <v>0</v>
      </c>
      <c r="AG264" s="140">
        <v>0</v>
      </c>
      <c r="AH264" s="140">
        <v>0</v>
      </c>
      <c r="AI264" s="140">
        <v>43414</v>
      </c>
      <c r="AJ264" s="140">
        <v>0</v>
      </c>
      <c r="AK264" s="140">
        <v>83380.540000000008</v>
      </c>
      <c r="AL264" s="140">
        <v>73391.16</v>
      </c>
      <c r="AM264" s="140">
        <v>0</v>
      </c>
      <c r="AN264" s="140">
        <v>15249</v>
      </c>
      <c r="AO264" s="140">
        <v>0</v>
      </c>
      <c r="AP264" s="140">
        <v>733.85</v>
      </c>
      <c r="AQ264" s="140">
        <v>1557518.46</v>
      </c>
      <c r="AR264" s="140">
        <v>1227851.2</v>
      </c>
      <c r="AS264" s="140">
        <v>222209.15</v>
      </c>
      <c r="AT264" s="140">
        <v>166665.78</v>
      </c>
      <c r="AU264" s="140">
        <v>194974.92</v>
      </c>
      <c r="AV264" s="140">
        <v>0</v>
      </c>
      <c r="AW264" s="140">
        <v>137622.72</v>
      </c>
      <c r="AX264" s="140">
        <v>250602.53</v>
      </c>
      <c r="AY264" s="140">
        <v>388059.41000000003</v>
      </c>
      <c r="AZ264" s="140">
        <v>350219.08</v>
      </c>
      <c r="BA264" s="140">
        <v>909121.01</v>
      </c>
      <c r="BB264" s="140">
        <v>130089.51000000001</v>
      </c>
      <c r="BC264" s="140">
        <v>53390</v>
      </c>
      <c r="BD264" s="140">
        <v>11706.32</v>
      </c>
      <c r="BE264" s="140">
        <v>140446.30000000002</v>
      </c>
      <c r="BF264" s="140">
        <v>453401.41000000003</v>
      </c>
      <c r="BG264" s="140">
        <v>269650</v>
      </c>
      <c r="BH264" s="140">
        <v>1024.1600000000001</v>
      </c>
      <c r="BI264" s="140">
        <v>0</v>
      </c>
      <c r="BJ264" s="140">
        <v>0</v>
      </c>
      <c r="BK264" s="140">
        <v>0</v>
      </c>
      <c r="BL264" s="140">
        <v>0</v>
      </c>
      <c r="BM264" s="140">
        <v>0</v>
      </c>
      <c r="BN264" s="140">
        <v>0</v>
      </c>
      <c r="BO264" s="140">
        <v>0</v>
      </c>
      <c r="BP264" s="140">
        <v>0</v>
      </c>
      <c r="BQ264" s="140">
        <v>1160433.3899999999</v>
      </c>
      <c r="BR264" s="140">
        <v>1039398.89</v>
      </c>
      <c r="BS264" s="140">
        <v>1160433.3899999999</v>
      </c>
      <c r="BT264" s="140">
        <v>1039398.89</v>
      </c>
      <c r="BU264" s="140">
        <v>76.75</v>
      </c>
      <c r="BV264" s="140">
        <v>116.75</v>
      </c>
      <c r="BW264" s="140">
        <v>549118.04</v>
      </c>
      <c r="BX264" s="140">
        <v>339350.18</v>
      </c>
      <c r="BY264" s="140">
        <v>134081.78</v>
      </c>
      <c r="BZ264" s="140">
        <v>75646.080000000002</v>
      </c>
      <c r="CA264" s="140">
        <v>0</v>
      </c>
      <c r="CB264" s="140">
        <v>0</v>
      </c>
      <c r="CC264" s="140">
        <v>162170.14000000001</v>
      </c>
      <c r="CD264" s="140">
        <v>87239.69</v>
      </c>
      <c r="CE264" s="140">
        <v>0</v>
      </c>
      <c r="CF264" s="140">
        <v>0</v>
      </c>
      <c r="CG264" s="140">
        <v>0</v>
      </c>
      <c r="CH264" s="140">
        <v>74930.45</v>
      </c>
      <c r="CI264" s="140">
        <v>0</v>
      </c>
      <c r="CJ264" s="140">
        <v>1638190.64</v>
      </c>
      <c r="CK264" s="140">
        <v>0</v>
      </c>
      <c r="CL264" s="140">
        <v>0</v>
      </c>
      <c r="CM264" s="140">
        <v>0</v>
      </c>
      <c r="CN264" s="140">
        <v>0</v>
      </c>
      <c r="CO264" s="140">
        <v>0</v>
      </c>
      <c r="CP264" s="140">
        <v>0</v>
      </c>
      <c r="CQ264" s="140">
        <v>0</v>
      </c>
      <c r="CR264" s="140">
        <v>4561.74</v>
      </c>
      <c r="CS264" s="140">
        <v>0</v>
      </c>
      <c r="CT264" s="140">
        <v>199262.46</v>
      </c>
      <c r="CU264" s="140">
        <v>203824.2</v>
      </c>
      <c r="CV264" s="140">
        <v>0</v>
      </c>
      <c r="CW264" s="140">
        <v>37877.39</v>
      </c>
      <c r="CX264" s="140">
        <v>18573.84</v>
      </c>
      <c r="CY264" s="140">
        <v>306028.28000000003</v>
      </c>
      <c r="CZ264" s="140">
        <v>2252.7800000000002</v>
      </c>
      <c r="DA264" s="140">
        <v>323079.05</v>
      </c>
      <c r="DB264" s="140">
        <v>0</v>
      </c>
      <c r="DC264" s="140">
        <v>0</v>
      </c>
      <c r="DD264" s="140">
        <v>0</v>
      </c>
      <c r="DE264" s="140">
        <v>0</v>
      </c>
      <c r="DF264" s="140">
        <v>0</v>
      </c>
      <c r="DG264" s="140">
        <v>0</v>
      </c>
      <c r="DH264" s="140">
        <v>0</v>
      </c>
    </row>
    <row r="265" spans="1:112" x14ac:dyDescent="0.2">
      <c r="A265" s="140">
        <v>4060</v>
      </c>
      <c r="B265" s="140" t="s">
        <v>549</v>
      </c>
      <c r="C265" s="140">
        <v>0</v>
      </c>
      <c r="D265" s="140">
        <v>44848937</v>
      </c>
      <c r="E265" s="140">
        <v>7608.74</v>
      </c>
      <c r="F265" s="140">
        <v>0</v>
      </c>
      <c r="G265" s="140">
        <v>140977.61000000002</v>
      </c>
      <c r="H265" s="140">
        <v>14576.65</v>
      </c>
      <c r="I265" s="140">
        <v>708978.4</v>
      </c>
      <c r="J265" s="140">
        <v>0</v>
      </c>
      <c r="K265" s="140">
        <v>872960.9</v>
      </c>
      <c r="L265" s="140">
        <v>0</v>
      </c>
      <c r="M265" s="140">
        <v>3053.7000000000003</v>
      </c>
      <c r="N265" s="140">
        <v>0</v>
      </c>
      <c r="O265" s="140">
        <v>0</v>
      </c>
      <c r="P265" s="140">
        <v>4462.8900000000003</v>
      </c>
      <c r="Q265" s="140">
        <v>0</v>
      </c>
      <c r="R265" s="140">
        <v>0</v>
      </c>
      <c r="S265" s="140">
        <v>0</v>
      </c>
      <c r="T265" s="140">
        <v>0</v>
      </c>
      <c r="U265" s="140">
        <v>591769</v>
      </c>
      <c r="V265" s="140">
        <v>5137636</v>
      </c>
      <c r="W265" s="140">
        <v>25000</v>
      </c>
      <c r="X265" s="140">
        <v>0</v>
      </c>
      <c r="Y265" s="140">
        <v>0</v>
      </c>
      <c r="Z265" s="140">
        <v>27804.48</v>
      </c>
      <c r="AA265" s="140">
        <v>95003</v>
      </c>
      <c r="AB265" s="140">
        <v>27765.54</v>
      </c>
      <c r="AC265" s="140">
        <v>0</v>
      </c>
      <c r="AD265" s="140">
        <v>95460.150000000009</v>
      </c>
      <c r="AE265" s="140">
        <v>437247.10000000003</v>
      </c>
      <c r="AF265" s="140">
        <v>0</v>
      </c>
      <c r="AG265" s="140">
        <v>0</v>
      </c>
      <c r="AH265" s="140">
        <v>0</v>
      </c>
      <c r="AI265" s="140">
        <v>0</v>
      </c>
      <c r="AJ265" s="140">
        <v>0</v>
      </c>
      <c r="AK265" s="140">
        <v>1051328.5</v>
      </c>
      <c r="AL265" s="140">
        <v>46961.8</v>
      </c>
      <c r="AM265" s="140">
        <v>21757</v>
      </c>
      <c r="AN265" s="140">
        <v>125687.06</v>
      </c>
      <c r="AO265" s="140">
        <v>0</v>
      </c>
      <c r="AP265" s="140">
        <v>20664.16</v>
      </c>
      <c r="AQ265" s="140">
        <v>11121743.75</v>
      </c>
      <c r="AR265" s="140">
        <v>10060353.550000001</v>
      </c>
      <c r="AS265" s="140">
        <v>887885.47</v>
      </c>
      <c r="AT265" s="140">
        <v>1212067.8999999999</v>
      </c>
      <c r="AU265" s="140">
        <v>640572.85</v>
      </c>
      <c r="AV265" s="140">
        <v>316567.96000000002</v>
      </c>
      <c r="AW265" s="140">
        <v>1443696.3800000001</v>
      </c>
      <c r="AX265" s="140">
        <v>1646904.6</v>
      </c>
      <c r="AY265" s="140">
        <v>845878.86</v>
      </c>
      <c r="AZ265" s="140">
        <v>2493566.06</v>
      </c>
      <c r="BA265" s="140">
        <v>9118979.5299999993</v>
      </c>
      <c r="BB265" s="140">
        <v>2268393.48</v>
      </c>
      <c r="BC265" s="140">
        <v>366468.77</v>
      </c>
      <c r="BD265" s="140">
        <v>281424.46000000002</v>
      </c>
      <c r="BE265" s="140">
        <v>2447666.9300000002</v>
      </c>
      <c r="BF265" s="140">
        <v>5345256.7300000004</v>
      </c>
      <c r="BG265" s="140">
        <v>1871937.97</v>
      </c>
      <c r="BH265" s="140">
        <v>3582.42</v>
      </c>
      <c r="BI265" s="140">
        <v>0</v>
      </c>
      <c r="BJ265" s="140">
        <v>0</v>
      </c>
      <c r="BK265" s="140">
        <v>0</v>
      </c>
      <c r="BL265" s="140">
        <v>0</v>
      </c>
      <c r="BM265" s="140">
        <v>0</v>
      </c>
      <c r="BN265" s="140">
        <v>0</v>
      </c>
      <c r="BO265" s="140">
        <v>703363.6</v>
      </c>
      <c r="BP265" s="140">
        <v>845513.3</v>
      </c>
      <c r="BQ265" s="140">
        <v>9224279.4000000004</v>
      </c>
      <c r="BR265" s="140">
        <v>11014821.710000001</v>
      </c>
      <c r="BS265" s="140">
        <v>9927643</v>
      </c>
      <c r="BT265" s="140">
        <v>11860335.01</v>
      </c>
      <c r="BU265" s="140">
        <v>95701.680000000008</v>
      </c>
      <c r="BV265" s="140">
        <v>379519.17</v>
      </c>
      <c r="BW265" s="140">
        <v>7876720.6400000006</v>
      </c>
      <c r="BX265" s="140">
        <v>5422040.9800000004</v>
      </c>
      <c r="BY265" s="140">
        <v>1924411.35</v>
      </c>
      <c r="BZ265" s="140">
        <v>246450.82</v>
      </c>
      <c r="CA265" s="140">
        <v>1498077.08</v>
      </c>
      <c r="CB265" s="140">
        <v>1440523.26</v>
      </c>
      <c r="CC265" s="140">
        <v>5656314.6799999997</v>
      </c>
      <c r="CD265" s="140">
        <v>5239855</v>
      </c>
      <c r="CE265" s="140">
        <v>0</v>
      </c>
      <c r="CF265" s="140">
        <v>0</v>
      </c>
      <c r="CG265" s="140">
        <v>0</v>
      </c>
      <c r="CH265" s="140">
        <v>474013.5</v>
      </c>
      <c r="CI265" s="140">
        <v>0</v>
      </c>
      <c r="CJ265" s="140">
        <v>57370654.100000001</v>
      </c>
      <c r="CK265" s="140">
        <v>0.3</v>
      </c>
      <c r="CL265" s="140">
        <v>0</v>
      </c>
      <c r="CM265" s="140">
        <v>0.02</v>
      </c>
      <c r="CN265" s="140">
        <v>0</v>
      </c>
      <c r="CO265" s="140">
        <v>0</v>
      </c>
      <c r="CP265" s="140">
        <v>0</v>
      </c>
      <c r="CQ265" s="140">
        <v>0.32</v>
      </c>
      <c r="CR265" s="140">
        <v>183500.23</v>
      </c>
      <c r="CS265" s="140">
        <v>248241.46</v>
      </c>
      <c r="CT265" s="140">
        <v>2123930.23</v>
      </c>
      <c r="CU265" s="140">
        <v>2059189</v>
      </c>
      <c r="CV265" s="140">
        <v>0</v>
      </c>
      <c r="CW265" s="140">
        <v>0</v>
      </c>
      <c r="CX265" s="140">
        <v>0</v>
      </c>
      <c r="CY265" s="140">
        <v>596072.30000000005</v>
      </c>
      <c r="CZ265" s="140">
        <v>546820.9</v>
      </c>
      <c r="DA265" s="140">
        <v>49251.4</v>
      </c>
      <c r="DB265" s="140">
        <v>0</v>
      </c>
      <c r="DC265" s="140">
        <v>0</v>
      </c>
      <c r="DD265" s="140">
        <v>0</v>
      </c>
      <c r="DE265" s="140">
        <v>0</v>
      </c>
      <c r="DF265" s="140">
        <v>0</v>
      </c>
      <c r="DG265" s="140">
        <v>0</v>
      </c>
      <c r="DH265" s="140">
        <v>0</v>
      </c>
    </row>
    <row r="266" spans="1:112" x14ac:dyDescent="0.2">
      <c r="A266" s="140">
        <v>4067</v>
      </c>
      <c r="B266" s="140" t="s">
        <v>550</v>
      </c>
      <c r="C266" s="140">
        <v>0</v>
      </c>
      <c r="D266" s="140">
        <v>3201252.57</v>
      </c>
      <c r="E266" s="140">
        <v>0</v>
      </c>
      <c r="F266" s="140">
        <v>0</v>
      </c>
      <c r="G266" s="140">
        <v>24064</v>
      </c>
      <c r="H266" s="140">
        <v>723.44</v>
      </c>
      <c r="I266" s="140">
        <v>5760</v>
      </c>
      <c r="J266" s="140">
        <v>0</v>
      </c>
      <c r="K266" s="140">
        <v>157108</v>
      </c>
      <c r="L266" s="140">
        <v>0</v>
      </c>
      <c r="M266" s="140">
        <v>0</v>
      </c>
      <c r="N266" s="140">
        <v>0</v>
      </c>
      <c r="O266" s="140">
        <v>0</v>
      </c>
      <c r="P266" s="140">
        <v>7764.2300000000005</v>
      </c>
      <c r="Q266" s="140">
        <v>0</v>
      </c>
      <c r="R266" s="140">
        <v>0</v>
      </c>
      <c r="S266" s="140">
        <v>0</v>
      </c>
      <c r="T266" s="140">
        <v>0</v>
      </c>
      <c r="U266" s="140">
        <v>113362</v>
      </c>
      <c r="V266" s="140">
        <v>7163490</v>
      </c>
      <c r="W266" s="140">
        <v>1870</v>
      </c>
      <c r="X266" s="140">
        <v>98814</v>
      </c>
      <c r="Y266" s="140">
        <v>319165.02</v>
      </c>
      <c r="Z266" s="140">
        <v>11701.800000000001</v>
      </c>
      <c r="AA266" s="140">
        <v>2066</v>
      </c>
      <c r="AB266" s="140">
        <v>0</v>
      </c>
      <c r="AC266" s="140">
        <v>0</v>
      </c>
      <c r="AD266" s="140">
        <v>218017.05000000002</v>
      </c>
      <c r="AE266" s="140">
        <v>160128.47</v>
      </c>
      <c r="AF266" s="140">
        <v>0</v>
      </c>
      <c r="AG266" s="140">
        <v>0</v>
      </c>
      <c r="AH266" s="140">
        <v>0</v>
      </c>
      <c r="AI266" s="140">
        <v>0</v>
      </c>
      <c r="AJ266" s="140">
        <v>0</v>
      </c>
      <c r="AK266" s="140">
        <v>0</v>
      </c>
      <c r="AL266" s="140">
        <v>0</v>
      </c>
      <c r="AM266" s="140">
        <v>150</v>
      </c>
      <c r="AN266" s="140">
        <v>133726.22</v>
      </c>
      <c r="AO266" s="140">
        <v>0</v>
      </c>
      <c r="AP266" s="140">
        <v>3786.64</v>
      </c>
      <c r="AQ266" s="140">
        <v>2649533.5499999998</v>
      </c>
      <c r="AR266" s="140">
        <v>2049405.11</v>
      </c>
      <c r="AS266" s="140">
        <v>268877.39</v>
      </c>
      <c r="AT266" s="140">
        <v>268917.77</v>
      </c>
      <c r="AU266" s="140">
        <v>211823.21</v>
      </c>
      <c r="AV266" s="140">
        <v>81718.740000000005</v>
      </c>
      <c r="AW266" s="140">
        <v>354006.56</v>
      </c>
      <c r="AX266" s="140">
        <v>352669.06</v>
      </c>
      <c r="AY266" s="140">
        <v>315446.14</v>
      </c>
      <c r="AZ266" s="140">
        <v>555911.97</v>
      </c>
      <c r="BA266" s="140">
        <v>1755085.93</v>
      </c>
      <c r="BB266" s="140">
        <v>551105.38</v>
      </c>
      <c r="BC266" s="140">
        <v>125479.56</v>
      </c>
      <c r="BD266" s="140">
        <v>16008.630000000001</v>
      </c>
      <c r="BE266" s="140">
        <v>249330.09</v>
      </c>
      <c r="BF266" s="140">
        <v>1391749.37</v>
      </c>
      <c r="BG266" s="140">
        <v>422723.66000000003</v>
      </c>
      <c r="BH266" s="140">
        <v>228.29</v>
      </c>
      <c r="BI266" s="140">
        <v>0</v>
      </c>
      <c r="BJ266" s="140">
        <v>0</v>
      </c>
      <c r="BK266" s="140">
        <v>0</v>
      </c>
      <c r="BL266" s="140">
        <v>0</v>
      </c>
      <c r="BM266" s="140">
        <v>0</v>
      </c>
      <c r="BN266" s="140">
        <v>0</v>
      </c>
      <c r="BO266" s="140">
        <v>0</v>
      </c>
      <c r="BP266" s="140">
        <v>0</v>
      </c>
      <c r="BQ266" s="140">
        <v>3281808.88</v>
      </c>
      <c r="BR266" s="140">
        <v>3284737.91</v>
      </c>
      <c r="BS266" s="140">
        <v>3281808.88</v>
      </c>
      <c r="BT266" s="140">
        <v>3284737.91</v>
      </c>
      <c r="BU266" s="140">
        <v>0</v>
      </c>
      <c r="BV266" s="140">
        <v>0</v>
      </c>
      <c r="BW266" s="140">
        <v>2290260.42</v>
      </c>
      <c r="BX266" s="140">
        <v>1800219.1400000001</v>
      </c>
      <c r="BY266" s="140">
        <v>318623.53999999998</v>
      </c>
      <c r="BZ266" s="140">
        <v>171417.74</v>
      </c>
      <c r="CA266" s="140">
        <v>340281.72000000003</v>
      </c>
      <c r="CB266" s="140">
        <v>326101.90000000002</v>
      </c>
      <c r="CC266" s="140">
        <v>1223189.04</v>
      </c>
      <c r="CD266" s="140">
        <v>1174313.6200000001</v>
      </c>
      <c r="CE266" s="140">
        <v>0</v>
      </c>
      <c r="CF266" s="140">
        <v>0</v>
      </c>
      <c r="CG266" s="140">
        <v>0</v>
      </c>
      <c r="CH266" s="140">
        <v>63055.24</v>
      </c>
      <c r="CI266" s="140">
        <v>0</v>
      </c>
      <c r="CJ266" s="140">
        <v>5746176.0499999998</v>
      </c>
      <c r="CK266" s="140">
        <v>0</v>
      </c>
      <c r="CL266" s="140">
        <v>0</v>
      </c>
      <c r="CM266" s="140">
        <v>0</v>
      </c>
      <c r="CN266" s="140">
        <v>0</v>
      </c>
      <c r="CO266" s="140">
        <v>0</v>
      </c>
      <c r="CP266" s="140">
        <v>0</v>
      </c>
      <c r="CQ266" s="140">
        <v>0</v>
      </c>
      <c r="CR266" s="140">
        <v>0</v>
      </c>
      <c r="CS266" s="140">
        <v>0</v>
      </c>
      <c r="CT266" s="140">
        <v>533222.72</v>
      </c>
      <c r="CU266" s="140">
        <v>531167.05000000005</v>
      </c>
      <c r="CV266" s="140">
        <v>2055.67</v>
      </c>
      <c r="CW266" s="140">
        <v>0</v>
      </c>
      <c r="CX266" s="140">
        <v>0</v>
      </c>
      <c r="CY266" s="140">
        <v>20261</v>
      </c>
      <c r="CZ266" s="140">
        <v>20261</v>
      </c>
      <c r="DA266" s="140">
        <v>0</v>
      </c>
      <c r="DB266" s="140">
        <v>0</v>
      </c>
      <c r="DC266" s="140">
        <v>0</v>
      </c>
      <c r="DD266" s="140">
        <v>0</v>
      </c>
      <c r="DE266" s="140">
        <v>0</v>
      </c>
      <c r="DF266" s="140">
        <v>0</v>
      </c>
      <c r="DG266" s="140">
        <v>0</v>
      </c>
      <c r="DH266" s="140">
        <v>0</v>
      </c>
    </row>
    <row r="267" spans="1:112" x14ac:dyDescent="0.2">
      <c r="A267" s="140">
        <v>4074</v>
      </c>
      <c r="B267" s="140" t="s">
        <v>551</v>
      </c>
      <c r="C267" s="140">
        <v>0</v>
      </c>
      <c r="D267" s="140">
        <v>5716812.21</v>
      </c>
      <c r="E267" s="140">
        <v>0</v>
      </c>
      <c r="F267" s="140">
        <v>1033.76</v>
      </c>
      <c r="G267" s="140">
        <v>42865.5</v>
      </c>
      <c r="H267" s="140">
        <v>9601.24</v>
      </c>
      <c r="I267" s="140">
        <v>80560.84</v>
      </c>
      <c r="J267" s="140">
        <v>0</v>
      </c>
      <c r="K267" s="140">
        <v>792030</v>
      </c>
      <c r="L267" s="140">
        <v>0</v>
      </c>
      <c r="M267" s="140">
        <v>0</v>
      </c>
      <c r="N267" s="140">
        <v>0</v>
      </c>
      <c r="O267" s="140">
        <v>0</v>
      </c>
      <c r="P267" s="140">
        <v>11031.19</v>
      </c>
      <c r="Q267" s="140">
        <v>0</v>
      </c>
      <c r="R267" s="140">
        <v>23005</v>
      </c>
      <c r="S267" s="140">
        <v>0</v>
      </c>
      <c r="T267" s="140">
        <v>0</v>
      </c>
      <c r="U267" s="140">
        <v>313013</v>
      </c>
      <c r="V267" s="140">
        <v>10772413</v>
      </c>
      <c r="W267" s="140">
        <v>18021.41</v>
      </c>
      <c r="X267" s="140">
        <v>0</v>
      </c>
      <c r="Y267" s="140">
        <v>417028.79000000004</v>
      </c>
      <c r="Z267" s="140">
        <v>11445.09</v>
      </c>
      <c r="AA267" s="140">
        <v>8644</v>
      </c>
      <c r="AB267" s="140">
        <v>0</v>
      </c>
      <c r="AC267" s="140">
        <v>0</v>
      </c>
      <c r="AD267" s="140">
        <v>59717.18</v>
      </c>
      <c r="AE267" s="140">
        <v>247698.67</v>
      </c>
      <c r="AF267" s="140">
        <v>0</v>
      </c>
      <c r="AG267" s="140">
        <v>0</v>
      </c>
      <c r="AH267" s="140">
        <v>0</v>
      </c>
      <c r="AI267" s="140">
        <v>0</v>
      </c>
      <c r="AJ267" s="140">
        <v>0</v>
      </c>
      <c r="AK267" s="140">
        <v>700</v>
      </c>
      <c r="AL267" s="140">
        <v>0</v>
      </c>
      <c r="AM267" s="140">
        <v>21466.83</v>
      </c>
      <c r="AN267" s="140">
        <v>37606.17</v>
      </c>
      <c r="AO267" s="140">
        <v>0</v>
      </c>
      <c r="AP267" s="140">
        <v>2556.63</v>
      </c>
      <c r="AQ267" s="140">
        <v>3540353.06</v>
      </c>
      <c r="AR267" s="140">
        <v>4796903.76</v>
      </c>
      <c r="AS267" s="140">
        <v>530026.32999999996</v>
      </c>
      <c r="AT267" s="140">
        <v>77140.59</v>
      </c>
      <c r="AU267" s="140">
        <v>300204.3</v>
      </c>
      <c r="AV267" s="140">
        <v>34185.270000000004</v>
      </c>
      <c r="AW267" s="140">
        <v>458652.16000000003</v>
      </c>
      <c r="AX267" s="140">
        <v>531506.49</v>
      </c>
      <c r="AY267" s="140">
        <v>481603.08</v>
      </c>
      <c r="AZ267" s="140">
        <v>1010805.48</v>
      </c>
      <c r="BA267" s="140">
        <v>3092086.14</v>
      </c>
      <c r="BB267" s="140">
        <v>501698.53</v>
      </c>
      <c r="BC267" s="140">
        <v>198235.86000000002</v>
      </c>
      <c r="BD267" s="140">
        <v>144307.30000000002</v>
      </c>
      <c r="BE267" s="140">
        <v>227953.08000000002</v>
      </c>
      <c r="BF267" s="140">
        <v>1715263.21</v>
      </c>
      <c r="BG267" s="140">
        <v>815159.91</v>
      </c>
      <c r="BH267" s="140">
        <v>645.25</v>
      </c>
      <c r="BI267" s="140">
        <v>0</v>
      </c>
      <c r="BJ267" s="140">
        <v>0</v>
      </c>
      <c r="BK267" s="140">
        <v>0</v>
      </c>
      <c r="BL267" s="140">
        <v>0</v>
      </c>
      <c r="BM267" s="140">
        <v>0</v>
      </c>
      <c r="BN267" s="140">
        <v>0</v>
      </c>
      <c r="BO267" s="140">
        <v>0</v>
      </c>
      <c r="BP267" s="140">
        <v>0</v>
      </c>
      <c r="BQ267" s="140">
        <v>496984.65</v>
      </c>
      <c r="BR267" s="140">
        <v>627505.36</v>
      </c>
      <c r="BS267" s="140">
        <v>496984.65</v>
      </c>
      <c r="BT267" s="140">
        <v>627505.36</v>
      </c>
      <c r="BU267" s="140">
        <v>0</v>
      </c>
      <c r="BV267" s="140">
        <v>0</v>
      </c>
      <c r="BW267" s="140">
        <v>2849807.91</v>
      </c>
      <c r="BX267" s="140">
        <v>2171335.86</v>
      </c>
      <c r="BY267" s="140">
        <v>597438.71</v>
      </c>
      <c r="BZ267" s="140">
        <v>81033.34</v>
      </c>
      <c r="CA267" s="140">
        <v>320794.08</v>
      </c>
      <c r="CB267" s="140">
        <v>197389.38</v>
      </c>
      <c r="CC267" s="140">
        <v>9087852.6799999997</v>
      </c>
      <c r="CD267" s="140">
        <v>2479786.88</v>
      </c>
      <c r="CE267" s="140">
        <v>6568255</v>
      </c>
      <c r="CF267" s="140">
        <v>0</v>
      </c>
      <c r="CG267" s="140">
        <v>0</v>
      </c>
      <c r="CH267" s="140">
        <v>163215.5</v>
      </c>
      <c r="CI267" s="140">
        <v>0</v>
      </c>
      <c r="CJ267" s="140">
        <v>15590097.449999999</v>
      </c>
      <c r="CK267" s="140">
        <v>10000</v>
      </c>
      <c r="CL267" s="140">
        <v>805275.15</v>
      </c>
      <c r="CM267" s="140">
        <v>2746874.82</v>
      </c>
      <c r="CN267" s="140">
        <v>0</v>
      </c>
      <c r="CO267" s="140">
        <v>1951540</v>
      </c>
      <c r="CP267" s="140">
        <v>0</v>
      </c>
      <c r="CQ267" s="140">
        <v>59.67</v>
      </c>
      <c r="CR267" s="140">
        <v>15000</v>
      </c>
      <c r="CS267" s="140">
        <v>36000</v>
      </c>
      <c r="CT267" s="140">
        <v>799161.9</v>
      </c>
      <c r="CU267" s="140">
        <v>778161.9</v>
      </c>
      <c r="CV267" s="140">
        <v>0</v>
      </c>
      <c r="CW267" s="140">
        <v>113699.02</v>
      </c>
      <c r="CX267" s="140">
        <v>130736.93000000001</v>
      </c>
      <c r="CY267" s="140">
        <v>137118.91</v>
      </c>
      <c r="CZ267" s="140">
        <v>0</v>
      </c>
      <c r="DA267" s="140">
        <v>120081</v>
      </c>
      <c r="DB267" s="140">
        <v>0</v>
      </c>
      <c r="DC267" s="140">
        <v>0</v>
      </c>
      <c r="DD267" s="140">
        <v>0</v>
      </c>
      <c r="DE267" s="140">
        <v>31678.04</v>
      </c>
      <c r="DF267" s="140">
        <v>435.86</v>
      </c>
      <c r="DG267" s="140">
        <v>27122.63</v>
      </c>
      <c r="DH267" s="140">
        <v>4119.55</v>
      </c>
    </row>
    <row r="268" spans="1:112" x14ac:dyDescent="0.2">
      <c r="A268" s="140">
        <v>4088</v>
      </c>
      <c r="B268" s="140" t="s">
        <v>552</v>
      </c>
      <c r="C268" s="140">
        <v>0</v>
      </c>
      <c r="D268" s="140">
        <v>3932862.21</v>
      </c>
      <c r="E268" s="140">
        <v>0</v>
      </c>
      <c r="F268" s="140">
        <v>4812.1000000000004</v>
      </c>
      <c r="G268" s="140">
        <v>31399.75</v>
      </c>
      <c r="H268" s="140">
        <v>1647.73</v>
      </c>
      <c r="I268" s="140">
        <v>71843.56</v>
      </c>
      <c r="J268" s="140">
        <v>0</v>
      </c>
      <c r="K268" s="140">
        <v>467932.09</v>
      </c>
      <c r="L268" s="140">
        <v>0</v>
      </c>
      <c r="M268" s="140">
        <v>0</v>
      </c>
      <c r="N268" s="140">
        <v>0</v>
      </c>
      <c r="O268" s="140">
        <v>0</v>
      </c>
      <c r="P268" s="140">
        <v>7307.78</v>
      </c>
      <c r="Q268" s="140">
        <v>0</v>
      </c>
      <c r="R268" s="140">
        <v>0</v>
      </c>
      <c r="S268" s="140">
        <v>0</v>
      </c>
      <c r="T268" s="140">
        <v>0</v>
      </c>
      <c r="U268" s="140">
        <v>142759.5</v>
      </c>
      <c r="V268" s="140">
        <v>7613271</v>
      </c>
      <c r="W268" s="140">
        <v>784.45</v>
      </c>
      <c r="X268" s="140">
        <v>0</v>
      </c>
      <c r="Y268" s="140">
        <v>0</v>
      </c>
      <c r="Z268" s="140">
        <v>20990.22</v>
      </c>
      <c r="AA268" s="140">
        <v>6752</v>
      </c>
      <c r="AB268" s="140">
        <v>0</v>
      </c>
      <c r="AC268" s="140">
        <v>0</v>
      </c>
      <c r="AD268" s="140">
        <v>39925</v>
      </c>
      <c r="AE268" s="140">
        <v>97019.72</v>
      </c>
      <c r="AF268" s="140">
        <v>0</v>
      </c>
      <c r="AG268" s="140">
        <v>0</v>
      </c>
      <c r="AH268" s="140">
        <v>0</v>
      </c>
      <c r="AI268" s="140">
        <v>0</v>
      </c>
      <c r="AJ268" s="140">
        <v>0</v>
      </c>
      <c r="AK268" s="140">
        <v>0</v>
      </c>
      <c r="AL268" s="140">
        <v>0</v>
      </c>
      <c r="AM268" s="140">
        <v>15904.94</v>
      </c>
      <c r="AN268" s="140">
        <v>0</v>
      </c>
      <c r="AO268" s="140">
        <v>0</v>
      </c>
      <c r="AP268" s="140">
        <v>0</v>
      </c>
      <c r="AQ268" s="140">
        <v>2405395.4900000002</v>
      </c>
      <c r="AR268" s="140">
        <v>2406701.37</v>
      </c>
      <c r="AS268" s="140">
        <v>380731.24</v>
      </c>
      <c r="AT268" s="140">
        <v>398861.89</v>
      </c>
      <c r="AU268" s="140">
        <v>230493.42</v>
      </c>
      <c r="AV268" s="140">
        <v>77893.77</v>
      </c>
      <c r="AW268" s="140">
        <v>297374.22000000003</v>
      </c>
      <c r="AX268" s="140">
        <v>389169.67</v>
      </c>
      <c r="AY268" s="140">
        <v>193995.22</v>
      </c>
      <c r="AZ268" s="140">
        <v>728320.51</v>
      </c>
      <c r="BA268" s="140">
        <v>2334133.91</v>
      </c>
      <c r="BB268" s="140">
        <v>153286.97</v>
      </c>
      <c r="BC268" s="140">
        <v>68860.98</v>
      </c>
      <c r="BD268" s="140">
        <v>108245.51000000001</v>
      </c>
      <c r="BE268" s="140">
        <v>93440.430000000008</v>
      </c>
      <c r="BF268" s="140">
        <v>1140246.7</v>
      </c>
      <c r="BG268" s="140">
        <v>584712.23</v>
      </c>
      <c r="BH268" s="140">
        <v>0</v>
      </c>
      <c r="BI268" s="140">
        <v>0</v>
      </c>
      <c r="BJ268" s="140">
        <v>0</v>
      </c>
      <c r="BK268" s="140">
        <v>0</v>
      </c>
      <c r="BL268" s="140">
        <v>0</v>
      </c>
      <c r="BM268" s="140">
        <v>0</v>
      </c>
      <c r="BN268" s="140">
        <v>0</v>
      </c>
      <c r="BO268" s="140">
        <v>304300</v>
      </c>
      <c r="BP268" s="140">
        <v>896264</v>
      </c>
      <c r="BQ268" s="140">
        <v>2338722.37</v>
      </c>
      <c r="BR268" s="140">
        <v>2210106.89</v>
      </c>
      <c r="BS268" s="140">
        <v>2643022.37</v>
      </c>
      <c r="BT268" s="140">
        <v>3106370.89</v>
      </c>
      <c r="BU268" s="140">
        <v>21325.39</v>
      </c>
      <c r="BV268" s="140">
        <v>24492.170000000002</v>
      </c>
      <c r="BW268" s="140">
        <v>1995928.68</v>
      </c>
      <c r="BX268" s="140">
        <v>1243691.97</v>
      </c>
      <c r="BY268" s="140">
        <v>535399.71</v>
      </c>
      <c r="BZ268" s="140">
        <v>213670.22</v>
      </c>
      <c r="CA268" s="140">
        <v>381688.96</v>
      </c>
      <c r="CB268" s="140">
        <v>381084.05</v>
      </c>
      <c r="CC268" s="140">
        <v>1357659.0899999999</v>
      </c>
      <c r="CD268" s="140">
        <v>1260345</v>
      </c>
      <c r="CE268" s="140">
        <v>0</v>
      </c>
      <c r="CF268" s="140">
        <v>0</v>
      </c>
      <c r="CG268" s="140">
        <v>0</v>
      </c>
      <c r="CH268" s="140">
        <v>96730</v>
      </c>
      <c r="CI268" s="140">
        <v>1189</v>
      </c>
      <c r="CJ268" s="140">
        <v>7594127.4699999997</v>
      </c>
      <c r="CK268" s="140">
        <v>156761.92000000001</v>
      </c>
      <c r="CL268" s="140">
        <v>27160.11</v>
      </c>
      <c r="CM268" s="140">
        <v>47.96</v>
      </c>
      <c r="CN268" s="140">
        <v>0</v>
      </c>
      <c r="CO268" s="140">
        <v>129649.77</v>
      </c>
      <c r="CP268" s="140">
        <v>0</v>
      </c>
      <c r="CQ268" s="140">
        <v>0</v>
      </c>
      <c r="CR268" s="140">
        <v>11774.130000000001</v>
      </c>
      <c r="CS268" s="140">
        <v>29603.71</v>
      </c>
      <c r="CT268" s="140">
        <v>620917.78</v>
      </c>
      <c r="CU268" s="140">
        <v>603088.20000000007</v>
      </c>
      <c r="CV268" s="140">
        <v>0</v>
      </c>
      <c r="CW268" s="140">
        <v>5397.51</v>
      </c>
      <c r="CX268" s="140">
        <v>6832.51</v>
      </c>
      <c r="CY268" s="140">
        <v>1975</v>
      </c>
      <c r="CZ268" s="140">
        <v>0</v>
      </c>
      <c r="DA268" s="140">
        <v>540</v>
      </c>
      <c r="DB268" s="140">
        <v>0</v>
      </c>
      <c r="DC268" s="140">
        <v>0</v>
      </c>
      <c r="DD268" s="140">
        <v>0</v>
      </c>
      <c r="DE268" s="140">
        <v>0</v>
      </c>
      <c r="DF268" s="140">
        <v>0</v>
      </c>
      <c r="DG268" s="140">
        <v>0</v>
      </c>
      <c r="DH268" s="140">
        <v>0</v>
      </c>
    </row>
    <row r="269" spans="1:112" x14ac:dyDescent="0.2">
      <c r="A269" s="140">
        <v>4095</v>
      </c>
      <c r="B269" s="140" t="s">
        <v>553</v>
      </c>
      <c r="C269" s="140">
        <v>0</v>
      </c>
      <c r="D269" s="140">
        <v>13493604.85</v>
      </c>
      <c r="E269" s="140">
        <v>399</v>
      </c>
      <c r="F269" s="140">
        <v>22404.61</v>
      </c>
      <c r="G269" s="140">
        <v>90338.57</v>
      </c>
      <c r="H269" s="140">
        <v>16015.67</v>
      </c>
      <c r="I269" s="140">
        <v>156216.65</v>
      </c>
      <c r="J269" s="140">
        <v>0</v>
      </c>
      <c r="K269" s="140">
        <v>1591489.74</v>
      </c>
      <c r="L269" s="140">
        <v>0</v>
      </c>
      <c r="M269" s="140">
        <v>0</v>
      </c>
      <c r="N269" s="140">
        <v>0</v>
      </c>
      <c r="O269" s="140">
        <v>0</v>
      </c>
      <c r="P269" s="140">
        <v>0</v>
      </c>
      <c r="Q269" s="140">
        <v>0</v>
      </c>
      <c r="R269" s="140">
        <v>0</v>
      </c>
      <c r="S269" s="140">
        <v>0</v>
      </c>
      <c r="T269" s="140">
        <v>0</v>
      </c>
      <c r="U269" s="140">
        <v>279209.37</v>
      </c>
      <c r="V269" s="140">
        <v>13676526</v>
      </c>
      <c r="W269" s="140">
        <v>6918.89</v>
      </c>
      <c r="X269" s="140">
        <v>0</v>
      </c>
      <c r="Y269" s="140">
        <v>0</v>
      </c>
      <c r="Z269" s="140">
        <v>0</v>
      </c>
      <c r="AA269" s="140">
        <v>174321</v>
      </c>
      <c r="AB269" s="140">
        <v>16083.7</v>
      </c>
      <c r="AC269" s="140">
        <v>0</v>
      </c>
      <c r="AD269" s="140">
        <v>74777.600000000006</v>
      </c>
      <c r="AE269" s="140">
        <v>323737.57</v>
      </c>
      <c r="AF269" s="140">
        <v>0</v>
      </c>
      <c r="AG269" s="140">
        <v>7923.21</v>
      </c>
      <c r="AH269" s="140">
        <v>0</v>
      </c>
      <c r="AI269" s="140">
        <v>0</v>
      </c>
      <c r="AJ269" s="140">
        <v>0</v>
      </c>
      <c r="AK269" s="140">
        <v>200</v>
      </c>
      <c r="AL269" s="140">
        <v>0</v>
      </c>
      <c r="AM269" s="140">
        <v>0</v>
      </c>
      <c r="AN269" s="140">
        <v>148070.62</v>
      </c>
      <c r="AO269" s="140">
        <v>0</v>
      </c>
      <c r="AP269" s="140">
        <v>10579.24</v>
      </c>
      <c r="AQ269" s="140">
        <v>7554725.79</v>
      </c>
      <c r="AR269" s="140">
        <v>6375860.8399999999</v>
      </c>
      <c r="AS269" s="140">
        <v>723830.35</v>
      </c>
      <c r="AT269" s="140">
        <v>1003588.38</v>
      </c>
      <c r="AU269" s="140">
        <v>485479.29000000004</v>
      </c>
      <c r="AV269" s="140">
        <v>142601.88</v>
      </c>
      <c r="AW269" s="140">
        <v>775746.54</v>
      </c>
      <c r="AX269" s="140">
        <v>1562204.34</v>
      </c>
      <c r="AY269" s="140">
        <v>634178.55000000005</v>
      </c>
      <c r="AZ269" s="140">
        <v>1496087.76</v>
      </c>
      <c r="BA269" s="140">
        <v>4938880.97</v>
      </c>
      <c r="BB269" s="140">
        <v>288723.83</v>
      </c>
      <c r="BC269" s="140">
        <v>245453.15</v>
      </c>
      <c r="BD269" s="140">
        <v>4219.51</v>
      </c>
      <c r="BE269" s="140">
        <v>101806.84</v>
      </c>
      <c r="BF269" s="140">
        <v>2563292.44</v>
      </c>
      <c r="BG269" s="140">
        <v>1062711.79</v>
      </c>
      <c r="BH269" s="140">
        <v>1017.39</v>
      </c>
      <c r="BI269" s="140">
        <v>0</v>
      </c>
      <c r="BJ269" s="140">
        <v>0</v>
      </c>
      <c r="BK269" s="140">
        <v>0</v>
      </c>
      <c r="BL269" s="140">
        <v>0</v>
      </c>
      <c r="BM269" s="140">
        <v>0</v>
      </c>
      <c r="BN269" s="140">
        <v>0</v>
      </c>
      <c r="BO269" s="140">
        <v>0</v>
      </c>
      <c r="BP269" s="140">
        <v>0</v>
      </c>
      <c r="BQ269" s="140">
        <v>4835304.76</v>
      </c>
      <c r="BR269" s="140">
        <v>4963711.41</v>
      </c>
      <c r="BS269" s="140">
        <v>4835304.76</v>
      </c>
      <c r="BT269" s="140">
        <v>4963711.41</v>
      </c>
      <c r="BU269" s="140">
        <v>96263.66</v>
      </c>
      <c r="BV269" s="140">
        <v>71882.69</v>
      </c>
      <c r="BW269" s="140">
        <v>4569813.0500000007</v>
      </c>
      <c r="BX269" s="140">
        <v>3269432.3</v>
      </c>
      <c r="BY269" s="140">
        <v>1093085.57</v>
      </c>
      <c r="BZ269" s="140">
        <v>231676.15</v>
      </c>
      <c r="CA269" s="140">
        <v>1044438.32</v>
      </c>
      <c r="CB269" s="140">
        <v>977756.93</v>
      </c>
      <c r="CC269" s="140">
        <v>9052939.2400000002</v>
      </c>
      <c r="CD269" s="140">
        <v>2002560.16</v>
      </c>
      <c r="CE269" s="140">
        <v>7117060.4699999997</v>
      </c>
      <c r="CF269" s="140">
        <v>0</v>
      </c>
      <c r="CG269" s="140">
        <v>0</v>
      </c>
      <c r="CH269" s="140">
        <v>0</v>
      </c>
      <c r="CI269" s="140">
        <v>0</v>
      </c>
      <c r="CJ269" s="140">
        <v>13565000</v>
      </c>
      <c r="CK269" s="140">
        <v>546803.63</v>
      </c>
      <c r="CL269" s="140">
        <v>134798.29999999999</v>
      </c>
      <c r="CM269" s="140">
        <v>1399.3700000000001</v>
      </c>
      <c r="CN269" s="140">
        <v>0</v>
      </c>
      <c r="CO269" s="140">
        <v>413404.7</v>
      </c>
      <c r="CP269" s="140">
        <v>0</v>
      </c>
      <c r="CQ269" s="140">
        <v>0</v>
      </c>
      <c r="CR269" s="140">
        <v>335601.51</v>
      </c>
      <c r="CS269" s="140">
        <v>463582.24</v>
      </c>
      <c r="CT269" s="140">
        <v>1389753.49</v>
      </c>
      <c r="CU269" s="140">
        <v>1261772.76</v>
      </c>
      <c r="CV269" s="140">
        <v>0</v>
      </c>
      <c r="CW269" s="140">
        <v>0</v>
      </c>
      <c r="CX269" s="140">
        <v>0</v>
      </c>
      <c r="CY269" s="140">
        <v>0</v>
      </c>
      <c r="CZ269" s="140">
        <v>0</v>
      </c>
      <c r="DA269" s="140">
        <v>0</v>
      </c>
      <c r="DB269" s="140">
        <v>0</v>
      </c>
      <c r="DC269" s="140">
        <v>0</v>
      </c>
      <c r="DD269" s="140">
        <v>0</v>
      </c>
      <c r="DE269" s="140">
        <v>0</v>
      </c>
      <c r="DF269" s="140">
        <v>0</v>
      </c>
      <c r="DG269" s="140">
        <v>0</v>
      </c>
      <c r="DH269" s="140">
        <v>0</v>
      </c>
    </row>
    <row r="270" spans="1:112" x14ac:dyDescent="0.2">
      <c r="A270" s="140">
        <v>4137</v>
      </c>
      <c r="B270" s="140" t="s">
        <v>554</v>
      </c>
      <c r="C270" s="140">
        <v>0</v>
      </c>
      <c r="D270" s="140">
        <v>4423225</v>
      </c>
      <c r="E270" s="140">
        <v>0</v>
      </c>
      <c r="F270" s="140">
        <v>46162.11</v>
      </c>
      <c r="G270" s="140">
        <v>38910.29</v>
      </c>
      <c r="H270" s="140">
        <v>12222.82</v>
      </c>
      <c r="I270" s="140">
        <v>71388.680000000008</v>
      </c>
      <c r="J270" s="140">
        <v>2003.6100000000001</v>
      </c>
      <c r="K270" s="140">
        <v>139320</v>
      </c>
      <c r="L270" s="140">
        <v>0</v>
      </c>
      <c r="M270" s="140">
        <v>58204.5</v>
      </c>
      <c r="N270" s="140">
        <v>0</v>
      </c>
      <c r="O270" s="140">
        <v>0</v>
      </c>
      <c r="P270" s="140">
        <v>10</v>
      </c>
      <c r="Q270" s="140">
        <v>0</v>
      </c>
      <c r="R270" s="140">
        <v>0</v>
      </c>
      <c r="S270" s="140">
        <v>0</v>
      </c>
      <c r="T270" s="140">
        <v>0</v>
      </c>
      <c r="U270" s="140">
        <v>122759.5</v>
      </c>
      <c r="V270" s="140">
        <v>4877116</v>
      </c>
      <c r="W270" s="140">
        <v>0</v>
      </c>
      <c r="X270" s="140">
        <v>0</v>
      </c>
      <c r="Y270" s="140">
        <v>0</v>
      </c>
      <c r="Z270" s="140">
        <v>380.55</v>
      </c>
      <c r="AA270" s="140">
        <v>3059</v>
      </c>
      <c r="AB270" s="140">
        <v>0</v>
      </c>
      <c r="AC270" s="140">
        <v>0</v>
      </c>
      <c r="AD270" s="140">
        <v>15766</v>
      </c>
      <c r="AE270" s="140">
        <v>60046</v>
      </c>
      <c r="AF270" s="140">
        <v>0</v>
      </c>
      <c r="AG270" s="140">
        <v>0</v>
      </c>
      <c r="AH270" s="140">
        <v>0</v>
      </c>
      <c r="AI270" s="140">
        <v>0</v>
      </c>
      <c r="AJ270" s="140">
        <v>0</v>
      </c>
      <c r="AK270" s="140">
        <v>0</v>
      </c>
      <c r="AL270" s="140">
        <v>0</v>
      </c>
      <c r="AM270" s="140">
        <v>42804.65</v>
      </c>
      <c r="AN270" s="140">
        <v>21716.080000000002</v>
      </c>
      <c r="AO270" s="140">
        <v>0</v>
      </c>
      <c r="AP270" s="140">
        <v>3207.4</v>
      </c>
      <c r="AQ270" s="140">
        <v>2136750.5099999998</v>
      </c>
      <c r="AR270" s="140">
        <v>1874736.51</v>
      </c>
      <c r="AS270" s="140">
        <v>227900.74</v>
      </c>
      <c r="AT270" s="140">
        <v>236165.59</v>
      </c>
      <c r="AU270" s="140">
        <v>236230.72</v>
      </c>
      <c r="AV270" s="140">
        <v>1180</v>
      </c>
      <c r="AW270" s="140">
        <v>193197.96</v>
      </c>
      <c r="AX270" s="140">
        <v>284043.10000000003</v>
      </c>
      <c r="AY270" s="140">
        <v>160748.24</v>
      </c>
      <c r="AZ270" s="140">
        <v>455525.82</v>
      </c>
      <c r="BA270" s="140">
        <v>1929246.96</v>
      </c>
      <c r="BB270" s="140">
        <v>306490.03000000003</v>
      </c>
      <c r="BC270" s="140">
        <v>68098.790000000008</v>
      </c>
      <c r="BD270" s="140">
        <v>0</v>
      </c>
      <c r="BE270" s="140">
        <v>270393.67</v>
      </c>
      <c r="BF270" s="140">
        <v>1140030.33</v>
      </c>
      <c r="BG270" s="140">
        <v>394966.77</v>
      </c>
      <c r="BH270" s="140">
        <v>24.62</v>
      </c>
      <c r="BI270" s="140">
        <v>0</v>
      </c>
      <c r="BJ270" s="140">
        <v>0</v>
      </c>
      <c r="BK270" s="140">
        <v>0</v>
      </c>
      <c r="BL270" s="140">
        <v>0</v>
      </c>
      <c r="BM270" s="140">
        <v>0</v>
      </c>
      <c r="BN270" s="140">
        <v>71000</v>
      </c>
      <c r="BO270" s="140">
        <v>250000</v>
      </c>
      <c r="BP270" s="140">
        <v>250000</v>
      </c>
      <c r="BQ270" s="140">
        <v>2847072.91</v>
      </c>
      <c r="BR270" s="140">
        <v>2798644.74</v>
      </c>
      <c r="BS270" s="140">
        <v>3097072.91</v>
      </c>
      <c r="BT270" s="140">
        <v>3119644.74</v>
      </c>
      <c r="BU270" s="140">
        <v>2282.87</v>
      </c>
      <c r="BV270" s="140">
        <v>27310.02</v>
      </c>
      <c r="BW270" s="140">
        <v>1293562.23</v>
      </c>
      <c r="BX270" s="140">
        <v>881389.49</v>
      </c>
      <c r="BY270" s="140">
        <v>379839.81</v>
      </c>
      <c r="BZ270" s="140">
        <v>7305.78</v>
      </c>
      <c r="CA270" s="140">
        <v>197294.64</v>
      </c>
      <c r="CB270" s="140">
        <v>185479.77</v>
      </c>
      <c r="CC270" s="140">
        <v>1077805.1299999999</v>
      </c>
      <c r="CD270" s="140">
        <v>1089620</v>
      </c>
      <c r="CE270" s="140">
        <v>0</v>
      </c>
      <c r="CF270" s="140">
        <v>0</v>
      </c>
      <c r="CG270" s="140">
        <v>0</v>
      </c>
      <c r="CH270" s="140">
        <v>0</v>
      </c>
      <c r="CI270" s="140">
        <v>0</v>
      </c>
      <c r="CJ270" s="140">
        <v>9520000</v>
      </c>
      <c r="CK270" s="140">
        <v>0</v>
      </c>
      <c r="CL270" s="140">
        <v>0</v>
      </c>
      <c r="CM270" s="140">
        <v>0</v>
      </c>
      <c r="CN270" s="140">
        <v>0</v>
      </c>
      <c r="CO270" s="140">
        <v>0</v>
      </c>
      <c r="CP270" s="140">
        <v>0</v>
      </c>
      <c r="CQ270" s="140">
        <v>0</v>
      </c>
      <c r="CR270" s="140">
        <v>27514.28</v>
      </c>
      <c r="CS270" s="140">
        <v>46810.35</v>
      </c>
      <c r="CT270" s="140">
        <v>297892.98</v>
      </c>
      <c r="CU270" s="140">
        <v>278596.91000000003</v>
      </c>
      <c r="CV270" s="140">
        <v>0</v>
      </c>
      <c r="CW270" s="140">
        <v>26024.73</v>
      </c>
      <c r="CX270" s="140">
        <v>23431.279999999999</v>
      </c>
      <c r="CY270" s="140">
        <v>29316.63</v>
      </c>
      <c r="CZ270" s="140">
        <v>0</v>
      </c>
      <c r="DA270" s="140">
        <v>31910.080000000002</v>
      </c>
      <c r="DB270" s="140">
        <v>0</v>
      </c>
      <c r="DC270" s="140">
        <v>0</v>
      </c>
      <c r="DD270" s="140">
        <v>0</v>
      </c>
      <c r="DE270" s="140">
        <v>0</v>
      </c>
      <c r="DF270" s="140">
        <v>0</v>
      </c>
      <c r="DG270" s="140">
        <v>0</v>
      </c>
      <c r="DH270" s="140">
        <v>0</v>
      </c>
    </row>
    <row r="271" spans="1:112" x14ac:dyDescent="0.2">
      <c r="A271" s="140">
        <v>4144</v>
      </c>
      <c r="B271" s="140" t="s">
        <v>555</v>
      </c>
      <c r="C271" s="140">
        <v>3019</v>
      </c>
      <c r="D271" s="140">
        <v>18414708.649999999</v>
      </c>
      <c r="E271" s="140">
        <v>98927.66</v>
      </c>
      <c r="F271" s="140">
        <v>646002.26</v>
      </c>
      <c r="G271" s="140">
        <v>74653.400000000009</v>
      </c>
      <c r="H271" s="140">
        <v>12273.79</v>
      </c>
      <c r="I271" s="140">
        <v>135153.06</v>
      </c>
      <c r="J271" s="140">
        <v>8840.85</v>
      </c>
      <c r="K271" s="140">
        <v>1111055.6599999999</v>
      </c>
      <c r="L271" s="140">
        <v>0</v>
      </c>
      <c r="M271" s="140">
        <v>0</v>
      </c>
      <c r="N271" s="140">
        <v>0</v>
      </c>
      <c r="O271" s="140">
        <v>0</v>
      </c>
      <c r="P271" s="140">
        <v>0</v>
      </c>
      <c r="Q271" s="140">
        <v>0</v>
      </c>
      <c r="R271" s="140">
        <v>0</v>
      </c>
      <c r="S271" s="140">
        <v>0</v>
      </c>
      <c r="T271" s="140">
        <v>0</v>
      </c>
      <c r="U271" s="140">
        <v>358921.91000000003</v>
      </c>
      <c r="V271" s="140">
        <v>18393831</v>
      </c>
      <c r="W271" s="140">
        <v>11482.31</v>
      </c>
      <c r="X271" s="140">
        <v>0</v>
      </c>
      <c r="Y271" s="140">
        <v>0</v>
      </c>
      <c r="Z271" s="140">
        <v>136228.47</v>
      </c>
      <c r="AA271" s="140">
        <v>10928</v>
      </c>
      <c r="AB271" s="140">
        <v>0</v>
      </c>
      <c r="AC271" s="140">
        <v>0</v>
      </c>
      <c r="AD271" s="140">
        <v>55705.700000000004</v>
      </c>
      <c r="AE271" s="140">
        <v>172449</v>
      </c>
      <c r="AF271" s="140">
        <v>0</v>
      </c>
      <c r="AG271" s="140">
        <v>0</v>
      </c>
      <c r="AH271" s="140">
        <v>0</v>
      </c>
      <c r="AI271" s="140">
        <v>0</v>
      </c>
      <c r="AJ271" s="140">
        <v>0</v>
      </c>
      <c r="AK271" s="140">
        <v>1963.03</v>
      </c>
      <c r="AL271" s="140">
        <v>0</v>
      </c>
      <c r="AM271" s="140">
        <v>0</v>
      </c>
      <c r="AN271" s="140">
        <v>139435.51999999999</v>
      </c>
      <c r="AO271" s="140">
        <v>0</v>
      </c>
      <c r="AP271" s="140">
        <v>23684.11</v>
      </c>
      <c r="AQ271" s="140">
        <v>7838815.4800000004</v>
      </c>
      <c r="AR271" s="140">
        <v>7025680.6100000003</v>
      </c>
      <c r="AS271" s="140">
        <v>2011373.36</v>
      </c>
      <c r="AT271" s="140">
        <v>973220.58000000007</v>
      </c>
      <c r="AU271" s="140">
        <v>632307.25</v>
      </c>
      <c r="AV271" s="140">
        <v>766276.06</v>
      </c>
      <c r="AW271" s="140">
        <v>1289187.73</v>
      </c>
      <c r="AX271" s="140">
        <v>2428488.5699999998</v>
      </c>
      <c r="AY271" s="140">
        <v>714285.01</v>
      </c>
      <c r="AZ271" s="140">
        <v>2357623</v>
      </c>
      <c r="BA271" s="140">
        <v>7103348.3600000003</v>
      </c>
      <c r="BB271" s="140">
        <v>1032791.04</v>
      </c>
      <c r="BC271" s="140">
        <v>346388.52</v>
      </c>
      <c r="BD271" s="140">
        <v>0</v>
      </c>
      <c r="BE271" s="140">
        <v>209149.22</v>
      </c>
      <c r="BF271" s="140">
        <v>4324624.18</v>
      </c>
      <c r="BG271" s="140">
        <v>1223315.53</v>
      </c>
      <c r="BH271" s="140">
        <v>3675.58</v>
      </c>
      <c r="BI271" s="140">
        <v>361685.72000000003</v>
      </c>
      <c r="BJ271" s="140">
        <v>223514.19</v>
      </c>
      <c r="BK271" s="140">
        <v>71909.59</v>
      </c>
      <c r="BL271" s="140">
        <v>122465.97</v>
      </c>
      <c r="BM271" s="140">
        <v>0</v>
      </c>
      <c r="BN271" s="140">
        <v>0</v>
      </c>
      <c r="BO271" s="140">
        <v>902255.43</v>
      </c>
      <c r="BP271" s="140">
        <v>1520006</v>
      </c>
      <c r="BQ271" s="140">
        <v>10043031.25</v>
      </c>
      <c r="BR271" s="140">
        <v>9041609.1300000008</v>
      </c>
      <c r="BS271" s="140">
        <v>11378881.99</v>
      </c>
      <c r="BT271" s="140">
        <v>10907595.289999999</v>
      </c>
      <c r="BU271" s="140">
        <v>270577.21000000002</v>
      </c>
      <c r="BV271" s="140">
        <v>294999.27</v>
      </c>
      <c r="BW271" s="140">
        <v>7367376.9299999997</v>
      </c>
      <c r="BX271" s="140">
        <v>5680292.0899999999</v>
      </c>
      <c r="BY271" s="140">
        <v>1552747.1</v>
      </c>
      <c r="BZ271" s="140">
        <v>109915.68000000001</v>
      </c>
      <c r="CA271" s="140">
        <v>890975.27</v>
      </c>
      <c r="CB271" s="140">
        <v>967768.83000000007</v>
      </c>
      <c r="CC271" s="140">
        <v>3848961.06</v>
      </c>
      <c r="CD271" s="140">
        <v>3403307.5</v>
      </c>
      <c r="CE271" s="140">
        <v>3957.5</v>
      </c>
      <c r="CF271" s="140">
        <v>0</v>
      </c>
      <c r="CG271" s="140">
        <v>0</v>
      </c>
      <c r="CH271" s="140">
        <v>364902.5</v>
      </c>
      <c r="CI271" s="140">
        <v>0</v>
      </c>
      <c r="CJ271" s="140">
        <v>15920000</v>
      </c>
      <c r="CK271" s="140">
        <v>0</v>
      </c>
      <c r="CL271" s="140">
        <v>0</v>
      </c>
      <c r="CM271" s="140">
        <v>0</v>
      </c>
      <c r="CN271" s="140">
        <v>0</v>
      </c>
      <c r="CO271" s="140">
        <v>0</v>
      </c>
      <c r="CP271" s="140">
        <v>0</v>
      </c>
      <c r="CQ271" s="140">
        <v>0</v>
      </c>
      <c r="CR271" s="140">
        <v>179360.91</v>
      </c>
      <c r="CS271" s="140">
        <v>264075.43</v>
      </c>
      <c r="CT271" s="140">
        <v>1450904.1300000001</v>
      </c>
      <c r="CU271" s="140">
        <v>1366189.61</v>
      </c>
      <c r="CV271" s="140">
        <v>0</v>
      </c>
      <c r="CW271" s="140">
        <v>423393.23</v>
      </c>
      <c r="CX271" s="140">
        <v>500221.68</v>
      </c>
      <c r="CY271" s="140">
        <v>700976.83</v>
      </c>
      <c r="CZ271" s="140">
        <v>311505.03000000003</v>
      </c>
      <c r="DA271" s="140">
        <v>312643.35000000003</v>
      </c>
      <c r="DB271" s="140">
        <v>0</v>
      </c>
      <c r="DC271" s="140">
        <v>0</v>
      </c>
      <c r="DD271" s="140">
        <v>0</v>
      </c>
      <c r="DE271" s="140">
        <v>124788.65000000001</v>
      </c>
      <c r="DF271" s="140">
        <v>93209.76</v>
      </c>
      <c r="DG271" s="140">
        <v>9084.89</v>
      </c>
      <c r="DH271" s="140">
        <v>22494</v>
      </c>
    </row>
    <row r="272" spans="1:112" x14ac:dyDescent="0.2">
      <c r="A272" s="140">
        <v>4165</v>
      </c>
      <c r="B272" s="140" t="s">
        <v>556</v>
      </c>
      <c r="C272" s="140">
        <v>0</v>
      </c>
      <c r="D272" s="140">
        <v>5826097.0199999996</v>
      </c>
      <c r="E272" s="140">
        <v>4814.75</v>
      </c>
      <c r="F272" s="140">
        <v>6435</v>
      </c>
      <c r="G272" s="140">
        <v>27918.58</v>
      </c>
      <c r="H272" s="140">
        <v>2351.85</v>
      </c>
      <c r="I272" s="140">
        <v>30124</v>
      </c>
      <c r="J272" s="140">
        <v>0</v>
      </c>
      <c r="K272" s="140">
        <v>688356.5</v>
      </c>
      <c r="L272" s="140">
        <v>0</v>
      </c>
      <c r="M272" s="140">
        <v>0</v>
      </c>
      <c r="N272" s="140">
        <v>269000</v>
      </c>
      <c r="O272" s="140">
        <v>0</v>
      </c>
      <c r="P272" s="140">
        <v>6352.4000000000005</v>
      </c>
      <c r="Q272" s="140">
        <v>0</v>
      </c>
      <c r="R272" s="140">
        <v>0</v>
      </c>
      <c r="S272" s="140">
        <v>0</v>
      </c>
      <c r="T272" s="140">
        <v>0</v>
      </c>
      <c r="U272" s="140">
        <v>254260</v>
      </c>
      <c r="V272" s="140">
        <v>10547963</v>
      </c>
      <c r="W272" s="140">
        <v>3600</v>
      </c>
      <c r="X272" s="140">
        <v>0</v>
      </c>
      <c r="Y272" s="140">
        <v>0</v>
      </c>
      <c r="Z272" s="140">
        <v>3093.88</v>
      </c>
      <c r="AA272" s="140">
        <v>3094.54</v>
      </c>
      <c r="AB272" s="140">
        <v>0</v>
      </c>
      <c r="AC272" s="140">
        <v>0</v>
      </c>
      <c r="AD272" s="140">
        <v>88558.47</v>
      </c>
      <c r="AE272" s="140">
        <v>124669.02</v>
      </c>
      <c r="AF272" s="140">
        <v>0</v>
      </c>
      <c r="AG272" s="140">
        <v>0</v>
      </c>
      <c r="AH272" s="140">
        <v>0</v>
      </c>
      <c r="AI272" s="140">
        <v>0</v>
      </c>
      <c r="AJ272" s="140">
        <v>0</v>
      </c>
      <c r="AK272" s="140">
        <v>0</v>
      </c>
      <c r="AL272" s="140">
        <v>0</v>
      </c>
      <c r="AM272" s="140">
        <v>0</v>
      </c>
      <c r="AN272" s="140">
        <v>58483.72</v>
      </c>
      <c r="AO272" s="140">
        <v>0</v>
      </c>
      <c r="AP272" s="140">
        <v>1364.97</v>
      </c>
      <c r="AQ272" s="140">
        <v>3921314.38</v>
      </c>
      <c r="AR272" s="140">
        <v>3537784.86</v>
      </c>
      <c r="AS272" s="140">
        <v>578942.06000000006</v>
      </c>
      <c r="AT272" s="140">
        <v>447846.22000000003</v>
      </c>
      <c r="AU272" s="140">
        <v>346383.16000000003</v>
      </c>
      <c r="AV272" s="140">
        <v>39743.08</v>
      </c>
      <c r="AW272" s="140">
        <v>366834.22000000003</v>
      </c>
      <c r="AX272" s="140">
        <v>682937.77</v>
      </c>
      <c r="AY272" s="140">
        <v>825896.37</v>
      </c>
      <c r="AZ272" s="140">
        <v>1269709.9099999999</v>
      </c>
      <c r="BA272" s="140">
        <v>3468920.23</v>
      </c>
      <c r="BB272" s="140">
        <v>210748.52000000002</v>
      </c>
      <c r="BC272" s="140">
        <v>188322.73</v>
      </c>
      <c r="BD272" s="140">
        <v>2468.3200000000002</v>
      </c>
      <c r="BE272" s="140">
        <v>12124</v>
      </c>
      <c r="BF272" s="140">
        <v>1593375</v>
      </c>
      <c r="BG272" s="140">
        <v>386419.74</v>
      </c>
      <c r="BH272" s="140">
        <v>1399.89</v>
      </c>
      <c r="BI272" s="140">
        <v>0</v>
      </c>
      <c r="BJ272" s="140">
        <v>0</v>
      </c>
      <c r="BK272" s="140">
        <v>0</v>
      </c>
      <c r="BL272" s="140">
        <v>0</v>
      </c>
      <c r="BM272" s="140">
        <v>0</v>
      </c>
      <c r="BN272" s="140">
        <v>0</v>
      </c>
      <c r="BO272" s="140">
        <v>0</v>
      </c>
      <c r="BP272" s="140">
        <v>0</v>
      </c>
      <c r="BQ272" s="140">
        <v>3291198.88</v>
      </c>
      <c r="BR272" s="140">
        <v>3356566.12</v>
      </c>
      <c r="BS272" s="140">
        <v>3291198.88</v>
      </c>
      <c r="BT272" s="140">
        <v>3356566.12</v>
      </c>
      <c r="BU272" s="140">
        <v>10704.77</v>
      </c>
      <c r="BV272" s="140">
        <v>102192.12</v>
      </c>
      <c r="BW272" s="140">
        <v>2672793.9700000002</v>
      </c>
      <c r="BX272" s="140">
        <v>2145786.0099999998</v>
      </c>
      <c r="BY272" s="140">
        <v>375207.25</v>
      </c>
      <c r="BZ272" s="140">
        <v>60313.36</v>
      </c>
      <c r="CA272" s="140">
        <v>1005295.5</v>
      </c>
      <c r="CB272" s="140">
        <v>1149613.83</v>
      </c>
      <c r="CC272" s="140">
        <v>1328737.47</v>
      </c>
      <c r="CD272" s="140">
        <v>1126640</v>
      </c>
      <c r="CE272" s="140">
        <v>0</v>
      </c>
      <c r="CF272" s="140">
        <v>0</v>
      </c>
      <c r="CG272" s="140">
        <v>0</v>
      </c>
      <c r="CH272" s="140">
        <v>57779.14</v>
      </c>
      <c r="CI272" s="140">
        <v>0</v>
      </c>
      <c r="CJ272" s="140">
        <v>16026101.09</v>
      </c>
      <c r="CK272" s="140">
        <v>0</v>
      </c>
      <c r="CL272" s="140">
        <v>3392703.45</v>
      </c>
      <c r="CM272" s="140">
        <v>3835069.37</v>
      </c>
      <c r="CN272" s="140">
        <v>0</v>
      </c>
      <c r="CO272" s="140">
        <v>442365.92</v>
      </c>
      <c r="CP272" s="140">
        <v>0</v>
      </c>
      <c r="CQ272" s="140">
        <v>0</v>
      </c>
      <c r="CR272" s="140">
        <v>178912.01</v>
      </c>
      <c r="CS272" s="140">
        <v>166932.20000000001</v>
      </c>
      <c r="CT272" s="140">
        <v>870209.04</v>
      </c>
      <c r="CU272" s="140">
        <v>882188.85</v>
      </c>
      <c r="CV272" s="140">
        <v>0</v>
      </c>
      <c r="CW272" s="140">
        <v>3819.76</v>
      </c>
      <c r="CX272" s="140">
        <v>-18850.82</v>
      </c>
      <c r="CY272" s="140">
        <v>285759.75</v>
      </c>
      <c r="CZ272" s="140">
        <v>0</v>
      </c>
      <c r="DA272" s="140">
        <v>308430.33</v>
      </c>
      <c r="DB272" s="140">
        <v>0</v>
      </c>
      <c r="DC272" s="140">
        <v>0</v>
      </c>
      <c r="DD272" s="140">
        <v>0</v>
      </c>
      <c r="DE272" s="140">
        <v>0</v>
      </c>
      <c r="DF272" s="140">
        <v>0</v>
      </c>
      <c r="DG272" s="140">
        <v>0</v>
      </c>
      <c r="DH272" s="140">
        <v>0</v>
      </c>
    </row>
    <row r="273" spans="1:112" x14ac:dyDescent="0.2">
      <c r="A273" s="140">
        <v>4179</v>
      </c>
      <c r="B273" s="140" t="s">
        <v>557</v>
      </c>
      <c r="C273" s="140">
        <v>0</v>
      </c>
      <c r="D273" s="140">
        <v>38119474.729999997</v>
      </c>
      <c r="E273" s="140">
        <v>65865.58</v>
      </c>
      <c r="F273" s="140">
        <v>446</v>
      </c>
      <c r="G273" s="140">
        <v>67170.28</v>
      </c>
      <c r="H273" s="140">
        <v>44270.26</v>
      </c>
      <c r="I273" s="140">
        <v>753076.38</v>
      </c>
      <c r="J273" s="140">
        <v>0</v>
      </c>
      <c r="K273" s="140">
        <v>456170.51</v>
      </c>
      <c r="L273" s="140">
        <v>0</v>
      </c>
      <c r="M273" s="140">
        <v>0</v>
      </c>
      <c r="N273" s="140">
        <v>0</v>
      </c>
      <c r="O273" s="140">
        <v>0</v>
      </c>
      <c r="P273" s="140">
        <v>4575</v>
      </c>
      <c r="Q273" s="140">
        <v>0</v>
      </c>
      <c r="R273" s="140">
        <v>0</v>
      </c>
      <c r="S273" s="140">
        <v>0</v>
      </c>
      <c r="T273" s="140">
        <v>0</v>
      </c>
      <c r="U273" s="140">
        <v>1067662.22</v>
      </c>
      <c r="V273" s="140">
        <v>51350603</v>
      </c>
      <c r="W273" s="140">
        <v>7412.07</v>
      </c>
      <c r="X273" s="140">
        <v>36492</v>
      </c>
      <c r="Y273" s="140">
        <v>941127.63</v>
      </c>
      <c r="Z273" s="140">
        <v>18959.310000000001</v>
      </c>
      <c r="AA273" s="140">
        <v>193209</v>
      </c>
      <c r="AB273" s="140">
        <v>61509.91</v>
      </c>
      <c r="AC273" s="140">
        <v>0</v>
      </c>
      <c r="AD273" s="140">
        <v>682879.1</v>
      </c>
      <c r="AE273" s="140">
        <v>1353299.28</v>
      </c>
      <c r="AF273" s="140">
        <v>0</v>
      </c>
      <c r="AG273" s="140">
        <v>0</v>
      </c>
      <c r="AH273" s="140">
        <v>0</v>
      </c>
      <c r="AI273" s="140">
        <v>0</v>
      </c>
      <c r="AJ273" s="140">
        <v>0</v>
      </c>
      <c r="AK273" s="140">
        <v>1600</v>
      </c>
      <c r="AL273" s="140">
        <v>0</v>
      </c>
      <c r="AM273" s="140">
        <v>93383.12</v>
      </c>
      <c r="AN273" s="140">
        <v>88134.92</v>
      </c>
      <c r="AO273" s="140">
        <v>0</v>
      </c>
      <c r="AP273" s="140">
        <v>48269.19</v>
      </c>
      <c r="AQ273" s="140">
        <v>21456237.719999999</v>
      </c>
      <c r="AR273" s="140">
        <v>19328770.370000001</v>
      </c>
      <c r="AS273" s="140">
        <v>1805818.78</v>
      </c>
      <c r="AT273" s="140">
        <v>2154105.1</v>
      </c>
      <c r="AU273" s="140">
        <v>767505.54</v>
      </c>
      <c r="AV273" s="140">
        <v>499654.28</v>
      </c>
      <c r="AW273" s="140">
        <v>2766021.65</v>
      </c>
      <c r="AX273" s="140">
        <v>3386248.22</v>
      </c>
      <c r="AY273" s="140">
        <v>453454.03</v>
      </c>
      <c r="AZ273" s="140">
        <v>4945090.16</v>
      </c>
      <c r="BA273" s="140">
        <v>12872970.76</v>
      </c>
      <c r="BB273" s="140">
        <v>2582827.37</v>
      </c>
      <c r="BC273" s="140">
        <v>691454.77</v>
      </c>
      <c r="BD273" s="140">
        <v>48198.07</v>
      </c>
      <c r="BE273" s="140">
        <v>2550170.42</v>
      </c>
      <c r="BF273" s="140">
        <v>15189880.060000001</v>
      </c>
      <c r="BG273" s="140">
        <v>1779651.33</v>
      </c>
      <c r="BH273" s="140">
        <v>52286.64</v>
      </c>
      <c r="BI273" s="140">
        <v>394892.35000000003</v>
      </c>
      <c r="BJ273" s="140">
        <v>1264827.8</v>
      </c>
      <c r="BK273" s="140">
        <v>0</v>
      </c>
      <c r="BL273" s="140">
        <v>0</v>
      </c>
      <c r="BM273" s="140">
        <v>0</v>
      </c>
      <c r="BN273" s="140">
        <v>0</v>
      </c>
      <c r="BO273" s="140">
        <v>559021.81000000006</v>
      </c>
      <c r="BP273" s="140">
        <v>751810.12</v>
      </c>
      <c r="BQ273" s="140">
        <v>13500103.59</v>
      </c>
      <c r="BR273" s="140">
        <v>14562624.050000001</v>
      </c>
      <c r="BS273" s="140">
        <v>14454017.75</v>
      </c>
      <c r="BT273" s="140">
        <v>16579261.970000001</v>
      </c>
      <c r="BU273" s="140">
        <v>554699.12</v>
      </c>
      <c r="BV273" s="140">
        <v>98703.22</v>
      </c>
      <c r="BW273" s="140">
        <v>22103541.02</v>
      </c>
      <c r="BX273" s="140">
        <v>16358148.84</v>
      </c>
      <c r="BY273" s="140">
        <v>5898989.2699999996</v>
      </c>
      <c r="BZ273" s="140">
        <v>302398.81</v>
      </c>
      <c r="CA273" s="140">
        <v>249517.78000000003</v>
      </c>
      <c r="CB273" s="140">
        <v>604167.13</v>
      </c>
      <c r="CC273" s="140">
        <v>4751432.24</v>
      </c>
      <c r="CD273" s="140">
        <v>2897770.39</v>
      </c>
      <c r="CE273" s="140">
        <v>0</v>
      </c>
      <c r="CF273" s="140">
        <v>0</v>
      </c>
      <c r="CG273" s="140">
        <v>0</v>
      </c>
      <c r="CH273" s="140">
        <v>1499012.5</v>
      </c>
      <c r="CI273" s="140">
        <v>0</v>
      </c>
      <c r="CJ273" s="140">
        <v>41245773.799999997</v>
      </c>
      <c r="CK273" s="140">
        <v>12747784.189999999</v>
      </c>
      <c r="CL273" s="140">
        <v>17284403.829999998</v>
      </c>
      <c r="CM273" s="140">
        <v>21591788.48</v>
      </c>
      <c r="CN273" s="140">
        <v>0</v>
      </c>
      <c r="CO273" s="140">
        <v>17055168.84</v>
      </c>
      <c r="CP273" s="140">
        <v>0</v>
      </c>
      <c r="CQ273" s="140">
        <v>0</v>
      </c>
      <c r="CR273" s="140">
        <v>33403.26</v>
      </c>
      <c r="CS273" s="140">
        <v>0</v>
      </c>
      <c r="CT273" s="140">
        <v>3157689.57</v>
      </c>
      <c r="CU273" s="140">
        <v>3191092.83</v>
      </c>
      <c r="CV273" s="140">
        <v>0</v>
      </c>
      <c r="CW273" s="140">
        <v>549989.96</v>
      </c>
      <c r="CX273" s="140">
        <v>650159.69000000006</v>
      </c>
      <c r="CY273" s="140">
        <v>1302199.8999999999</v>
      </c>
      <c r="CZ273" s="140">
        <v>592504.13</v>
      </c>
      <c r="DA273" s="140">
        <v>609526.04</v>
      </c>
      <c r="DB273" s="140">
        <v>0</v>
      </c>
      <c r="DC273" s="140">
        <v>0</v>
      </c>
      <c r="DD273" s="140">
        <v>0</v>
      </c>
      <c r="DE273" s="140">
        <v>0</v>
      </c>
      <c r="DF273" s="140">
        <v>0</v>
      </c>
      <c r="DG273" s="140">
        <v>0</v>
      </c>
      <c r="DH273" s="140">
        <v>0</v>
      </c>
    </row>
    <row r="274" spans="1:112" x14ac:dyDescent="0.2">
      <c r="A274" s="140">
        <v>4186</v>
      </c>
      <c r="B274" s="140" t="s">
        <v>558</v>
      </c>
      <c r="C274" s="140">
        <v>0</v>
      </c>
      <c r="D274" s="140">
        <v>2281411.27</v>
      </c>
      <c r="E274" s="140">
        <v>8837</v>
      </c>
      <c r="F274" s="140">
        <v>15822.140000000001</v>
      </c>
      <c r="G274" s="140">
        <v>31330.760000000002</v>
      </c>
      <c r="H274" s="140">
        <v>1913.8700000000001</v>
      </c>
      <c r="I274" s="140">
        <v>35850</v>
      </c>
      <c r="J274" s="140">
        <v>0</v>
      </c>
      <c r="K274" s="140">
        <v>238250.94</v>
      </c>
      <c r="L274" s="140">
        <v>0</v>
      </c>
      <c r="M274" s="140">
        <v>0</v>
      </c>
      <c r="N274" s="140">
        <v>0</v>
      </c>
      <c r="O274" s="140">
        <v>0</v>
      </c>
      <c r="P274" s="140">
        <v>56398.55</v>
      </c>
      <c r="Q274" s="140">
        <v>0</v>
      </c>
      <c r="R274" s="140">
        <v>7925.55</v>
      </c>
      <c r="S274" s="140">
        <v>0</v>
      </c>
      <c r="T274" s="140">
        <v>0</v>
      </c>
      <c r="U274" s="140">
        <v>132821</v>
      </c>
      <c r="V274" s="140">
        <v>6775787</v>
      </c>
      <c r="W274" s="140">
        <v>995.65</v>
      </c>
      <c r="X274" s="140">
        <v>0</v>
      </c>
      <c r="Y274" s="140">
        <v>202547.03</v>
      </c>
      <c r="Z274" s="140">
        <v>7227.85</v>
      </c>
      <c r="AA274" s="140">
        <v>13479</v>
      </c>
      <c r="AB274" s="140">
        <v>0</v>
      </c>
      <c r="AC274" s="140">
        <v>0</v>
      </c>
      <c r="AD274" s="140">
        <v>58276.65</v>
      </c>
      <c r="AE274" s="140">
        <v>208744.82</v>
      </c>
      <c r="AF274" s="140">
        <v>0</v>
      </c>
      <c r="AG274" s="140">
        <v>0</v>
      </c>
      <c r="AH274" s="140">
        <v>0</v>
      </c>
      <c r="AI274" s="140">
        <v>0</v>
      </c>
      <c r="AJ274" s="140">
        <v>0</v>
      </c>
      <c r="AK274" s="140">
        <v>1700</v>
      </c>
      <c r="AL274" s="140">
        <v>0</v>
      </c>
      <c r="AM274" s="140">
        <v>0</v>
      </c>
      <c r="AN274" s="140">
        <v>61752.71</v>
      </c>
      <c r="AO274" s="140">
        <v>0</v>
      </c>
      <c r="AP274" s="140">
        <v>6621.07</v>
      </c>
      <c r="AQ274" s="140">
        <v>2197358.25</v>
      </c>
      <c r="AR274" s="140">
        <v>1782753.6400000001</v>
      </c>
      <c r="AS274" s="140">
        <v>421540.93</v>
      </c>
      <c r="AT274" s="140">
        <v>252062.62</v>
      </c>
      <c r="AU274" s="140">
        <v>211754.31</v>
      </c>
      <c r="AV274" s="140">
        <v>386.57</v>
      </c>
      <c r="AW274" s="140">
        <v>218049.31</v>
      </c>
      <c r="AX274" s="140">
        <v>413751.36</v>
      </c>
      <c r="AY274" s="140">
        <v>236490.5</v>
      </c>
      <c r="AZ274" s="140">
        <v>378993.82</v>
      </c>
      <c r="BA274" s="140">
        <v>1955960.4</v>
      </c>
      <c r="BB274" s="140">
        <v>305977.01</v>
      </c>
      <c r="BC274" s="140">
        <v>105558.98</v>
      </c>
      <c r="BD274" s="140">
        <v>8058.17</v>
      </c>
      <c r="BE274" s="140">
        <v>353351.52</v>
      </c>
      <c r="BF274" s="140">
        <v>720010.49</v>
      </c>
      <c r="BG274" s="140">
        <v>537293.86</v>
      </c>
      <c r="BH274" s="140">
        <v>154.4</v>
      </c>
      <c r="BI274" s="140">
        <v>105332.81</v>
      </c>
      <c r="BJ274" s="140">
        <v>84343</v>
      </c>
      <c r="BK274" s="140">
        <v>0</v>
      </c>
      <c r="BL274" s="140">
        <v>0</v>
      </c>
      <c r="BM274" s="140">
        <v>0</v>
      </c>
      <c r="BN274" s="140">
        <v>0</v>
      </c>
      <c r="BO274" s="140">
        <v>0</v>
      </c>
      <c r="BP274" s="140">
        <v>0</v>
      </c>
      <c r="BQ274" s="140">
        <v>1077887.83</v>
      </c>
      <c r="BR274" s="140">
        <v>1147064.3600000001</v>
      </c>
      <c r="BS274" s="140">
        <v>1183220.6399999999</v>
      </c>
      <c r="BT274" s="140">
        <v>1231407.3600000001</v>
      </c>
      <c r="BU274" s="140">
        <v>0</v>
      </c>
      <c r="BV274" s="140">
        <v>0</v>
      </c>
      <c r="BW274" s="140">
        <v>1246055.6100000001</v>
      </c>
      <c r="BX274" s="140">
        <v>788422.93</v>
      </c>
      <c r="BY274" s="140">
        <v>218555.49</v>
      </c>
      <c r="BZ274" s="140">
        <v>239077.19</v>
      </c>
      <c r="CA274" s="140">
        <v>158419.72</v>
      </c>
      <c r="CB274" s="140">
        <v>142079.03</v>
      </c>
      <c r="CC274" s="140">
        <v>1640785.31</v>
      </c>
      <c r="CD274" s="140">
        <v>1535179.75</v>
      </c>
      <c r="CE274" s="140">
        <v>4515.25</v>
      </c>
      <c r="CF274" s="140">
        <v>0</v>
      </c>
      <c r="CG274" s="140">
        <v>0</v>
      </c>
      <c r="CH274" s="140">
        <v>117431</v>
      </c>
      <c r="CI274" s="140">
        <v>0</v>
      </c>
      <c r="CJ274" s="140">
        <v>9370000</v>
      </c>
      <c r="CK274" s="140">
        <v>157665.08000000002</v>
      </c>
      <c r="CL274" s="140">
        <v>54551.700000000004</v>
      </c>
      <c r="CM274" s="140">
        <v>0</v>
      </c>
      <c r="CN274" s="140">
        <v>0</v>
      </c>
      <c r="CO274" s="140">
        <v>103113.38</v>
      </c>
      <c r="CP274" s="140">
        <v>0</v>
      </c>
      <c r="CQ274" s="140">
        <v>0</v>
      </c>
      <c r="CR274" s="140">
        <v>0</v>
      </c>
      <c r="CS274" s="140">
        <v>28387.52</v>
      </c>
      <c r="CT274" s="140">
        <v>461484.65</v>
      </c>
      <c r="CU274" s="140">
        <v>433097.13</v>
      </c>
      <c r="CV274" s="140">
        <v>0</v>
      </c>
      <c r="CW274" s="140">
        <v>13991.01</v>
      </c>
      <c r="CX274" s="140">
        <v>30631.54</v>
      </c>
      <c r="CY274" s="140">
        <v>107609.19</v>
      </c>
      <c r="CZ274" s="140">
        <v>26388.47</v>
      </c>
      <c r="DA274" s="140">
        <v>64580.19</v>
      </c>
      <c r="DB274" s="140">
        <v>0</v>
      </c>
      <c r="DC274" s="140">
        <v>0</v>
      </c>
      <c r="DD274" s="140">
        <v>0</v>
      </c>
      <c r="DE274" s="140">
        <v>0</v>
      </c>
      <c r="DF274" s="140">
        <v>0</v>
      </c>
      <c r="DG274" s="140">
        <v>0</v>
      </c>
      <c r="DH274" s="140">
        <v>0</v>
      </c>
    </row>
    <row r="275" spans="1:112" x14ac:dyDescent="0.2">
      <c r="A275" s="140">
        <v>4207</v>
      </c>
      <c r="B275" s="140" t="s">
        <v>559</v>
      </c>
      <c r="C275" s="140">
        <v>0</v>
      </c>
      <c r="D275" s="140">
        <v>1439597.45</v>
      </c>
      <c r="E275" s="140">
        <v>0</v>
      </c>
      <c r="F275" s="140">
        <v>6467.2300000000005</v>
      </c>
      <c r="G275" s="140">
        <v>15125.39</v>
      </c>
      <c r="H275" s="140">
        <v>1708.9</v>
      </c>
      <c r="I275" s="140">
        <v>17897.75</v>
      </c>
      <c r="J275" s="140">
        <v>1200</v>
      </c>
      <c r="K275" s="140">
        <v>116894</v>
      </c>
      <c r="L275" s="140">
        <v>0</v>
      </c>
      <c r="M275" s="140">
        <v>135</v>
      </c>
      <c r="N275" s="140">
        <v>0</v>
      </c>
      <c r="O275" s="140">
        <v>0</v>
      </c>
      <c r="P275" s="140">
        <v>43433.33</v>
      </c>
      <c r="Q275" s="140">
        <v>0</v>
      </c>
      <c r="R275" s="140">
        <v>0</v>
      </c>
      <c r="S275" s="140">
        <v>0</v>
      </c>
      <c r="T275" s="140">
        <v>0</v>
      </c>
      <c r="U275" s="140">
        <v>64198.5</v>
      </c>
      <c r="V275" s="140">
        <v>3495993</v>
      </c>
      <c r="W275" s="140">
        <v>5512.34</v>
      </c>
      <c r="X275" s="140">
        <v>0</v>
      </c>
      <c r="Y275" s="140">
        <v>192317.38</v>
      </c>
      <c r="Z275" s="140">
        <v>0</v>
      </c>
      <c r="AA275" s="140">
        <v>133412</v>
      </c>
      <c r="AB275" s="140">
        <v>0</v>
      </c>
      <c r="AC275" s="140">
        <v>0</v>
      </c>
      <c r="AD275" s="140">
        <v>0</v>
      </c>
      <c r="AE275" s="140">
        <v>241283.56</v>
      </c>
      <c r="AF275" s="140">
        <v>0</v>
      </c>
      <c r="AG275" s="140">
        <v>0</v>
      </c>
      <c r="AH275" s="140">
        <v>0</v>
      </c>
      <c r="AI275" s="140">
        <v>20239</v>
      </c>
      <c r="AJ275" s="140">
        <v>0</v>
      </c>
      <c r="AK275" s="140">
        <v>0</v>
      </c>
      <c r="AL275" s="140">
        <v>0</v>
      </c>
      <c r="AM275" s="140">
        <v>0</v>
      </c>
      <c r="AN275" s="140">
        <v>22976.33</v>
      </c>
      <c r="AO275" s="140">
        <v>0</v>
      </c>
      <c r="AP275" s="140">
        <v>15</v>
      </c>
      <c r="AQ275" s="140">
        <v>1353963.58</v>
      </c>
      <c r="AR275" s="140">
        <v>1378091.7</v>
      </c>
      <c r="AS275" s="140">
        <v>219121.5</v>
      </c>
      <c r="AT275" s="140">
        <v>146128.06</v>
      </c>
      <c r="AU275" s="140">
        <v>127783.28</v>
      </c>
      <c r="AV275" s="140">
        <v>0</v>
      </c>
      <c r="AW275" s="140">
        <v>103465.57</v>
      </c>
      <c r="AX275" s="140">
        <v>347692.9</v>
      </c>
      <c r="AY275" s="140">
        <v>243739.08000000002</v>
      </c>
      <c r="AZ275" s="140">
        <v>384439.77</v>
      </c>
      <c r="BA275" s="140">
        <v>1086630.6399999999</v>
      </c>
      <c r="BB275" s="140">
        <v>88028.14</v>
      </c>
      <c r="BC275" s="140">
        <v>108291.5</v>
      </c>
      <c r="BD275" s="140">
        <v>0</v>
      </c>
      <c r="BE275" s="140">
        <v>1614</v>
      </c>
      <c r="BF275" s="140">
        <v>365613.49</v>
      </c>
      <c r="BG275" s="140">
        <v>135899.08000000002</v>
      </c>
      <c r="BH275" s="140">
        <v>44.36</v>
      </c>
      <c r="BI275" s="140">
        <v>506.15000000000003</v>
      </c>
      <c r="BJ275" s="140">
        <v>1817.3</v>
      </c>
      <c r="BK275" s="140">
        <v>0</v>
      </c>
      <c r="BL275" s="140">
        <v>0</v>
      </c>
      <c r="BM275" s="140">
        <v>0</v>
      </c>
      <c r="BN275" s="140">
        <v>0</v>
      </c>
      <c r="BO275" s="140">
        <v>0</v>
      </c>
      <c r="BP275" s="140">
        <v>0</v>
      </c>
      <c r="BQ275" s="140">
        <v>1611590.33</v>
      </c>
      <c r="BR275" s="140">
        <v>1338138.69</v>
      </c>
      <c r="BS275" s="140">
        <v>1612096.48</v>
      </c>
      <c r="BT275" s="140">
        <v>1339955.99</v>
      </c>
      <c r="BU275" s="140">
        <v>19848.53</v>
      </c>
      <c r="BV275" s="140">
        <v>21284.920000000002</v>
      </c>
      <c r="BW275" s="140">
        <v>757308.69</v>
      </c>
      <c r="BX275" s="140">
        <v>509882.10000000003</v>
      </c>
      <c r="BY275" s="140">
        <v>135231.63</v>
      </c>
      <c r="BZ275" s="140">
        <v>110758.57</v>
      </c>
      <c r="CA275" s="140">
        <v>32087.64</v>
      </c>
      <c r="CB275" s="140">
        <v>33042.639999999999</v>
      </c>
      <c r="CC275" s="140">
        <v>102000</v>
      </c>
      <c r="CD275" s="140">
        <v>0</v>
      </c>
      <c r="CE275" s="140">
        <v>0</v>
      </c>
      <c r="CF275" s="140">
        <v>0</v>
      </c>
      <c r="CG275" s="140">
        <v>0</v>
      </c>
      <c r="CH275" s="140">
        <v>101045</v>
      </c>
      <c r="CI275" s="140">
        <v>0</v>
      </c>
      <c r="CJ275" s="140">
        <v>900000</v>
      </c>
      <c r="CK275" s="140">
        <v>0</v>
      </c>
      <c r="CL275" s="140">
        <v>0</v>
      </c>
      <c r="CM275" s="140">
        <v>0</v>
      </c>
      <c r="CN275" s="140">
        <v>0</v>
      </c>
      <c r="CO275" s="140">
        <v>0</v>
      </c>
      <c r="CP275" s="140">
        <v>0</v>
      </c>
      <c r="CQ275" s="140">
        <v>0</v>
      </c>
      <c r="CR275" s="140">
        <v>0</v>
      </c>
      <c r="CS275" s="140">
        <v>0</v>
      </c>
      <c r="CT275" s="140">
        <v>278222.61</v>
      </c>
      <c r="CU275" s="140">
        <v>278222.61</v>
      </c>
      <c r="CV275" s="140">
        <v>0</v>
      </c>
      <c r="CW275" s="140">
        <v>21292.62</v>
      </c>
      <c r="CX275" s="140">
        <v>15508.970000000001</v>
      </c>
      <c r="CY275" s="140">
        <v>30000</v>
      </c>
      <c r="CZ275" s="140">
        <v>23726.260000000002</v>
      </c>
      <c r="DA275" s="140">
        <v>12057.39</v>
      </c>
      <c r="DB275" s="140">
        <v>0</v>
      </c>
      <c r="DC275" s="140">
        <v>0</v>
      </c>
      <c r="DD275" s="140">
        <v>0</v>
      </c>
      <c r="DE275" s="140">
        <v>0</v>
      </c>
      <c r="DF275" s="140">
        <v>0</v>
      </c>
      <c r="DG275" s="140">
        <v>0</v>
      </c>
      <c r="DH275" s="140">
        <v>0</v>
      </c>
    </row>
    <row r="276" spans="1:112" x14ac:dyDescent="0.2">
      <c r="A276" s="140">
        <v>4221</v>
      </c>
      <c r="B276" s="140" t="s">
        <v>560</v>
      </c>
      <c r="C276" s="140">
        <v>0</v>
      </c>
      <c r="D276" s="140">
        <v>6472168.4500000002</v>
      </c>
      <c r="E276" s="140">
        <v>0</v>
      </c>
      <c r="F276" s="140">
        <v>0</v>
      </c>
      <c r="G276" s="140">
        <v>15800.87</v>
      </c>
      <c r="H276" s="140">
        <v>5303.99</v>
      </c>
      <c r="I276" s="140">
        <v>89807.58</v>
      </c>
      <c r="J276" s="140">
        <v>0</v>
      </c>
      <c r="K276" s="140">
        <v>152573</v>
      </c>
      <c r="L276" s="140">
        <v>0</v>
      </c>
      <c r="M276" s="140">
        <v>0</v>
      </c>
      <c r="N276" s="140">
        <v>0</v>
      </c>
      <c r="O276" s="140">
        <v>0</v>
      </c>
      <c r="P276" s="140">
        <v>0</v>
      </c>
      <c r="Q276" s="140">
        <v>0</v>
      </c>
      <c r="R276" s="140">
        <v>0</v>
      </c>
      <c r="S276" s="140">
        <v>0</v>
      </c>
      <c r="T276" s="140">
        <v>0</v>
      </c>
      <c r="U276" s="140">
        <v>132694</v>
      </c>
      <c r="V276" s="140">
        <v>5457863</v>
      </c>
      <c r="W276" s="140">
        <v>0</v>
      </c>
      <c r="X276" s="140">
        <v>0</v>
      </c>
      <c r="Y276" s="140">
        <v>0</v>
      </c>
      <c r="Z276" s="140">
        <v>73513.56</v>
      </c>
      <c r="AA276" s="140">
        <v>13927.27</v>
      </c>
      <c r="AB276" s="140">
        <v>0</v>
      </c>
      <c r="AC276" s="140">
        <v>0</v>
      </c>
      <c r="AD276" s="140">
        <v>31000</v>
      </c>
      <c r="AE276" s="140">
        <v>108806.78</v>
      </c>
      <c r="AF276" s="140">
        <v>0</v>
      </c>
      <c r="AG276" s="140">
        <v>0</v>
      </c>
      <c r="AH276" s="140">
        <v>0</v>
      </c>
      <c r="AI276" s="140">
        <v>0</v>
      </c>
      <c r="AJ276" s="140">
        <v>0</v>
      </c>
      <c r="AK276" s="140">
        <v>0</v>
      </c>
      <c r="AL276" s="140">
        <v>0</v>
      </c>
      <c r="AM276" s="140">
        <v>13903.66</v>
      </c>
      <c r="AN276" s="140">
        <v>44064.76</v>
      </c>
      <c r="AO276" s="140">
        <v>0</v>
      </c>
      <c r="AP276" s="140">
        <v>8318.4600000000009</v>
      </c>
      <c r="AQ276" s="140">
        <v>2195704.2799999998</v>
      </c>
      <c r="AR276" s="140">
        <v>1828604.27</v>
      </c>
      <c r="AS276" s="140">
        <v>328432.38</v>
      </c>
      <c r="AT276" s="140">
        <v>300154.43</v>
      </c>
      <c r="AU276" s="140">
        <v>246635.86000000002</v>
      </c>
      <c r="AV276" s="140">
        <v>261</v>
      </c>
      <c r="AW276" s="140">
        <v>197730.53</v>
      </c>
      <c r="AX276" s="140">
        <v>343520.56</v>
      </c>
      <c r="AY276" s="140">
        <v>366404.49</v>
      </c>
      <c r="AZ276" s="140">
        <v>598165.62</v>
      </c>
      <c r="BA276" s="140">
        <v>1958432.66</v>
      </c>
      <c r="BB276" s="140">
        <v>287422.62</v>
      </c>
      <c r="BC276" s="140">
        <v>87401.31</v>
      </c>
      <c r="BD276" s="140">
        <v>33662.129999999997</v>
      </c>
      <c r="BE276" s="140">
        <v>653297.19000000006</v>
      </c>
      <c r="BF276" s="140">
        <v>1343065.37</v>
      </c>
      <c r="BG276" s="140">
        <v>1423105.43</v>
      </c>
      <c r="BH276" s="140">
        <v>260.78000000000003</v>
      </c>
      <c r="BI276" s="140">
        <v>0</v>
      </c>
      <c r="BJ276" s="140">
        <v>0</v>
      </c>
      <c r="BK276" s="140">
        <v>0</v>
      </c>
      <c r="BL276" s="140">
        <v>0</v>
      </c>
      <c r="BM276" s="140">
        <v>0</v>
      </c>
      <c r="BN276" s="140">
        <v>0</v>
      </c>
      <c r="BO276" s="140">
        <v>0</v>
      </c>
      <c r="BP276" s="140">
        <v>0</v>
      </c>
      <c r="BQ276" s="140">
        <v>1844246.6</v>
      </c>
      <c r="BR276" s="140">
        <v>2271731.0699999998</v>
      </c>
      <c r="BS276" s="140">
        <v>1844246.6</v>
      </c>
      <c r="BT276" s="140">
        <v>2271731.0699999998</v>
      </c>
      <c r="BU276" s="140">
        <v>-675.04</v>
      </c>
      <c r="BV276" s="140">
        <v>0</v>
      </c>
      <c r="BW276" s="140">
        <v>2158926.8199999998</v>
      </c>
      <c r="BX276" s="140">
        <v>1147246.82</v>
      </c>
      <c r="BY276" s="140">
        <v>792957.25</v>
      </c>
      <c r="BZ276" s="140">
        <v>218047.71</v>
      </c>
      <c r="CA276" s="140">
        <v>251212.35</v>
      </c>
      <c r="CB276" s="140">
        <v>175830.12</v>
      </c>
      <c r="CC276" s="140">
        <v>8702026.8000000007</v>
      </c>
      <c r="CD276" s="140">
        <v>1209006.53</v>
      </c>
      <c r="CE276" s="140">
        <v>7460000</v>
      </c>
      <c r="CF276" s="140">
        <v>0</v>
      </c>
      <c r="CG276" s="140">
        <v>0</v>
      </c>
      <c r="CH276" s="140">
        <v>108402.5</v>
      </c>
      <c r="CI276" s="140">
        <v>0</v>
      </c>
      <c r="CJ276" s="140">
        <v>11538292.58</v>
      </c>
      <c r="CK276" s="140">
        <v>0</v>
      </c>
      <c r="CL276" s="140">
        <v>0</v>
      </c>
      <c r="CM276" s="140">
        <v>0</v>
      </c>
      <c r="CN276" s="140">
        <v>0</v>
      </c>
      <c r="CO276" s="140">
        <v>0</v>
      </c>
      <c r="CP276" s="140">
        <v>0</v>
      </c>
      <c r="CQ276" s="140">
        <v>0</v>
      </c>
      <c r="CR276" s="140">
        <v>59404.26</v>
      </c>
      <c r="CS276" s="140">
        <v>10635.74</v>
      </c>
      <c r="CT276" s="140">
        <v>432990.31</v>
      </c>
      <c r="CU276" s="140">
        <v>481758.83</v>
      </c>
      <c r="CV276" s="140">
        <v>0</v>
      </c>
      <c r="CW276" s="140">
        <v>-12116.380000000001</v>
      </c>
      <c r="CX276" s="140">
        <v>45992.12</v>
      </c>
      <c r="CY276" s="140">
        <v>136188.25</v>
      </c>
      <c r="CZ276" s="140">
        <v>25773</v>
      </c>
      <c r="DA276" s="140">
        <v>52306.75</v>
      </c>
      <c r="DB276" s="140">
        <v>0</v>
      </c>
      <c r="DC276" s="140">
        <v>0</v>
      </c>
      <c r="DD276" s="140">
        <v>0</v>
      </c>
      <c r="DE276" s="140">
        <v>0</v>
      </c>
      <c r="DF276" s="140">
        <v>0</v>
      </c>
      <c r="DG276" s="140">
        <v>0</v>
      </c>
      <c r="DH276" s="140">
        <v>0</v>
      </c>
    </row>
    <row r="277" spans="1:112" x14ac:dyDescent="0.2">
      <c r="A277" s="140">
        <v>4228</v>
      </c>
      <c r="B277" s="140" t="s">
        <v>561</v>
      </c>
      <c r="C277" s="140">
        <v>0</v>
      </c>
      <c r="D277" s="140">
        <v>4851032</v>
      </c>
      <c r="E277" s="140">
        <v>0</v>
      </c>
      <c r="F277" s="140">
        <v>7971.31</v>
      </c>
      <c r="G277" s="140">
        <v>24041.02</v>
      </c>
      <c r="H277" s="140">
        <v>1984.3700000000001</v>
      </c>
      <c r="I277" s="140">
        <v>11750.35</v>
      </c>
      <c r="J277" s="140">
        <v>0</v>
      </c>
      <c r="K277" s="140">
        <v>262924.2</v>
      </c>
      <c r="L277" s="140">
        <v>0</v>
      </c>
      <c r="M277" s="140">
        <v>0</v>
      </c>
      <c r="N277" s="140">
        <v>0</v>
      </c>
      <c r="O277" s="140">
        <v>0</v>
      </c>
      <c r="P277" s="140">
        <v>0</v>
      </c>
      <c r="Q277" s="140">
        <v>0</v>
      </c>
      <c r="R277" s="140">
        <v>0</v>
      </c>
      <c r="S277" s="140">
        <v>0</v>
      </c>
      <c r="T277" s="140">
        <v>4807</v>
      </c>
      <c r="U277" s="140">
        <v>85244.5</v>
      </c>
      <c r="V277" s="140">
        <v>4180479</v>
      </c>
      <c r="W277" s="140">
        <v>0</v>
      </c>
      <c r="X277" s="140">
        <v>0</v>
      </c>
      <c r="Y277" s="140">
        <v>0</v>
      </c>
      <c r="Z277" s="140">
        <v>26819.57</v>
      </c>
      <c r="AA277" s="140">
        <v>2195</v>
      </c>
      <c r="AB277" s="140">
        <v>0</v>
      </c>
      <c r="AC277" s="140">
        <v>0</v>
      </c>
      <c r="AD277" s="140">
        <v>62149.35</v>
      </c>
      <c r="AE277" s="140">
        <v>268765.89</v>
      </c>
      <c r="AF277" s="140">
        <v>0</v>
      </c>
      <c r="AG277" s="140">
        <v>0</v>
      </c>
      <c r="AH277" s="140">
        <v>0</v>
      </c>
      <c r="AI277" s="140">
        <v>0</v>
      </c>
      <c r="AJ277" s="140">
        <v>0</v>
      </c>
      <c r="AK277" s="140">
        <v>0</v>
      </c>
      <c r="AL277" s="140">
        <v>0</v>
      </c>
      <c r="AM277" s="140">
        <v>0</v>
      </c>
      <c r="AN277" s="140">
        <v>6769.33</v>
      </c>
      <c r="AO277" s="140">
        <v>0</v>
      </c>
      <c r="AP277" s="140">
        <v>5938.01</v>
      </c>
      <c r="AQ277" s="140">
        <v>2491131.31</v>
      </c>
      <c r="AR277" s="140">
        <v>2317894.88</v>
      </c>
      <c r="AS277" s="140">
        <v>239362.02000000002</v>
      </c>
      <c r="AT277" s="140">
        <v>264534.49</v>
      </c>
      <c r="AU277" s="140">
        <v>201432.24</v>
      </c>
      <c r="AV277" s="140">
        <v>42216.65</v>
      </c>
      <c r="AW277" s="140">
        <v>314642.97000000003</v>
      </c>
      <c r="AX277" s="140">
        <v>247609.22</v>
      </c>
      <c r="AY277" s="140">
        <v>352836.88</v>
      </c>
      <c r="AZ277" s="140">
        <v>466247.97000000003</v>
      </c>
      <c r="BA277" s="140">
        <v>1528186.37</v>
      </c>
      <c r="BB277" s="140">
        <v>0</v>
      </c>
      <c r="BC277" s="140">
        <v>93544.89</v>
      </c>
      <c r="BD277" s="140">
        <v>8144.85</v>
      </c>
      <c r="BE277" s="140">
        <v>0</v>
      </c>
      <c r="BF277" s="140">
        <v>763561.32000000007</v>
      </c>
      <c r="BG277" s="140">
        <v>805480.48</v>
      </c>
      <c r="BH277" s="140">
        <v>133.66</v>
      </c>
      <c r="BI277" s="140">
        <v>0</v>
      </c>
      <c r="BJ277" s="140">
        <v>0</v>
      </c>
      <c r="BK277" s="140">
        <v>0</v>
      </c>
      <c r="BL277" s="140">
        <v>0</v>
      </c>
      <c r="BM277" s="140">
        <v>0</v>
      </c>
      <c r="BN277" s="140">
        <v>0</v>
      </c>
      <c r="BO277" s="140">
        <v>2075086.45</v>
      </c>
      <c r="BP277" s="140">
        <v>0</v>
      </c>
      <c r="BQ277" s="140">
        <v>0</v>
      </c>
      <c r="BR277" s="140">
        <v>1740997.15</v>
      </c>
      <c r="BS277" s="140">
        <v>2075086.45</v>
      </c>
      <c r="BT277" s="140">
        <v>1740997.15</v>
      </c>
      <c r="BU277" s="140">
        <v>63081.090000000004</v>
      </c>
      <c r="BV277" s="140">
        <v>60081.090000000004</v>
      </c>
      <c r="BW277" s="140">
        <v>1330699.6300000001</v>
      </c>
      <c r="BX277" s="140">
        <v>1038380.07</v>
      </c>
      <c r="BY277" s="140">
        <v>295319.56</v>
      </c>
      <c r="BZ277" s="140">
        <v>0</v>
      </c>
      <c r="CA277" s="140">
        <v>93958.36</v>
      </c>
      <c r="CB277" s="140">
        <v>100097.34</v>
      </c>
      <c r="CC277" s="140">
        <v>376987.74</v>
      </c>
      <c r="CD277" s="140">
        <v>370848.76</v>
      </c>
      <c r="CE277" s="140">
        <v>0</v>
      </c>
      <c r="CF277" s="140">
        <v>0</v>
      </c>
      <c r="CG277" s="140">
        <v>0</v>
      </c>
      <c r="CH277" s="140">
        <v>0</v>
      </c>
      <c r="CI277" s="140">
        <v>0</v>
      </c>
      <c r="CJ277" s="140">
        <v>2525000</v>
      </c>
      <c r="CK277" s="140">
        <v>1011161.52</v>
      </c>
      <c r="CL277" s="140">
        <v>277664.59999999998</v>
      </c>
      <c r="CM277" s="140">
        <v>25709.97</v>
      </c>
      <c r="CN277" s="140">
        <v>0</v>
      </c>
      <c r="CO277" s="140">
        <v>759206.89</v>
      </c>
      <c r="CP277" s="140">
        <v>0</v>
      </c>
      <c r="CQ277" s="140">
        <v>0</v>
      </c>
      <c r="CR277" s="140">
        <v>0</v>
      </c>
      <c r="CS277" s="140">
        <v>0</v>
      </c>
      <c r="CT277" s="140">
        <v>401649.36</v>
      </c>
      <c r="CU277" s="140">
        <v>401649.36</v>
      </c>
      <c r="CV277" s="140">
        <v>0</v>
      </c>
      <c r="CW277" s="140">
        <v>830.31000000000006</v>
      </c>
      <c r="CX277" s="140">
        <v>830.31000000000006</v>
      </c>
      <c r="CY277" s="140">
        <v>0</v>
      </c>
      <c r="CZ277" s="140">
        <v>0</v>
      </c>
      <c r="DA277" s="140">
        <v>0</v>
      </c>
      <c r="DB277" s="140">
        <v>0</v>
      </c>
      <c r="DC277" s="140">
        <v>0</v>
      </c>
      <c r="DD277" s="140">
        <v>0</v>
      </c>
      <c r="DE277" s="140">
        <v>0</v>
      </c>
      <c r="DF277" s="140">
        <v>0</v>
      </c>
      <c r="DG277" s="140">
        <v>0</v>
      </c>
      <c r="DH277" s="140">
        <v>0</v>
      </c>
    </row>
    <row r="278" spans="1:112" x14ac:dyDescent="0.2">
      <c r="A278" s="140">
        <v>4235</v>
      </c>
      <c r="B278" s="140" t="s">
        <v>562</v>
      </c>
      <c r="C278" s="140">
        <v>0</v>
      </c>
      <c r="D278" s="140">
        <v>1731703</v>
      </c>
      <c r="E278" s="140">
        <v>0</v>
      </c>
      <c r="F278" s="140">
        <v>0</v>
      </c>
      <c r="G278" s="140">
        <v>0</v>
      </c>
      <c r="H278" s="140">
        <v>367.24</v>
      </c>
      <c r="I278" s="140">
        <v>49294.79</v>
      </c>
      <c r="J278" s="140">
        <v>0</v>
      </c>
      <c r="K278" s="140">
        <v>613346</v>
      </c>
      <c r="L278" s="140">
        <v>0</v>
      </c>
      <c r="M278" s="140">
        <v>0</v>
      </c>
      <c r="N278" s="140">
        <v>0</v>
      </c>
      <c r="O278" s="140">
        <v>0</v>
      </c>
      <c r="P278" s="140">
        <v>0</v>
      </c>
      <c r="Q278" s="140">
        <v>0</v>
      </c>
      <c r="R278" s="140">
        <v>0</v>
      </c>
      <c r="S278" s="140">
        <v>0</v>
      </c>
      <c r="T278" s="140">
        <v>1076.2</v>
      </c>
      <c r="U278" s="140">
        <v>28296.5</v>
      </c>
      <c r="V278" s="140">
        <v>280038</v>
      </c>
      <c r="W278" s="140">
        <v>0</v>
      </c>
      <c r="X278" s="140">
        <v>0</v>
      </c>
      <c r="Y278" s="140">
        <v>0</v>
      </c>
      <c r="Z278" s="140">
        <v>0</v>
      </c>
      <c r="AA278" s="140">
        <v>3146</v>
      </c>
      <c r="AB278" s="140">
        <v>0</v>
      </c>
      <c r="AC278" s="140">
        <v>0</v>
      </c>
      <c r="AD278" s="140">
        <v>16324</v>
      </c>
      <c r="AE278" s="140">
        <v>21667</v>
      </c>
      <c r="AF278" s="140">
        <v>0</v>
      </c>
      <c r="AG278" s="140">
        <v>0</v>
      </c>
      <c r="AH278" s="140">
        <v>0</v>
      </c>
      <c r="AI278" s="140">
        <v>20326.52</v>
      </c>
      <c r="AJ278" s="140">
        <v>0</v>
      </c>
      <c r="AK278" s="140">
        <v>0</v>
      </c>
      <c r="AL278" s="140">
        <v>0</v>
      </c>
      <c r="AM278" s="140">
        <v>8639.2000000000007</v>
      </c>
      <c r="AN278" s="140">
        <v>0</v>
      </c>
      <c r="AO278" s="140">
        <v>0</v>
      </c>
      <c r="AP278" s="140">
        <v>5490.4800000000005</v>
      </c>
      <c r="AQ278" s="140">
        <v>1017819.62</v>
      </c>
      <c r="AR278" s="140">
        <v>60783.73</v>
      </c>
      <c r="AS278" s="140">
        <v>0</v>
      </c>
      <c r="AT278" s="140">
        <v>120921.38</v>
      </c>
      <c r="AU278" s="140">
        <v>9726.2000000000007</v>
      </c>
      <c r="AV278" s="140">
        <v>0</v>
      </c>
      <c r="AW278" s="140">
        <v>22887.98</v>
      </c>
      <c r="AX278" s="140">
        <v>214882.41</v>
      </c>
      <c r="AY278" s="140">
        <v>5167.2</v>
      </c>
      <c r="AZ278" s="140">
        <v>224906.2</v>
      </c>
      <c r="BA278" s="140">
        <v>488475.15</v>
      </c>
      <c r="BB278" s="140">
        <v>12431.15</v>
      </c>
      <c r="BC278" s="140">
        <v>25050</v>
      </c>
      <c r="BD278" s="140">
        <v>706</v>
      </c>
      <c r="BE278" s="140">
        <v>130341.24</v>
      </c>
      <c r="BF278" s="140">
        <v>266867.26</v>
      </c>
      <c r="BG278" s="140">
        <v>87493</v>
      </c>
      <c r="BH278" s="140">
        <v>0</v>
      </c>
      <c r="BI278" s="140">
        <v>0</v>
      </c>
      <c r="BJ278" s="140">
        <v>0</v>
      </c>
      <c r="BK278" s="140">
        <v>0</v>
      </c>
      <c r="BL278" s="140">
        <v>0</v>
      </c>
      <c r="BM278" s="140">
        <v>0</v>
      </c>
      <c r="BN278" s="140">
        <v>0</v>
      </c>
      <c r="BO278" s="140">
        <v>0</v>
      </c>
      <c r="BP278" s="140">
        <v>0</v>
      </c>
      <c r="BQ278" s="140">
        <v>565997.57000000007</v>
      </c>
      <c r="BR278" s="140">
        <v>657253.98</v>
      </c>
      <c r="BS278" s="140">
        <v>565997.57000000007</v>
      </c>
      <c r="BT278" s="140">
        <v>657253.98</v>
      </c>
      <c r="BU278" s="140">
        <v>0</v>
      </c>
      <c r="BV278" s="140">
        <v>0</v>
      </c>
      <c r="BW278" s="140">
        <v>360229.46</v>
      </c>
      <c r="BX278" s="140">
        <v>219627.61000000002</v>
      </c>
      <c r="BY278" s="140">
        <v>42286.879999999997</v>
      </c>
      <c r="BZ278" s="140">
        <v>98314.97</v>
      </c>
      <c r="CA278" s="140">
        <v>28506.15</v>
      </c>
      <c r="CB278" s="140">
        <v>21704.52</v>
      </c>
      <c r="CC278" s="140">
        <v>210264.34</v>
      </c>
      <c r="CD278" s="140">
        <v>128850</v>
      </c>
      <c r="CE278" s="140">
        <v>0</v>
      </c>
      <c r="CF278" s="140">
        <v>0</v>
      </c>
      <c r="CG278" s="140">
        <v>0</v>
      </c>
      <c r="CH278" s="140">
        <v>88215.97</v>
      </c>
      <c r="CI278" s="140">
        <v>0</v>
      </c>
      <c r="CJ278" s="140">
        <v>284360.13</v>
      </c>
      <c r="CK278" s="140">
        <v>0</v>
      </c>
      <c r="CL278" s="140">
        <v>0</v>
      </c>
      <c r="CM278" s="140">
        <v>0</v>
      </c>
      <c r="CN278" s="140">
        <v>0</v>
      </c>
      <c r="CO278" s="140">
        <v>0</v>
      </c>
      <c r="CP278" s="140">
        <v>0</v>
      </c>
      <c r="CQ278" s="140">
        <v>0</v>
      </c>
      <c r="CR278" s="140">
        <v>14951.25</v>
      </c>
      <c r="CS278" s="140">
        <v>20326.37</v>
      </c>
      <c r="CT278" s="140">
        <v>96990.400000000009</v>
      </c>
      <c r="CU278" s="140">
        <v>91615.28</v>
      </c>
      <c r="CV278" s="140">
        <v>0</v>
      </c>
      <c r="CW278" s="140">
        <v>6158.81</v>
      </c>
      <c r="CX278" s="140">
        <v>3403.26</v>
      </c>
      <c r="CY278" s="140">
        <v>24000</v>
      </c>
      <c r="CZ278" s="140">
        <v>26755.55</v>
      </c>
      <c r="DA278" s="140">
        <v>0</v>
      </c>
      <c r="DB278" s="140">
        <v>0</v>
      </c>
      <c r="DC278" s="140">
        <v>0</v>
      </c>
      <c r="DD278" s="140">
        <v>0</v>
      </c>
      <c r="DE278" s="140">
        <v>0</v>
      </c>
      <c r="DF278" s="140">
        <v>0</v>
      </c>
      <c r="DG278" s="140">
        <v>0</v>
      </c>
      <c r="DH278" s="140">
        <v>0</v>
      </c>
    </row>
    <row r="279" spans="1:112" x14ac:dyDescent="0.2">
      <c r="A279" s="140">
        <v>4151</v>
      </c>
      <c r="B279" s="140" t="s">
        <v>563</v>
      </c>
      <c r="C279" s="140">
        <v>0</v>
      </c>
      <c r="D279" s="140">
        <v>3639629</v>
      </c>
      <c r="E279" s="140">
        <v>255</v>
      </c>
      <c r="F279" s="140">
        <v>3225.73</v>
      </c>
      <c r="G279" s="140">
        <v>18862.490000000002</v>
      </c>
      <c r="H279" s="140">
        <v>2367.39</v>
      </c>
      <c r="I279" s="140">
        <v>126849.34</v>
      </c>
      <c r="J279" s="140">
        <v>0</v>
      </c>
      <c r="K279" s="140">
        <v>248754</v>
      </c>
      <c r="L279" s="140">
        <v>0</v>
      </c>
      <c r="M279" s="140">
        <v>0</v>
      </c>
      <c r="N279" s="140">
        <v>0</v>
      </c>
      <c r="O279" s="140">
        <v>0</v>
      </c>
      <c r="P279" s="140">
        <v>600</v>
      </c>
      <c r="Q279" s="140">
        <v>0</v>
      </c>
      <c r="R279" s="140">
        <v>0</v>
      </c>
      <c r="S279" s="140">
        <v>0</v>
      </c>
      <c r="T279" s="140">
        <v>0</v>
      </c>
      <c r="U279" s="140">
        <v>115905</v>
      </c>
      <c r="V279" s="140">
        <v>5806576</v>
      </c>
      <c r="W279" s="140">
        <v>4942.07</v>
      </c>
      <c r="X279" s="140">
        <v>0</v>
      </c>
      <c r="Y279" s="140">
        <v>0</v>
      </c>
      <c r="Z279" s="140">
        <v>2020.5</v>
      </c>
      <c r="AA279" s="140">
        <v>7105</v>
      </c>
      <c r="AB279" s="140">
        <v>0</v>
      </c>
      <c r="AC279" s="140">
        <v>0</v>
      </c>
      <c r="AD279" s="140">
        <v>45222.82</v>
      </c>
      <c r="AE279" s="140">
        <v>116454.2</v>
      </c>
      <c r="AF279" s="140">
        <v>0</v>
      </c>
      <c r="AG279" s="140">
        <v>0</v>
      </c>
      <c r="AH279" s="140">
        <v>0</v>
      </c>
      <c r="AI279" s="140">
        <v>0</v>
      </c>
      <c r="AJ279" s="140">
        <v>0</v>
      </c>
      <c r="AK279" s="140">
        <v>216750</v>
      </c>
      <c r="AL279" s="140">
        <v>40891.18</v>
      </c>
      <c r="AM279" s="140">
        <v>10725.04</v>
      </c>
      <c r="AN279" s="140">
        <v>13706.92</v>
      </c>
      <c r="AO279" s="140">
        <v>0</v>
      </c>
      <c r="AP279" s="140">
        <v>8396.27</v>
      </c>
      <c r="AQ279" s="140">
        <v>2209287.5699999998</v>
      </c>
      <c r="AR279" s="140">
        <v>1972536.69</v>
      </c>
      <c r="AS279" s="140">
        <v>369830.68</v>
      </c>
      <c r="AT279" s="140">
        <v>252804.46</v>
      </c>
      <c r="AU279" s="140">
        <v>190935.93</v>
      </c>
      <c r="AV279" s="140">
        <v>10410.85</v>
      </c>
      <c r="AW279" s="140">
        <v>309544.01</v>
      </c>
      <c r="AX279" s="140">
        <v>342198.58</v>
      </c>
      <c r="AY279" s="140">
        <v>232647.24</v>
      </c>
      <c r="AZ279" s="140">
        <v>490025.83</v>
      </c>
      <c r="BA279" s="140">
        <v>1825305.48</v>
      </c>
      <c r="BB279" s="140">
        <v>331506.16000000003</v>
      </c>
      <c r="BC279" s="140">
        <v>93240.28</v>
      </c>
      <c r="BD279" s="140">
        <v>114909.5</v>
      </c>
      <c r="BE279" s="140">
        <v>219027.24</v>
      </c>
      <c r="BF279" s="140">
        <v>1018690.66</v>
      </c>
      <c r="BG279" s="140">
        <v>690030.20000000007</v>
      </c>
      <c r="BH279" s="140">
        <v>0</v>
      </c>
      <c r="BI279" s="140">
        <v>0</v>
      </c>
      <c r="BJ279" s="140">
        <v>0</v>
      </c>
      <c r="BK279" s="140">
        <v>0</v>
      </c>
      <c r="BL279" s="140">
        <v>0</v>
      </c>
      <c r="BM279" s="140">
        <v>0</v>
      </c>
      <c r="BN279" s="140">
        <v>0</v>
      </c>
      <c r="BO279" s="140">
        <v>0</v>
      </c>
      <c r="BP279" s="140">
        <v>0</v>
      </c>
      <c r="BQ279" s="140">
        <v>2772039.89</v>
      </c>
      <c r="BR279" s="140">
        <v>2528346.48</v>
      </c>
      <c r="BS279" s="140">
        <v>2772039.89</v>
      </c>
      <c r="BT279" s="140">
        <v>2528346.48</v>
      </c>
      <c r="BU279" s="140">
        <v>0</v>
      </c>
      <c r="BV279" s="140">
        <v>0</v>
      </c>
      <c r="BW279" s="140">
        <v>1652426.96</v>
      </c>
      <c r="BX279" s="140">
        <v>1213245.75</v>
      </c>
      <c r="BY279" s="140">
        <v>373757.19</v>
      </c>
      <c r="BZ279" s="140">
        <v>65424.020000000004</v>
      </c>
      <c r="CA279" s="140">
        <v>56464.06</v>
      </c>
      <c r="CB279" s="140">
        <v>78740.06</v>
      </c>
      <c r="CC279" s="140">
        <v>221526</v>
      </c>
      <c r="CD279" s="140">
        <v>76700</v>
      </c>
      <c r="CE279" s="140">
        <v>0</v>
      </c>
      <c r="CF279" s="140">
        <v>0</v>
      </c>
      <c r="CG279" s="140">
        <v>0</v>
      </c>
      <c r="CH279" s="140">
        <v>122550</v>
      </c>
      <c r="CI279" s="140">
        <v>0</v>
      </c>
      <c r="CJ279" s="140">
        <v>2880858.8200000003</v>
      </c>
      <c r="CK279" s="140">
        <v>0</v>
      </c>
      <c r="CL279" s="140">
        <v>-13467.01</v>
      </c>
      <c r="CM279" s="140">
        <v>46050</v>
      </c>
      <c r="CN279" s="140">
        <v>41563.300000000003</v>
      </c>
      <c r="CO279" s="140">
        <v>17953.71</v>
      </c>
      <c r="CP279" s="140">
        <v>0</v>
      </c>
      <c r="CQ279" s="140">
        <v>0</v>
      </c>
      <c r="CR279" s="140">
        <v>8162.13</v>
      </c>
      <c r="CS279" s="140">
        <v>1034.54</v>
      </c>
      <c r="CT279" s="140">
        <v>389879.03</v>
      </c>
      <c r="CU279" s="140">
        <v>397006.62</v>
      </c>
      <c r="CV279" s="140">
        <v>0</v>
      </c>
      <c r="CW279" s="140">
        <v>26820.84</v>
      </c>
      <c r="CX279" s="140">
        <v>49237.57</v>
      </c>
      <c r="CY279" s="140">
        <v>90000</v>
      </c>
      <c r="CZ279" s="140">
        <v>2514.37</v>
      </c>
      <c r="DA279" s="140">
        <v>65068.9</v>
      </c>
      <c r="DB279" s="140">
        <v>0</v>
      </c>
      <c r="DC279" s="140">
        <v>0</v>
      </c>
      <c r="DD279" s="140">
        <v>0</v>
      </c>
      <c r="DE279" s="140">
        <v>5089.8500000000004</v>
      </c>
      <c r="DF279" s="140">
        <v>5089.8500000000004</v>
      </c>
      <c r="DG279" s="140">
        <v>0</v>
      </c>
      <c r="DH279" s="140">
        <v>0</v>
      </c>
    </row>
    <row r="280" spans="1:112" x14ac:dyDescent="0.2">
      <c r="A280" s="140">
        <v>490</v>
      </c>
      <c r="B280" s="140" t="s">
        <v>564</v>
      </c>
      <c r="C280" s="140">
        <v>2742.88</v>
      </c>
      <c r="D280" s="140">
        <v>2307359</v>
      </c>
      <c r="E280" s="140">
        <v>0</v>
      </c>
      <c r="F280" s="140">
        <v>0</v>
      </c>
      <c r="G280" s="140">
        <v>19143</v>
      </c>
      <c r="H280" s="140">
        <v>1517.93</v>
      </c>
      <c r="I280" s="140">
        <v>25711.850000000002</v>
      </c>
      <c r="J280" s="140">
        <v>0</v>
      </c>
      <c r="K280" s="140">
        <v>112634.82</v>
      </c>
      <c r="L280" s="140">
        <v>0</v>
      </c>
      <c r="M280" s="140">
        <v>0</v>
      </c>
      <c r="N280" s="140">
        <v>0</v>
      </c>
      <c r="O280" s="140">
        <v>0</v>
      </c>
      <c r="P280" s="140">
        <v>2380.5</v>
      </c>
      <c r="Q280" s="140">
        <v>0</v>
      </c>
      <c r="R280" s="140">
        <v>0</v>
      </c>
      <c r="S280" s="140">
        <v>0</v>
      </c>
      <c r="T280" s="140">
        <v>0</v>
      </c>
      <c r="U280" s="140">
        <v>68911</v>
      </c>
      <c r="V280" s="140">
        <v>2550490</v>
      </c>
      <c r="W280" s="140">
        <v>6568.6900000000005</v>
      </c>
      <c r="X280" s="140">
        <v>0</v>
      </c>
      <c r="Y280" s="140">
        <v>92066.83</v>
      </c>
      <c r="Z280" s="140">
        <v>5039.42</v>
      </c>
      <c r="AA280" s="140">
        <v>111682</v>
      </c>
      <c r="AB280" s="140">
        <v>0</v>
      </c>
      <c r="AC280" s="140">
        <v>0</v>
      </c>
      <c r="AD280" s="140">
        <v>13340</v>
      </c>
      <c r="AE280" s="140">
        <v>57961</v>
      </c>
      <c r="AF280" s="140">
        <v>0</v>
      </c>
      <c r="AG280" s="140">
        <v>0</v>
      </c>
      <c r="AH280" s="140">
        <v>0</v>
      </c>
      <c r="AI280" s="140">
        <v>33647</v>
      </c>
      <c r="AJ280" s="140">
        <v>0</v>
      </c>
      <c r="AK280" s="140">
        <v>0</v>
      </c>
      <c r="AL280" s="140">
        <v>0</v>
      </c>
      <c r="AM280" s="140">
        <v>0</v>
      </c>
      <c r="AN280" s="140">
        <v>7589.39</v>
      </c>
      <c r="AO280" s="140">
        <v>0</v>
      </c>
      <c r="AP280" s="140">
        <v>3026.4500000000003</v>
      </c>
      <c r="AQ280" s="140">
        <v>982634.46</v>
      </c>
      <c r="AR280" s="140">
        <v>1144879.26</v>
      </c>
      <c r="AS280" s="140">
        <v>160264.89000000001</v>
      </c>
      <c r="AT280" s="140">
        <v>146693.5</v>
      </c>
      <c r="AU280" s="140">
        <v>128182.26000000001</v>
      </c>
      <c r="AV280" s="140">
        <v>0</v>
      </c>
      <c r="AW280" s="140">
        <v>134728.26999999999</v>
      </c>
      <c r="AX280" s="140">
        <v>191385.55000000002</v>
      </c>
      <c r="AY280" s="140">
        <v>201342.54</v>
      </c>
      <c r="AZ280" s="140">
        <v>249011.31</v>
      </c>
      <c r="BA280" s="140">
        <v>1074422.6200000001</v>
      </c>
      <c r="BB280" s="140">
        <v>24270.02</v>
      </c>
      <c r="BC280" s="140">
        <v>66343.25</v>
      </c>
      <c r="BD280" s="140">
        <v>11149.32</v>
      </c>
      <c r="BE280" s="140">
        <v>19932.2</v>
      </c>
      <c r="BF280" s="140">
        <v>602775.84</v>
      </c>
      <c r="BG280" s="140">
        <v>252449</v>
      </c>
      <c r="BH280" s="140">
        <v>0</v>
      </c>
      <c r="BI280" s="140">
        <v>0</v>
      </c>
      <c r="BJ280" s="140">
        <v>0</v>
      </c>
      <c r="BK280" s="140">
        <v>0</v>
      </c>
      <c r="BL280" s="140">
        <v>0</v>
      </c>
      <c r="BM280" s="140">
        <v>0</v>
      </c>
      <c r="BN280" s="140">
        <v>0</v>
      </c>
      <c r="BO280" s="140">
        <v>0</v>
      </c>
      <c r="BP280" s="140">
        <v>0</v>
      </c>
      <c r="BQ280" s="140">
        <v>1029738.51</v>
      </c>
      <c r="BR280" s="140">
        <v>1061085.98</v>
      </c>
      <c r="BS280" s="140">
        <v>1029738.51</v>
      </c>
      <c r="BT280" s="140">
        <v>1061085.98</v>
      </c>
      <c r="BU280" s="140">
        <v>20683.16</v>
      </c>
      <c r="BV280" s="140">
        <v>19391.57</v>
      </c>
      <c r="BW280" s="140">
        <v>998890.01</v>
      </c>
      <c r="BX280" s="140">
        <v>746093.47</v>
      </c>
      <c r="BY280" s="140">
        <v>218295.07</v>
      </c>
      <c r="BZ280" s="140">
        <v>35793.06</v>
      </c>
      <c r="CA280" s="140">
        <v>2741.15</v>
      </c>
      <c r="CB280" s="140">
        <v>0</v>
      </c>
      <c r="CC280" s="140">
        <v>277754.59000000003</v>
      </c>
      <c r="CD280" s="140">
        <v>91727.180000000008</v>
      </c>
      <c r="CE280" s="140">
        <v>0</v>
      </c>
      <c r="CF280" s="140">
        <v>0</v>
      </c>
      <c r="CG280" s="140">
        <v>0</v>
      </c>
      <c r="CH280" s="140">
        <v>186025.68</v>
      </c>
      <c r="CI280" s="140">
        <v>2742.88</v>
      </c>
      <c r="CJ280" s="140">
        <v>1198143.6199999999</v>
      </c>
      <c r="CK280" s="140">
        <v>394173</v>
      </c>
      <c r="CL280" s="140">
        <v>0</v>
      </c>
      <c r="CM280" s="140">
        <v>0</v>
      </c>
      <c r="CN280" s="140">
        <v>0</v>
      </c>
      <c r="CO280" s="140">
        <v>394173</v>
      </c>
      <c r="CP280" s="140">
        <v>0</v>
      </c>
      <c r="CQ280" s="140">
        <v>0</v>
      </c>
      <c r="CR280" s="140">
        <v>0</v>
      </c>
      <c r="CS280" s="140">
        <v>0</v>
      </c>
      <c r="CT280" s="140">
        <v>209837.04</v>
      </c>
      <c r="CU280" s="140">
        <v>209837.04</v>
      </c>
      <c r="CV280" s="140">
        <v>0</v>
      </c>
      <c r="CW280" s="140">
        <v>0</v>
      </c>
      <c r="CX280" s="140">
        <v>0</v>
      </c>
      <c r="CY280" s="140">
        <v>0</v>
      </c>
      <c r="CZ280" s="140">
        <v>0</v>
      </c>
      <c r="DA280" s="140">
        <v>0</v>
      </c>
      <c r="DB280" s="140">
        <v>0</v>
      </c>
      <c r="DC280" s="140">
        <v>0</v>
      </c>
      <c r="DD280" s="140">
        <v>0</v>
      </c>
      <c r="DE280" s="140">
        <v>0</v>
      </c>
      <c r="DF280" s="140">
        <v>0</v>
      </c>
      <c r="DG280" s="140">
        <v>0</v>
      </c>
      <c r="DH280" s="140">
        <v>0</v>
      </c>
    </row>
    <row r="281" spans="1:112" x14ac:dyDescent="0.2">
      <c r="A281" s="140">
        <v>4270</v>
      </c>
      <c r="B281" s="140" t="s">
        <v>565</v>
      </c>
      <c r="C281" s="140">
        <v>0</v>
      </c>
      <c r="D281" s="140">
        <v>2796953.38</v>
      </c>
      <c r="E281" s="140">
        <v>0</v>
      </c>
      <c r="F281" s="140">
        <v>53.2</v>
      </c>
      <c r="G281" s="140">
        <v>7546.2</v>
      </c>
      <c r="H281" s="140">
        <v>898.21</v>
      </c>
      <c r="I281" s="140">
        <v>1006.8000000000001</v>
      </c>
      <c r="J281" s="140">
        <v>0</v>
      </c>
      <c r="K281" s="140">
        <v>91928.2</v>
      </c>
      <c r="L281" s="140">
        <v>0</v>
      </c>
      <c r="M281" s="140">
        <v>0</v>
      </c>
      <c r="N281" s="140">
        <v>0</v>
      </c>
      <c r="O281" s="140">
        <v>0</v>
      </c>
      <c r="P281" s="140">
        <v>1233</v>
      </c>
      <c r="Q281" s="140">
        <v>0</v>
      </c>
      <c r="R281" s="140">
        <v>0</v>
      </c>
      <c r="S281" s="140">
        <v>0</v>
      </c>
      <c r="T281" s="140">
        <v>0</v>
      </c>
      <c r="U281" s="140">
        <v>33838.5</v>
      </c>
      <c r="V281" s="140">
        <v>547630</v>
      </c>
      <c r="W281" s="140">
        <v>0</v>
      </c>
      <c r="X281" s="140">
        <v>0</v>
      </c>
      <c r="Y281" s="140">
        <v>40918.590000000004</v>
      </c>
      <c r="Z281" s="140">
        <v>5572.53</v>
      </c>
      <c r="AA281" s="140">
        <v>58869</v>
      </c>
      <c r="AB281" s="140">
        <v>20217</v>
      </c>
      <c r="AC281" s="140">
        <v>0</v>
      </c>
      <c r="AD281" s="140">
        <v>13004</v>
      </c>
      <c r="AE281" s="140">
        <v>47200</v>
      </c>
      <c r="AF281" s="140">
        <v>0</v>
      </c>
      <c r="AG281" s="140">
        <v>0</v>
      </c>
      <c r="AH281" s="140">
        <v>0</v>
      </c>
      <c r="AI281" s="140">
        <v>0</v>
      </c>
      <c r="AJ281" s="140">
        <v>0</v>
      </c>
      <c r="AK281" s="140">
        <v>0</v>
      </c>
      <c r="AL281" s="140">
        <v>0</v>
      </c>
      <c r="AM281" s="140">
        <v>6564.3</v>
      </c>
      <c r="AN281" s="140">
        <v>2411.84</v>
      </c>
      <c r="AO281" s="140">
        <v>0</v>
      </c>
      <c r="AP281" s="140">
        <v>36940.04</v>
      </c>
      <c r="AQ281" s="140">
        <v>583910.22</v>
      </c>
      <c r="AR281" s="140">
        <v>732395.68</v>
      </c>
      <c r="AS281" s="140">
        <v>147933.45000000001</v>
      </c>
      <c r="AT281" s="140">
        <v>64856.03</v>
      </c>
      <c r="AU281" s="140">
        <v>69836.240000000005</v>
      </c>
      <c r="AV281" s="140">
        <v>0</v>
      </c>
      <c r="AW281" s="140">
        <v>68806.25</v>
      </c>
      <c r="AX281" s="140">
        <v>115931.57</v>
      </c>
      <c r="AY281" s="140">
        <v>225204.14</v>
      </c>
      <c r="AZ281" s="140">
        <v>141285.08000000002</v>
      </c>
      <c r="BA281" s="140">
        <v>663024.64000000001</v>
      </c>
      <c r="BB281" s="140">
        <v>24387.59</v>
      </c>
      <c r="BC281" s="140">
        <v>54915.57</v>
      </c>
      <c r="BD281" s="140">
        <v>1661.49</v>
      </c>
      <c r="BE281" s="140">
        <v>16842.510000000002</v>
      </c>
      <c r="BF281" s="140">
        <v>376327.9</v>
      </c>
      <c r="BG281" s="140">
        <v>151188.26</v>
      </c>
      <c r="BH281" s="140">
        <v>0</v>
      </c>
      <c r="BI281" s="140">
        <v>0</v>
      </c>
      <c r="BJ281" s="140">
        <v>0</v>
      </c>
      <c r="BK281" s="140">
        <v>0</v>
      </c>
      <c r="BL281" s="140">
        <v>0</v>
      </c>
      <c r="BM281" s="140">
        <v>0</v>
      </c>
      <c r="BN281" s="140">
        <v>0</v>
      </c>
      <c r="BO281" s="140">
        <v>0</v>
      </c>
      <c r="BP281" s="140">
        <v>0</v>
      </c>
      <c r="BQ281" s="140">
        <v>1106425.1100000001</v>
      </c>
      <c r="BR281" s="140">
        <v>1380703.28</v>
      </c>
      <c r="BS281" s="140">
        <v>1106425.1100000001</v>
      </c>
      <c r="BT281" s="140">
        <v>1380703.28</v>
      </c>
      <c r="BU281" s="140">
        <v>46171.91</v>
      </c>
      <c r="BV281" s="140">
        <v>45522.98</v>
      </c>
      <c r="BW281" s="140">
        <v>637724.04</v>
      </c>
      <c r="BX281" s="140">
        <v>304247.17</v>
      </c>
      <c r="BY281" s="140">
        <v>206147.26</v>
      </c>
      <c r="BZ281" s="140">
        <v>127978.54000000001</v>
      </c>
      <c r="CA281" s="140">
        <v>83512.84</v>
      </c>
      <c r="CB281" s="140">
        <v>78379.040000000008</v>
      </c>
      <c r="CC281" s="140">
        <v>254966.2</v>
      </c>
      <c r="CD281" s="140">
        <v>260100</v>
      </c>
      <c r="CE281" s="140">
        <v>0</v>
      </c>
      <c r="CF281" s="140">
        <v>0</v>
      </c>
      <c r="CG281" s="140">
        <v>0</v>
      </c>
      <c r="CH281" s="140">
        <v>0</v>
      </c>
      <c r="CI281" s="140">
        <v>0</v>
      </c>
      <c r="CJ281" s="140">
        <v>385000</v>
      </c>
      <c r="CK281" s="140">
        <v>150192.34</v>
      </c>
      <c r="CL281" s="140">
        <v>150192.34</v>
      </c>
      <c r="CM281" s="140">
        <v>0</v>
      </c>
      <c r="CN281" s="140">
        <v>0</v>
      </c>
      <c r="CO281" s="140">
        <v>0</v>
      </c>
      <c r="CP281" s="140">
        <v>0</v>
      </c>
      <c r="CQ281" s="140">
        <v>0</v>
      </c>
      <c r="CR281" s="140">
        <v>0</v>
      </c>
      <c r="CS281" s="140">
        <v>0</v>
      </c>
      <c r="CT281" s="140">
        <v>122402.51000000001</v>
      </c>
      <c r="CU281" s="140">
        <v>122402.51000000001</v>
      </c>
      <c r="CV281" s="140">
        <v>0</v>
      </c>
      <c r="CW281" s="140">
        <v>6335.49</v>
      </c>
      <c r="CX281" s="140">
        <v>10095.14</v>
      </c>
      <c r="CY281" s="140">
        <v>25589</v>
      </c>
      <c r="CZ281" s="140">
        <v>0</v>
      </c>
      <c r="DA281" s="140">
        <v>21829.350000000002</v>
      </c>
      <c r="DB281" s="140">
        <v>0</v>
      </c>
      <c r="DC281" s="140">
        <v>0</v>
      </c>
      <c r="DD281" s="140">
        <v>0</v>
      </c>
      <c r="DE281" s="140">
        <v>0</v>
      </c>
      <c r="DF281" s="140">
        <v>0</v>
      </c>
      <c r="DG281" s="140">
        <v>0</v>
      </c>
      <c r="DH281" s="140">
        <v>0</v>
      </c>
    </row>
    <row r="282" spans="1:112" x14ac:dyDescent="0.2">
      <c r="A282" s="140">
        <v>4305</v>
      </c>
      <c r="B282" s="140" t="s">
        <v>566</v>
      </c>
      <c r="C282" s="140">
        <v>0</v>
      </c>
      <c r="D282" s="140">
        <v>2791244.74</v>
      </c>
      <c r="E282" s="140">
        <v>0</v>
      </c>
      <c r="F282" s="140">
        <v>13166.33</v>
      </c>
      <c r="G282" s="140">
        <v>27360.65</v>
      </c>
      <c r="H282" s="140">
        <v>10943.65</v>
      </c>
      <c r="I282" s="140">
        <v>51429.93</v>
      </c>
      <c r="J282" s="140">
        <v>0</v>
      </c>
      <c r="K282" s="140">
        <v>853308.25</v>
      </c>
      <c r="L282" s="140">
        <v>0</v>
      </c>
      <c r="M282" s="140">
        <v>0</v>
      </c>
      <c r="N282" s="140">
        <v>0</v>
      </c>
      <c r="O282" s="140">
        <v>0</v>
      </c>
      <c r="P282" s="140">
        <v>6653.1900000000005</v>
      </c>
      <c r="Q282" s="140">
        <v>0</v>
      </c>
      <c r="R282" s="140">
        <v>0</v>
      </c>
      <c r="S282" s="140">
        <v>0</v>
      </c>
      <c r="T282" s="140">
        <v>307.10000000000002</v>
      </c>
      <c r="U282" s="140">
        <v>148850</v>
      </c>
      <c r="V282" s="140">
        <v>7585817</v>
      </c>
      <c r="W282" s="140">
        <v>5754.4800000000005</v>
      </c>
      <c r="X282" s="140">
        <v>0</v>
      </c>
      <c r="Y282" s="140">
        <v>337578.39</v>
      </c>
      <c r="Z282" s="140">
        <v>32635.88</v>
      </c>
      <c r="AA282" s="140">
        <v>6342</v>
      </c>
      <c r="AB282" s="140">
        <v>0</v>
      </c>
      <c r="AC282" s="140">
        <v>0</v>
      </c>
      <c r="AD282" s="140">
        <v>34113</v>
      </c>
      <c r="AE282" s="140">
        <v>80493.31</v>
      </c>
      <c r="AF282" s="140">
        <v>0</v>
      </c>
      <c r="AG282" s="140">
        <v>0</v>
      </c>
      <c r="AH282" s="140">
        <v>30545.68</v>
      </c>
      <c r="AI282" s="140">
        <v>0</v>
      </c>
      <c r="AJ282" s="140">
        <v>0</v>
      </c>
      <c r="AK282" s="140">
        <v>0</v>
      </c>
      <c r="AL282" s="140">
        <v>0</v>
      </c>
      <c r="AM282" s="140">
        <v>8455</v>
      </c>
      <c r="AN282" s="140">
        <v>3864.63</v>
      </c>
      <c r="AO282" s="140">
        <v>0</v>
      </c>
      <c r="AP282" s="140">
        <v>3065.2000000000003</v>
      </c>
      <c r="AQ282" s="140">
        <v>3061492.22</v>
      </c>
      <c r="AR282" s="140">
        <v>1985116.02</v>
      </c>
      <c r="AS282" s="140">
        <v>336081.78</v>
      </c>
      <c r="AT282" s="140">
        <v>360931.31</v>
      </c>
      <c r="AU282" s="140">
        <v>265409.36</v>
      </c>
      <c r="AV282" s="140">
        <v>12547.6</v>
      </c>
      <c r="AW282" s="140">
        <v>244859.23</v>
      </c>
      <c r="AX282" s="140">
        <v>354327.53</v>
      </c>
      <c r="AY282" s="140">
        <v>394759.93</v>
      </c>
      <c r="AZ282" s="140">
        <v>591875.51</v>
      </c>
      <c r="BA282" s="140">
        <v>1609137.75</v>
      </c>
      <c r="BB282" s="140">
        <v>576386.18000000005</v>
      </c>
      <c r="BC282" s="140">
        <v>127692.61</v>
      </c>
      <c r="BD282" s="140">
        <v>19406.66</v>
      </c>
      <c r="BE282" s="140">
        <v>663146.78</v>
      </c>
      <c r="BF282" s="140">
        <v>1121597.04</v>
      </c>
      <c r="BG282" s="140">
        <v>156661.36000000002</v>
      </c>
      <c r="BH282" s="140">
        <v>0</v>
      </c>
      <c r="BI282" s="140">
        <v>0</v>
      </c>
      <c r="BJ282" s="140">
        <v>0</v>
      </c>
      <c r="BK282" s="140">
        <v>0</v>
      </c>
      <c r="BL282" s="140">
        <v>0</v>
      </c>
      <c r="BM282" s="140">
        <v>0</v>
      </c>
      <c r="BN282" s="140">
        <v>0</v>
      </c>
      <c r="BO282" s="140">
        <v>0</v>
      </c>
      <c r="BP282" s="140">
        <v>0</v>
      </c>
      <c r="BQ282" s="140">
        <v>2819960</v>
      </c>
      <c r="BR282" s="140">
        <v>2970459.54</v>
      </c>
      <c r="BS282" s="140">
        <v>2819960</v>
      </c>
      <c r="BT282" s="140">
        <v>2970459.54</v>
      </c>
      <c r="BU282" s="140">
        <v>1306.1100000000001</v>
      </c>
      <c r="BV282" s="140">
        <v>760</v>
      </c>
      <c r="BW282" s="140">
        <v>1987567.95</v>
      </c>
      <c r="BX282" s="140">
        <v>1437237.91</v>
      </c>
      <c r="BY282" s="140">
        <v>502426.26</v>
      </c>
      <c r="BZ282" s="140">
        <v>48449.89</v>
      </c>
      <c r="CA282" s="140">
        <v>158975.96</v>
      </c>
      <c r="CB282" s="140">
        <v>126667.69</v>
      </c>
      <c r="CC282" s="140">
        <v>4177490.9</v>
      </c>
      <c r="CD282" s="140">
        <v>459799.17</v>
      </c>
      <c r="CE282" s="140">
        <v>3750000</v>
      </c>
      <c r="CF282" s="140">
        <v>0</v>
      </c>
      <c r="CG282" s="140">
        <v>0</v>
      </c>
      <c r="CH282" s="140">
        <v>0</v>
      </c>
      <c r="CI282" s="140">
        <v>0</v>
      </c>
      <c r="CJ282" s="140">
        <v>4185000</v>
      </c>
      <c r="CK282" s="140">
        <v>0</v>
      </c>
      <c r="CL282" s="140">
        <v>0</v>
      </c>
      <c r="CM282" s="140">
        <v>0</v>
      </c>
      <c r="CN282" s="140">
        <v>0</v>
      </c>
      <c r="CO282" s="140">
        <v>0</v>
      </c>
      <c r="CP282" s="140">
        <v>0</v>
      </c>
      <c r="CQ282" s="140">
        <v>0</v>
      </c>
      <c r="CR282" s="140">
        <v>0</v>
      </c>
      <c r="CS282" s="140">
        <v>4002.06</v>
      </c>
      <c r="CT282" s="140">
        <v>528251.53</v>
      </c>
      <c r="CU282" s="140">
        <v>524199.47000000003</v>
      </c>
      <c r="CV282" s="140">
        <v>50</v>
      </c>
      <c r="CW282" s="140">
        <v>0</v>
      </c>
      <c r="CX282" s="140">
        <v>0</v>
      </c>
      <c r="CY282" s="140">
        <v>0</v>
      </c>
      <c r="CZ282" s="140">
        <v>0</v>
      </c>
      <c r="DA282" s="140">
        <v>0</v>
      </c>
      <c r="DB282" s="140">
        <v>0</v>
      </c>
      <c r="DC282" s="140">
        <v>0</v>
      </c>
      <c r="DD282" s="140">
        <v>0</v>
      </c>
      <c r="DE282" s="140">
        <v>0</v>
      </c>
      <c r="DF282" s="140">
        <v>0</v>
      </c>
      <c r="DG282" s="140">
        <v>0</v>
      </c>
      <c r="DH282" s="140">
        <v>0</v>
      </c>
    </row>
    <row r="283" spans="1:112" x14ac:dyDescent="0.2">
      <c r="A283" s="140">
        <v>4312</v>
      </c>
      <c r="B283" s="140" t="s">
        <v>567</v>
      </c>
      <c r="C283" s="140">
        <v>0</v>
      </c>
      <c r="D283" s="140">
        <v>22507390.670000002</v>
      </c>
      <c r="E283" s="140">
        <v>0</v>
      </c>
      <c r="F283" s="140">
        <v>0</v>
      </c>
      <c r="G283" s="140">
        <v>63429.43</v>
      </c>
      <c r="H283" s="140">
        <v>7943.78</v>
      </c>
      <c r="I283" s="140">
        <v>249128.18</v>
      </c>
      <c r="J283" s="140">
        <v>0</v>
      </c>
      <c r="K283" s="140">
        <v>1373603</v>
      </c>
      <c r="L283" s="140">
        <v>0</v>
      </c>
      <c r="M283" s="140">
        <v>0</v>
      </c>
      <c r="N283" s="140">
        <v>0</v>
      </c>
      <c r="O283" s="140">
        <v>0</v>
      </c>
      <c r="P283" s="140">
        <v>3282.83</v>
      </c>
      <c r="Q283" s="140">
        <v>0</v>
      </c>
      <c r="R283" s="140">
        <v>0</v>
      </c>
      <c r="S283" s="140">
        <v>0</v>
      </c>
      <c r="T283" s="140">
        <v>0</v>
      </c>
      <c r="U283" s="140">
        <v>276001</v>
      </c>
      <c r="V283" s="140">
        <v>1572794</v>
      </c>
      <c r="W283" s="140">
        <v>6518.89</v>
      </c>
      <c r="X283" s="140">
        <v>0</v>
      </c>
      <c r="Y283" s="140">
        <v>0</v>
      </c>
      <c r="Z283" s="140">
        <v>0</v>
      </c>
      <c r="AA283" s="140">
        <v>122162</v>
      </c>
      <c r="AB283" s="140">
        <v>0</v>
      </c>
      <c r="AC283" s="140">
        <v>0</v>
      </c>
      <c r="AD283" s="140">
        <v>28259.45</v>
      </c>
      <c r="AE283" s="140">
        <v>141330.41</v>
      </c>
      <c r="AF283" s="140">
        <v>0</v>
      </c>
      <c r="AG283" s="140">
        <v>0</v>
      </c>
      <c r="AH283" s="140">
        <v>0</v>
      </c>
      <c r="AI283" s="140">
        <v>0</v>
      </c>
      <c r="AJ283" s="140">
        <v>0</v>
      </c>
      <c r="AK283" s="140">
        <v>0</v>
      </c>
      <c r="AL283" s="140">
        <v>317092.2</v>
      </c>
      <c r="AM283" s="140">
        <v>47824</v>
      </c>
      <c r="AN283" s="140">
        <v>1736.01</v>
      </c>
      <c r="AO283" s="140">
        <v>0</v>
      </c>
      <c r="AP283" s="140">
        <v>26458.639999999999</v>
      </c>
      <c r="AQ283" s="140">
        <v>5794297.8499999996</v>
      </c>
      <c r="AR283" s="140">
        <v>4839668.5</v>
      </c>
      <c r="AS283" s="140">
        <v>1003841.17</v>
      </c>
      <c r="AT283" s="140">
        <v>497806.7</v>
      </c>
      <c r="AU283" s="140">
        <v>654226.25</v>
      </c>
      <c r="AV283" s="140">
        <v>76516.100000000006</v>
      </c>
      <c r="AW283" s="140">
        <v>658448.81000000006</v>
      </c>
      <c r="AX283" s="140">
        <v>1176431.6000000001</v>
      </c>
      <c r="AY283" s="140">
        <v>566968.56000000006</v>
      </c>
      <c r="AZ283" s="140">
        <v>1464559.41</v>
      </c>
      <c r="BA283" s="140">
        <v>4836150.54</v>
      </c>
      <c r="BB283" s="140">
        <v>1354110.18</v>
      </c>
      <c r="BC283" s="140">
        <v>218937.45</v>
      </c>
      <c r="BD283" s="140">
        <v>330803.14</v>
      </c>
      <c r="BE283" s="140">
        <v>43955.15</v>
      </c>
      <c r="BF283" s="140">
        <v>1925327.8</v>
      </c>
      <c r="BG283" s="140">
        <v>531551.52</v>
      </c>
      <c r="BH283" s="140">
        <v>9232.23</v>
      </c>
      <c r="BI283" s="140">
        <v>387774.33</v>
      </c>
      <c r="BJ283" s="140">
        <v>451933.53</v>
      </c>
      <c r="BK283" s="140">
        <v>0</v>
      </c>
      <c r="BL283" s="140">
        <v>0</v>
      </c>
      <c r="BM283" s="140">
        <v>0</v>
      </c>
      <c r="BN283" s="140">
        <v>0</v>
      </c>
      <c r="BO283" s="140">
        <v>0</v>
      </c>
      <c r="BP283" s="140">
        <v>0</v>
      </c>
      <c r="BQ283" s="140">
        <v>3427240.67</v>
      </c>
      <c r="BR283" s="140">
        <v>4125203</v>
      </c>
      <c r="BS283" s="140">
        <v>3815015</v>
      </c>
      <c r="BT283" s="140">
        <v>4577136.53</v>
      </c>
      <c r="BU283" s="140">
        <v>0</v>
      </c>
      <c r="BV283" s="140">
        <v>135187.13</v>
      </c>
      <c r="BW283" s="140">
        <v>3557820.4699999997</v>
      </c>
      <c r="BX283" s="140">
        <v>2245377.36</v>
      </c>
      <c r="BY283" s="140">
        <v>823537.19000000006</v>
      </c>
      <c r="BZ283" s="140">
        <v>353718.79</v>
      </c>
      <c r="CA283" s="140">
        <v>996168.03</v>
      </c>
      <c r="CB283" s="140">
        <v>878864.64</v>
      </c>
      <c r="CC283" s="140">
        <v>3445318.56</v>
      </c>
      <c r="CD283" s="140">
        <v>3477717.23</v>
      </c>
      <c r="CE283" s="140">
        <v>84904.72</v>
      </c>
      <c r="CF283" s="140">
        <v>0</v>
      </c>
      <c r="CG283" s="140">
        <v>0</v>
      </c>
      <c r="CH283" s="140">
        <v>0</v>
      </c>
      <c r="CI283" s="140">
        <v>0</v>
      </c>
      <c r="CJ283" s="140">
        <v>28973437.73</v>
      </c>
      <c r="CK283" s="140">
        <v>4690860.7699999996</v>
      </c>
      <c r="CL283" s="140">
        <v>766074.6</v>
      </c>
      <c r="CM283" s="140">
        <v>169430.92</v>
      </c>
      <c r="CN283" s="140">
        <v>0</v>
      </c>
      <c r="CO283" s="140">
        <v>4094217.09</v>
      </c>
      <c r="CP283" s="140">
        <v>0</v>
      </c>
      <c r="CQ283" s="140">
        <v>0</v>
      </c>
      <c r="CR283" s="140">
        <v>137407.93</v>
      </c>
      <c r="CS283" s="140">
        <v>170677.4</v>
      </c>
      <c r="CT283" s="140">
        <v>940398.99</v>
      </c>
      <c r="CU283" s="140">
        <v>907129.52</v>
      </c>
      <c r="CV283" s="140">
        <v>0</v>
      </c>
      <c r="CW283" s="140">
        <v>0</v>
      </c>
      <c r="CX283" s="140">
        <v>0</v>
      </c>
      <c r="CY283" s="140">
        <v>0</v>
      </c>
      <c r="CZ283" s="140">
        <v>0</v>
      </c>
      <c r="DA283" s="140">
        <v>0</v>
      </c>
      <c r="DB283" s="140">
        <v>0</v>
      </c>
      <c r="DC283" s="140">
        <v>0</v>
      </c>
      <c r="DD283" s="140">
        <v>0</v>
      </c>
      <c r="DE283" s="140">
        <v>1713</v>
      </c>
      <c r="DF283" s="140">
        <v>0</v>
      </c>
      <c r="DG283" s="140">
        <v>1713</v>
      </c>
      <c r="DH283" s="140">
        <v>0</v>
      </c>
    </row>
    <row r="284" spans="1:112" x14ac:dyDescent="0.2">
      <c r="A284" s="140">
        <v>4330</v>
      </c>
      <c r="B284" s="140" t="s">
        <v>568</v>
      </c>
      <c r="C284" s="140">
        <v>0</v>
      </c>
      <c r="D284" s="140">
        <v>2415999.5</v>
      </c>
      <c r="E284" s="140">
        <v>0</v>
      </c>
      <c r="F284" s="140">
        <v>1000</v>
      </c>
      <c r="G284" s="140">
        <v>4277.66</v>
      </c>
      <c r="H284" s="140">
        <v>2717.43</v>
      </c>
      <c r="I284" s="140">
        <v>6808.7300000000005</v>
      </c>
      <c r="J284" s="140">
        <v>0</v>
      </c>
      <c r="K284" s="140">
        <v>144190.26999999999</v>
      </c>
      <c r="L284" s="140">
        <v>0</v>
      </c>
      <c r="M284" s="140">
        <v>0</v>
      </c>
      <c r="N284" s="140">
        <v>0</v>
      </c>
      <c r="O284" s="140">
        <v>0</v>
      </c>
      <c r="P284" s="140">
        <v>0</v>
      </c>
      <c r="Q284" s="140">
        <v>0</v>
      </c>
      <c r="R284" s="140">
        <v>0</v>
      </c>
      <c r="S284" s="140">
        <v>0</v>
      </c>
      <c r="T284" s="140">
        <v>0</v>
      </c>
      <c r="U284" s="140">
        <v>16450</v>
      </c>
      <c r="V284" s="140">
        <v>21915</v>
      </c>
      <c r="W284" s="140">
        <v>0</v>
      </c>
      <c r="X284" s="140">
        <v>0</v>
      </c>
      <c r="Y284" s="140">
        <v>34780.800000000003</v>
      </c>
      <c r="Z284" s="140">
        <v>0</v>
      </c>
      <c r="AA284" s="140">
        <v>34171</v>
      </c>
      <c r="AB284" s="140">
        <v>0</v>
      </c>
      <c r="AC284" s="140">
        <v>0</v>
      </c>
      <c r="AD284" s="140">
        <v>7601</v>
      </c>
      <c r="AE284" s="140">
        <v>56768.01</v>
      </c>
      <c r="AF284" s="140">
        <v>0</v>
      </c>
      <c r="AG284" s="140">
        <v>0</v>
      </c>
      <c r="AH284" s="140">
        <v>0</v>
      </c>
      <c r="AI284" s="140">
        <v>16735</v>
      </c>
      <c r="AJ284" s="140">
        <v>0</v>
      </c>
      <c r="AK284" s="140">
        <v>0</v>
      </c>
      <c r="AL284" s="140">
        <v>0</v>
      </c>
      <c r="AM284" s="140">
        <v>4424</v>
      </c>
      <c r="AN284" s="140">
        <v>0</v>
      </c>
      <c r="AO284" s="140">
        <v>0</v>
      </c>
      <c r="AP284" s="140">
        <v>1737.38</v>
      </c>
      <c r="AQ284" s="140">
        <v>369788.9</v>
      </c>
      <c r="AR284" s="140">
        <v>586234.22</v>
      </c>
      <c r="AS284" s="140">
        <v>68554.33</v>
      </c>
      <c r="AT284" s="140">
        <v>39560.82</v>
      </c>
      <c r="AU284" s="140">
        <v>54772.05</v>
      </c>
      <c r="AV284" s="140">
        <v>0</v>
      </c>
      <c r="AW284" s="140">
        <v>69345.990000000005</v>
      </c>
      <c r="AX284" s="140">
        <v>86310.99</v>
      </c>
      <c r="AY284" s="140">
        <v>241193.48</v>
      </c>
      <c r="AZ284" s="140">
        <v>9599.86</v>
      </c>
      <c r="BA284" s="140">
        <v>464180.09</v>
      </c>
      <c r="BB284" s="140">
        <v>165872.82</v>
      </c>
      <c r="BC284" s="140">
        <v>40528.97</v>
      </c>
      <c r="BD284" s="140">
        <v>0</v>
      </c>
      <c r="BE284" s="140">
        <v>34410.85</v>
      </c>
      <c r="BF284" s="140">
        <v>149929.54</v>
      </c>
      <c r="BG284" s="140">
        <v>244811.69</v>
      </c>
      <c r="BH284" s="140">
        <v>1</v>
      </c>
      <c r="BI284" s="140">
        <v>0</v>
      </c>
      <c r="BJ284" s="140">
        <v>0</v>
      </c>
      <c r="BK284" s="140">
        <v>0</v>
      </c>
      <c r="BL284" s="140">
        <v>0</v>
      </c>
      <c r="BM284" s="140">
        <v>0</v>
      </c>
      <c r="BN284" s="140">
        <v>0</v>
      </c>
      <c r="BO284" s="140">
        <v>1473499.98</v>
      </c>
      <c r="BP284" s="140">
        <v>1617980.16</v>
      </c>
      <c r="BQ284" s="140">
        <v>0</v>
      </c>
      <c r="BR284" s="140">
        <v>0</v>
      </c>
      <c r="BS284" s="140">
        <v>1473499.98</v>
      </c>
      <c r="BT284" s="140">
        <v>1617980.16</v>
      </c>
      <c r="BU284" s="140">
        <v>11641.47</v>
      </c>
      <c r="BV284" s="140">
        <v>10524.24</v>
      </c>
      <c r="BW284" s="140">
        <v>199847.6</v>
      </c>
      <c r="BX284" s="140">
        <v>121193.65000000001</v>
      </c>
      <c r="BY284" s="140">
        <v>45707.950000000004</v>
      </c>
      <c r="BZ284" s="140">
        <v>34063.230000000003</v>
      </c>
      <c r="CA284" s="140">
        <v>25650.98</v>
      </c>
      <c r="CB284" s="140">
        <v>19179.310000000001</v>
      </c>
      <c r="CC284" s="140">
        <v>424481.28000000003</v>
      </c>
      <c r="CD284" s="140">
        <v>414529.5</v>
      </c>
      <c r="CE284" s="140">
        <v>0</v>
      </c>
      <c r="CF284" s="140">
        <v>0</v>
      </c>
      <c r="CG284" s="140">
        <v>0</v>
      </c>
      <c r="CH284" s="140">
        <v>16423.45</v>
      </c>
      <c r="CI284" s="140">
        <v>0</v>
      </c>
      <c r="CJ284" s="140">
        <v>947757.03</v>
      </c>
      <c r="CK284" s="140">
        <v>0</v>
      </c>
      <c r="CL284" s="140">
        <v>0</v>
      </c>
      <c r="CM284" s="140">
        <v>0</v>
      </c>
      <c r="CN284" s="140">
        <v>0</v>
      </c>
      <c r="CO284" s="140">
        <v>0</v>
      </c>
      <c r="CP284" s="140">
        <v>0</v>
      </c>
      <c r="CQ284" s="140">
        <v>0</v>
      </c>
      <c r="CR284" s="140">
        <v>0</v>
      </c>
      <c r="CS284" s="140">
        <v>0</v>
      </c>
      <c r="CT284" s="140">
        <v>123999.05</v>
      </c>
      <c r="CU284" s="140">
        <v>123999.05</v>
      </c>
      <c r="CV284" s="140">
        <v>0</v>
      </c>
      <c r="CW284" s="140">
        <v>-1063.73</v>
      </c>
      <c r="CX284" s="140">
        <v>234.34</v>
      </c>
      <c r="CY284" s="140">
        <v>8000</v>
      </c>
      <c r="CZ284" s="140">
        <v>0</v>
      </c>
      <c r="DA284" s="140">
        <v>6701.93</v>
      </c>
      <c r="DB284" s="140">
        <v>0</v>
      </c>
      <c r="DC284" s="140">
        <v>0</v>
      </c>
      <c r="DD284" s="140">
        <v>0</v>
      </c>
      <c r="DE284" s="140">
        <v>0</v>
      </c>
      <c r="DF284" s="140">
        <v>0</v>
      </c>
      <c r="DG284" s="140">
        <v>0</v>
      </c>
      <c r="DH284" s="140">
        <v>0</v>
      </c>
    </row>
    <row r="285" spans="1:112" x14ac:dyDescent="0.2">
      <c r="A285" s="140">
        <v>4347</v>
      </c>
      <c r="B285" s="140" t="s">
        <v>569</v>
      </c>
      <c r="C285" s="140">
        <v>0</v>
      </c>
      <c r="D285" s="140">
        <v>5042811.5999999996</v>
      </c>
      <c r="E285" s="140">
        <v>7329.28</v>
      </c>
      <c r="F285" s="140">
        <v>25</v>
      </c>
      <c r="G285" s="140">
        <v>16126.15</v>
      </c>
      <c r="H285" s="140">
        <v>7995.14</v>
      </c>
      <c r="I285" s="140">
        <v>36734.800000000003</v>
      </c>
      <c r="J285" s="140">
        <v>0</v>
      </c>
      <c r="K285" s="140">
        <v>165805</v>
      </c>
      <c r="L285" s="140">
        <v>0</v>
      </c>
      <c r="M285" s="140">
        <v>0</v>
      </c>
      <c r="N285" s="140">
        <v>0</v>
      </c>
      <c r="O285" s="140">
        <v>0</v>
      </c>
      <c r="P285" s="140">
        <v>7600</v>
      </c>
      <c r="Q285" s="140">
        <v>0</v>
      </c>
      <c r="R285" s="140">
        <v>0</v>
      </c>
      <c r="S285" s="140">
        <v>0</v>
      </c>
      <c r="T285" s="140">
        <v>0</v>
      </c>
      <c r="U285" s="140">
        <v>122207.5</v>
      </c>
      <c r="V285" s="140">
        <v>2539903</v>
      </c>
      <c r="W285" s="140">
        <v>1000</v>
      </c>
      <c r="X285" s="140">
        <v>0</v>
      </c>
      <c r="Y285" s="140">
        <v>223006.33000000002</v>
      </c>
      <c r="Z285" s="140">
        <v>1238.54</v>
      </c>
      <c r="AA285" s="140">
        <v>7905</v>
      </c>
      <c r="AB285" s="140">
        <v>0</v>
      </c>
      <c r="AC285" s="140">
        <v>0</v>
      </c>
      <c r="AD285" s="140">
        <v>43017.74</v>
      </c>
      <c r="AE285" s="140">
        <v>167801.65</v>
      </c>
      <c r="AF285" s="140">
        <v>0</v>
      </c>
      <c r="AG285" s="140">
        <v>0</v>
      </c>
      <c r="AH285" s="140">
        <v>0</v>
      </c>
      <c r="AI285" s="140">
        <v>0</v>
      </c>
      <c r="AJ285" s="140">
        <v>0</v>
      </c>
      <c r="AK285" s="140">
        <v>21538.7</v>
      </c>
      <c r="AL285" s="140">
        <v>0</v>
      </c>
      <c r="AM285" s="140">
        <v>0</v>
      </c>
      <c r="AN285" s="140">
        <v>49048.49</v>
      </c>
      <c r="AO285" s="140">
        <v>0</v>
      </c>
      <c r="AP285" s="140">
        <v>667.83</v>
      </c>
      <c r="AQ285" s="140">
        <v>1645000.84</v>
      </c>
      <c r="AR285" s="140">
        <v>1803600.18</v>
      </c>
      <c r="AS285" s="140">
        <v>291959.17</v>
      </c>
      <c r="AT285" s="140">
        <v>142976.56</v>
      </c>
      <c r="AU285" s="140">
        <v>120359.90000000001</v>
      </c>
      <c r="AV285" s="140">
        <v>30191.040000000001</v>
      </c>
      <c r="AW285" s="140">
        <v>117941.55</v>
      </c>
      <c r="AX285" s="140">
        <v>252120.83000000002</v>
      </c>
      <c r="AY285" s="140">
        <v>252050.09</v>
      </c>
      <c r="AZ285" s="140">
        <v>491789.8</v>
      </c>
      <c r="BA285" s="140">
        <v>1646985.31</v>
      </c>
      <c r="BB285" s="140">
        <v>264152.52</v>
      </c>
      <c r="BC285" s="140">
        <v>134480.99</v>
      </c>
      <c r="BD285" s="140">
        <v>50.300000000000004</v>
      </c>
      <c r="BE285" s="140">
        <v>372136</v>
      </c>
      <c r="BF285" s="140">
        <v>675313.17</v>
      </c>
      <c r="BG285" s="140">
        <v>436826.52</v>
      </c>
      <c r="BH285" s="140">
        <v>13662.970000000001</v>
      </c>
      <c r="BI285" s="140">
        <v>0</v>
      </c>
      <c r="BJ285" s="140">
        <v>0</v>
      </c>
      <c r="BK285" s="140">
        <v>0</v>
      </c>
      <c r="BL285" s="140">
        <v>0</v>
      </c>
      <c r="BM285" s="140">
        <v>0</v>
      </c>
      <c r="BN285" s="140">
        <v>0</v>
      </c>
      <c r="BO285" s="140">
        <v>0</v>
      </c>
      <c r="BP285" s="140">
        <v>0</v>
      </c>
      <c r="BQ285" s="140">
        <v>2736330.47</v>
      </c>
      <c r="BR285" s="140">
        <v>2506494.48</v>
      </c>
      <c r="BS285" s="140">
        <v>2736330.47</v>
      </c>
      <c r="BT285" s="140">
        <v>2506494.48</v>
      </c>
      <c r="BU285" s="140">
        <v>48357.86</v>
      </c>
      <c r="BV285" s="140">
        <v>39886.639999999999</v>
      </c>
      <c r="BW285" s="140">
        <v>1158004.69</v>
      </c>
      <c r="BX285" s="140">
        <v>937863.59</v>
      </c>
      <c r="BY285" s="140">
        <v>216901.32</v>
      </c>
      <c r="BZ285" s="140">
        <v>11711</v>
      </c>
      <c r="CA285" s="140">
        <v>18167.850000000002</v>
      </c>
      <c r="CB285" s="140">
        <v>18352.260000000002</v>
      </c>
      <c r="CC285" s="140">
        <v>122425.88</v>
      </c>
      <c r="CD285" s="140">
        <v>18352.260000000002</v>
      </c>
      <c r="CE285" s="140">
        <v>0</v>
      </c>
      <c r="CF285" s="140">
        <v>0</v>
      </c>
      <c r="CG285" s="140">
        <v>0</v>
      </c>
      <c r="CH285" s="140">
        <v>103889.21</v>
      </c>
      <c r="CI285" s="140">
        <v>0</v>
      </c>
      <c r="CJ285" s="140">
        <v>1298213.67</v>
      </c>
      <c r="CK285" s="140">
        <v>0</v>
      </c>
      <c r="CL285" s="140">
        <v>0</v>
      </c>
      <c r="CM285" s="140">
        <v>0</v>
      </c>
      <c r="CN285" s="140">
        <v>0</v>
      </c>
      <c r="CO285" s="140">
        <v>0</v>
      </c>
      <c r="CP285" s="140">
        <v>0</v>
      </c>
      <c r="CQ285" s="140">
        <v>0</v>
      </c>
      <c r="CR285" s="140">
        <v>45789.25</v>
      </c>
      <c r="CS285" s="140">
        <v>81517.63</v>
      </c>
      <c r="CT285" s="140">
        <v>394716.11</v>
      </c>
      <c r="CU285" s="140">
        <v>358987.73</v>
      </c>
      <c r="CV285" s="140">
        <v>0</v>
      </c>
      <c r="CW285" s="140">
        <v>66022.42</v>
      </c>
      <c r="CX285" s="140">
        <v>87855.13</v>
      </c>
      <c r="CY285" s="140">
        <v>367200.49</v>
      </c>
      <c r="CZ285" s="140">
        <v>173615.46</v>
      </c>
      <c r="DA285" s="140">
        <v>171752.32000000001</v>
      </c>
      <c r="DB285" s="140">
        <v>0</v>
      </c>
      <c r="DC285" s="140">
        <v>0</v>
      </c>
      <c r="DD285" s="140">
        <v>0</v>
      </c>
      <c r="DE285" s="140">
        <v>0</v>
      </c>
      <c r="DF285" s="140">
        <v>0</v>
      </c>
      <c r="DG285" s="140">
        <v>0</v>
      </c>
      <c r="DH285" s="140">
        <v>0</v>
      </c>
    </row>
    <row r="286" spans="1:112" x14ac:dyDescent="0.2">
      <c r="A286" s="140">
        <v>4368</v>
      </c>
      <c r="B286" s="140" t="s">
        <v>570</v>
      </c>
      <c r="C286" s="140">
        <v>0</v>
      </c>
      <c r="D286" s="140">
        <v>2883360.17</v>
      </c>
      <c r="E286" s="140">
        <v>0</v>
      </c>
      <c r="F286" s="140">
        <v>0</v>
      </c>
      <c r="G286" s="140">
        <v>17099.09</v>
      </c>
      <c r="H286" s="140">
        <v>0</v>
      </c>
      <c r="I286" s="140">
        <v>15567.53</v>
      </c>
      <c r="J286" s="140">
        <v>0</v>
      </c>
      <c r="K286" s="140">
        <v>205008</v>
      </c>
      <c r="L286" s="140">
        <v>0</v>
      </c>
      <c r="M286" s="140">
        <v>0</v>
      </c>
      <c r="N286" s="140">
        <v>0</v>
      </c>
      <c r="O286" s="140">
        <v>0</v>
      </c>
      <c r="P286" s="140">
        <v>5289.39</v>
      </c>
      <c r="Q286" s="140">
        <v>0</v>
      </c>
      <c r="R286" s="140">
        <v>0</v>
      </c>
      <c r="S286" s="140">
        <v>0</v>
      </c>
      <c r="T286" s="140">
        <v>14255.220000000001</v>
      </c>
      <c r="U286" s="140">
        <v>88000</v>
      </c>
      <c r="V286" s="140">
        <v>3312111</v>
      </c>
      <c r="W286" s="140">
        <v>5568.89</v>
      </c>
      <c r="X286" s="140">
        <v>0</v>
      </c>
      <c r="Y286" s="140">
        <v>110480.2</v>
      </c>
      <c r="Z286" s="140">
        <v>877.92000000000007</v>
      </c>
      <c r="AA286" s="140">
        <v>172982.12</v>
      </c>
      <c r="AB286" s="140">
        <v>0</v>
      </c>
      <c r="AC286" s="140">
        <v>0</v>
      </c>
      <c r="AD286" s="140">
        <v>29298</v>
      </c>
      <c r="AE286" s="140">
        <v>114713</v>
      </c>
      <c r="AF286" s="140">
        <v>0</v>
      </c>
      <c r="AG286" s="140">
        <v>0</v>
      </c>
      <c r="AH286" s="140">
        <v>0</v>
      </c>
      <c r="AI286" s="140">
        <v>0</v>
      </c>
      <c r="AJ286" s="140">
        <v>0</v>
      </c>
      <c r="AK286" s="140">
        <v>135</v>
      </c>
      <c r="AL286" s="140">
        <v>0</v>
      </c>
      <c r="AM286" s="140">
        <v>8330.77</v>
      </c>
      <c r="AN286" s="140">
        <v>32479.510000000002</v>
      </c>
      <c r="AO286" s="140">
        <v>0</v>
      </c>
      <c r="AP286" s="140">
        <v>1507.8500000000001</v>
      </c>
      <c r="AQ286" s="140">
        <v>1763076.8900000001</v>
      </c>
      <c r="AR286" s="140">
        <v>729342.49</v>
      </c>
      <c r="AS286" s="140">
        <v>309311.15000000002</v>
      </c>
      <c r="AT286" s="140">
        <v>159839.82</v>
      </c>
      <c r="AU286" s="140">
        <v>168305.48</v>
      </c>
      <c r="AV286" s="140">
        <v>128226.46</v>
      </c>
      <c r="AW286" s="140">
        <v>145492.01999999999</v>
      </c>
      <c r="AX286" s="140">
        <v>194340.73</v>
      </c>
      <c r="AY286" s="140">
        <v>249347.63</v>
      </c>
      <c r="AZ286" s="140">
        <v>336822.24</v>
      </c>
      <c r="BA286" s="140">
        <v>1473985.45</v>
      </c>
      <c r="BB286" s="140">
        <v>272492.14</v>
      </c>
      <c r="BC286" s="140">
        <v>106310.19</v>
      </c>
      <c r="BD286" s="140">
        <v>0</v>
      </c>
      <c r="BE286" s="140">
        <v>61395.6</v>
      </c>
      <c r="BF286" s="140">
        <v>461637.87</v>
      </c>
      <c r="BG286" s="140">
        <v>272680.95</v>
      </c>
      <c r="BH286" s="140">
        <v>17.760000000000002</v>
      </c>
      <c r="BI286" s="140">
        <v>0</v>
      </c>
      <c r="BJ286" s="140">
        <v>0</v>
      </c>
      <c r="BK286" s="140">
        <v>0</v>
      </c>
      <c r="BL286" s="140">
        <v>0</v>
      </c>
      <c r="BM286" s="140">
        <v>0</v>
      </c>
      <c r="BN286" s="140">
        <v>0</v>
      </c>
      <c r="BO286" s="140">
        <v>0</v>
      </c>
      <c r="BP286" s="140">
        <v>0</v>
      </c>
      <c r="BQ286" s="140">
        <v>1684223.8</v>
      </c>
      <c r="BR286" s="140">
        <v>1868662.59</v>
      </c>
      <c r="BS286" s="140">
        <v>1684223.8</v>
      </c>
      <c r="BT286" s="140">
        <v>1868662.59</v>
      </c>
      <c r="BU286" s="140">
        <v>86747.76</v>
      </c>
      <c r="BV286" s="140">
        <v>86278.62</v>
      </c>
      <c r="BW286" s="140">
        <v>881555.44</v>
      </c>
      <c r="BX286" s="140">
        <v>577147.61</v>
      </c>
      <c r="BY286" s="140">
        <v>240178.37</v>
      </c>
      <c r="BZ286" s="140">
        <v>64698.6</v>
      </c>
      <c r="CA286" s="140">
        <v>4619.88</v>
      </c>
      <c r="CB286" s="140">
        <v>4648.46</v>
      </c>
      <c r="CC286" s="140">
        <v>485446.14</v>
      </c>
      <c r="CD286" s="140">
        <v>485417.56</v>
      </c>
      <c r="CE286" s="140">
        <v>0</v>
      </c>
      <c r="CF286" s="140">
        <v>0</v>
      </c>
      <c r="CG286" s="140">
        <v>0</v>
      </c>
      <c r="CH286" s="140">
        <v>0</v>
      </c>
      <c r="CI286" s="140">
        <v>0</v>
      </c>
      <c r="CJ286" s="140">
        <v>298675.87</v>
      </c>
      <c r="CK286" s="140">
        <v>0</v>
      </c>
      <c r="CL286" s="140">
        <v>0</v>
      </c>
      <c r="CM286" s="140">
        <v>0</v>
      </c>
      <c r="CN286" s="140">
        <v>0</v>
      </c>
      <c r="CO286" s="140">
        <v>0</v>
      </c>
      <c r="CP286" s="140">
        <v>0</v>
      </c>
      <c r="CQ286" s="140">
        <v>0</v>
      </c>
      <c r="CR286" s="140">
        <v>33371.65</v>
      </c>
      <c r="CS286" s="140">
        <v>11388.24</v>
      </c>
      <c r="CT286" s="140">
        <v>244765.63</v>
      </c>
      <c r="CU286" s="140">
        <v>266749.03999999998</v>
      </c>
      <c r="CV286" s="140">
        <v>0</v>
      </c>
      <c r="CW286" s="140">
        <v>0</v>
      </c>
      <c r="CX286" s="140">
        <v>0</v>
      </c>
      <c r="CY286" s="140">
        <v>0</v>
      </c>
      <c r="CZ286" s="140">
        <v>0</v>
      </c>
      <c r="DA286" s="140">
        <v>0</v>
      </c>
      <c r="DB286" s="140">
        <v>0</v>
      </c>
      <c r="DC286" s="140">
        <v>0</v>
      </c>
      <c r="DD286" s="140">
        <v>0</v>
      </c>
      <c r="DE286" s="140">
        <v>0</v>
      </c>
      <c r="DF286" s="140">
        <v>0</v>
      </c>
      <c r="DG286" s="140">
        <v>0</v>
      </c>
      <c r="DH286" s="140">
        <v>0</v>
      </c>
    </row>
    <row r="287" spans="1:112" x14ac:dyDescent="0.2">
      <c r="A287" s="140">
        <v>4389</v>
      </c>
      <c r="B287" s="140" t="s">
        <v>571</v>
      </c>
      <c r="C287" s="140">
        <v>0</v>
      </c>
      <c r="D287" s="140">
        <v>7083694.6399999997</v>
      </c>
      <c r="E287" s="140">
        <v>0</v>
      </c>
      <c r="F287" s="140">
        <v>0</v>
      </c>
      <c r="G287" s="140">
        <v>39343.599999999999</v>
      </c>
      <c r="H287" s="140">
        <v>10577.56</v>
      </c>
      <c r="I287" s="140">
        <v>99889.35</v>
      </c>
      <c r="J287" s="140">
        <v>0</v>
      </c>
      <c r="K287" s="140">
        <v>294055.28999999998</v>
      </c>
      <c r="L287" s="140">
        <v>0</v>
      </c>
      <c r="M287" s="140">
        <v>0</v>
      </c>
      <c r="N287" s="140">
        <v>0</v>
      </c>
      <c r="O287" s="140">
        <v>0</v>
      </c>
      <c r="P287" s="140">
        <v>0</v>
      </c>
      <c r="Q287" s="140">
        <v>0</v>
      </c>
      <c r="R287" s="140">
        <v>0</v>
      </c>
      <c r="S287" s="140">
        <v>0</v>
      </c>
      <c r="T287" s="140">
        <v>0</v>
      </c>
      <c r="U287" s="140">
        <v>141310.5</v>
      </c>
      <c r="V287" s="140">
        <v>7360039</v>
      </c>
      <c r="W287" s="140">
        <v>6162.07</v>
      </c>
      <c r="X287" s="140">
        <v>25474</v>
      </c>
      <c r="Y287" s="140">
        <v>0</v>
      </c>
      <c r="Z287" s="140">
        <v>517.89</v>
      </c>
      <c r="AA287" s="140">
        <v>15915</v>
      </c>
      <c r="AB287" s="140">
        <v>0</v>
      </c>
      <c r="AC287" s="140">
        <v>0</v>
      </c>
      <c r="AD287" s="140">
        <v>73934.509999999995</v>
      </c>
      <c r="AE287" s="140">
        <v>259652.18</v>
      </c>
      <c r="AF287" s="140">
        <v>0</v>
      </c>
      <c r="AG287" s="140">
        <v>0</v>
      </c>
      <c r="AH287" s="140">
        <v>0</v>
      </c>
      <c r="AI287" s="140">
        <v>0</v>
      </c>
      <c r="AJ287" s="140">
        <v>0</v>
      </c>
      <c r="AK287" s="140">
        <v>0</v>
      </c>
      <c r="AL287" s="140">
        <v>0</v>
      </c>
      <c r="AM287" s="140">
        <v>0</v>
      </c>
      <c r="AN287" s="140">
        <v>52233.340000000004</v>
      </c>
      <c r="AO287" s="140">
        <v>0</v>
      </c>
      <c r="AP287" s="140">
        <v>17949.96</v>
      </c>
      <c r="AQ287" s="140">
        <v>3141555.68</v>
      </c>
      <c r="AR287" s="140">
        <v>2970940.04</v>
      </c>
      <c r="AS287" s="140">
        <v>422658</v>
      </c>
      <c r="AT287" s="140">
        <v>502978.26</v>
      </c>
      <c r="AU287" s="140">
        <v>342491.26</v>
      </c>
      <c r="AV287" s="140">
        <v>102642.89</v>
      </c>
      <c r="AW287" s="140">
        <v>409780.62</v>
      </c>
      <c r="AX287" s="140">
        <v>729954.14</v>
      </c>
      <c r="AY287" s="140">
        <v>259378.74000000002</v>
      </c>
      <c r="AZ287" s="140">
        <v>924195.02</v>
      </c>
      <c r="BA287" s="140">
        <v>2508387.4700000002</v>
      </c>
      <c r="BB287" s="140">
        <v>715528.74</v>
      </c>
      <c r="BC287" s="140">
        <v>148022.48000000001</v>
      </c>
      <c r="BD287" s="140">
        <v>0</v>
      </c>
      <c r="BE287" s="140">
        <v>510688.49</v>
      </c>
      <c r="BF287" s="140">
        <v>1322432.19</v>
      </c>
      <c r="BG287" s="140">
        <v>240197.69</v>
      </c>
      <c r="BH287" s="140">
        <v>13590.77</v>
      </c>
      <c r="BI287" s="140">
        <v>0</v>
      </c>
      <c r="BJ287" s="140">
        <v>0</v>
      </c>
      <c r="BK287" s="140">
        <v>37309.97</v>
      </c>
      <c r="BL287" s="140">
        <v>37309.97</v>
      </c>
      <c r="BM287" s="140">
        <v>1182842.03</v>
      </c>
      <c r="BN287" s="140">
        <v>615634.73</v>
      </c>
      <c r="BO287" s="140">
        <v>2750000</v>
      </c>
      <c r="BP287" s="140">
        <v>2750000</v>
      </c>
      <c r="BQ287" s="140">
        <v>228639.13</v>
      </c>
      <c r="BR287" s="140">
        <v>1011172.84</v>
      </c>
      <c r="BS287" s="140">
        <v>4198791.13</v>
      </c>
      <c r="BT287" s="140">
        <v>4414117.54</v>
      </c>
      <c r="BU287" s="140">
        <v>1040.9000000000001</v>
      </c>
      <c r="BV287" s="140">
        <v>17810.439999999999</v>
      </c>
      <c r="BW287" s="140">
        <v>2229826.33</v>
      </c>
      <c r="BX287" s="140">
        <v>1585294.4</v>
      </c>
      <c r="BY287" s="140">
        <v>590298.12</v>
      </c>
      <c r="BZ287" s="140">
        <v>37464.270000000004</v>
      </c>
      <c r="CA287" s="140">
        <v>247321.41</v>
      </c>
      <c r="CB287" s="140">
        <v>247867.7</v>
      </c>
      <c r="CC287" s="140">
        <v>1412641.29</v>
      </c>
      <c r="CD287" s="140">
        <v>1272846.3999999999</v>
      </c>
      <c r="CE287" s="140">
        <v>4428.6000000000004</v>
      </c>
      <c r="CF287" s="140">
        <v>0</v>
      </c>
      <c r="CG287" s="140">
        <v>0</v>
      </c>
      <c r="CH287" s="140">
        <v>134820</v>
      </c>
      <c r="CI287" s="140">
        <v>0</v>
      </c>
      <c r="CJ287" s="140">
        <v>4450000</v>
      </c>
      <c r="CK287" s="140">
        <v>0</v>
      </c>
      <c r="CL287" s="140">
        <v>0</v>
      </c>
      <c r="CM287" s="140">
        <v>0</v>
      </c>
      <c r="CN287" s="140">
        <v>0</v>
      </c>
      <c r="CO287" s="140">
        <v>0</v>
      </c>
      <c r="CP287" s="140">
        <v>0</v>
      </c>
      <c r="CQ287" s="140">
        <v>0</v>
      </c>
      <c r="CR287" s="140">
        <v>127870.57</v>
      </c>
      <c r="CS287" s="140">
        <v>135850.56</v>
      </c>
      <c r="CT287" s="140">
        <v>769190.07000000007</v>
      </c>
      <c r="CU287" s="140">
        <v>761210.08</v>
      </c>
      <c r="CV287" s="140">
        <v>0</v>
      </c>
      <c r="CW287" s="140">
        <v>1684.43</v>
      </c>
      <c r="CX287" s="140">
        <v>4100.9400000000005</v>
      </c>
      <c r="CY287" s="140">
        <v>27596.14</v>
      </c>
      <c r="CZ287" s="140">
        <v>0</v>
      </c>
      <c r="DA287" s="140">
        <v>25179.63</v>
      </c>
      <c r="DB287" s="140">
        <v>0</v>
      </c>
      <c r="DC287" s="140">
        <v>0</v>
      </c>
      <c r="DD287" s="140">
        <v>0</v>
      </c>
      <c r="DE287" s="140">
        <v>48381</v>
      </c>
      <c r="DF287" s="140">
        <v>25570.11</v>
      </c>
      <c r="DG287" s="140">
        <v>22810.89</v>
      </c>
      <c r="DH287" s="140">
        <v>0</v>
      </c>
    </row>
    <row r="288" spans="1:112" x14ac:dyDescent="0.2">
      <c r="A288" s="140">
        <v>4459</v>
      </c>
      <c r="B288" s="140" t="s">
        <v>572</v>
      </c>
      <c r="C288" s="140">
        <v>4759.32</v>
      </c>
      <c r="D288" s="140">
        <v>1170023.94</v>
      </c>
      <c r="E288" s="140">
        <v>0</v>
      </c>
      <c r="F288" s="140">
        <v>16.149999999999999</v>
      </c>
      <c r="G288" s="140">
        <v>16137.300000000001</v>
      </c>
      <c r="H288" s="140">
        <v>3282.27</v>
      </c>
      <c r="I288" s="140">
        <v>13284.35</v>
      </c>
      <c r="J288" s="140">
        <v>0</v>
      </c>
      <c r="K288" s="140">
        <v>177473.86000000002</v>
      </c>
      <c r="L288" s="140">
        <v>0</v>
      </c>
      <c r="M288" s="140">
        <v>0</v>
      </c>
      <c r="N288" s="140">
        <v>0</v>
      </c>
      <c r="O288" s="140">
        <v>0</v>
      </c>
      <c r="P288" s="140">
        <v>0</v>
      </c>
      <c r="Q288" s="140">
        <v>0</v>
      </c>
      <c r="R288" s="140">
        <v>0</v>
      </c>
      <c r="S288" s="140">
        <v>0</v>
      </c>
      <c r="T288" s="140">
        <v>0</v>
      </c>
      <c r="U288" s="140">
        <v>38767.5</v>
      </c>
      <c r="V288" s="140">
        <v>1514410</v>
      </c>
      <c r="W288" s="140">
        <v>0</v>
      </c>
      <c r="X288" s="140">
        <v>0</v>
      </c>
      <c r="Y288" s="140">
        <v>0</v>
      </c>
      <c r="Z288" s="140">
        <v>1257.78</v>
      </c>
      <c r="AA288" s="140">
        <v>65869</v>
      </c>
      <c r="AB288" s="140">
        <v>0</v>
      </c>
      <c r="AC288" s="140">
        <v>0</v>
      </c>
      <c r="AD288" s="140">
        <v>19088</v>
      </c>
      <c r="AE288" s="140">
        <v>38780.51</v>
      </c>
      <c r="AF288" s="140">
        <v>0</v>
      </c>
      <c r="AG288" s="140">
        <v>0</v>
      </c>
      <c r="AH288" s="140">
        <v>0</v>
      </c>
      <c r="AI288" s="140">
        <v>19216</v>
      </c>
      <c r="AJ288" s="140">
        <v>0</v>
      </c>
      <c r="AK288" s="140">
        <v>5425</v>
      </c>
      <c r="AL288" s="140">
        <v>0</v>
      </c>
      <c r="AM288" s="140">
        <v>0</v>
      </c>
      <c r="AN288" s="140">
        <v>3008.13</v>
      </c>
      <c r="AO288" s="140">
        <v>0</v>
      </c>
      <c r="AP288" s="140">
        <v>0</v>
      </c>
      <c r="AQ288" s="140">
        <v>714025.19000000006</v>
      </c>
      <c r="AR288" s="140">
        <v>426597.53</v>
      </c>
      <c r="AS288" s="140">
        <v>92760.75</v>
      </c>
      <c r="AT288" s="140">
        <v>101482.37</v>
      </c>
      <c r="AU288" s="140">
        <v>61449.62</v>
      </c>
      <c r="AV288" s="140">
        <v>0</v>
      </c>
      <c r="AW288" s="140">
        <v>61462.71</v>
      </c>
      <c r="AX288" s="140">
        <v>163182.58000000002</v>
      </c>
      <c r="AY288" s="140">
        <v>66601.52</v>
      </c>
      <c r="AZ288" s="140">
        <v>216628.67</v>
      </c>
      <c r="BA288" s="140">
        <v>557393.85</v>
      </c>
      <c r="BB288" s="140">
        <v>29047.97</v>
      </c>
      <c r="BC288" s="140">
        <v>40074.200000000004</v>
      </c>
      <c r="BD288" s="140">
        <v>363</v>
      </c>
      <c r="BE288" s="140">
        <v>89771.34</v>
      </c>
      <c r="BF288" s="140">
        <v>175501.85</v>
      </c>
      <c r="BG288" s="140">
        <v>202966.96</v>
      </c>
      <c r="BH288" s="140">
        <v>352.02</v>
      </c>
      <c r="BI288" s="140">
        <v>0</v>
      </c>
      <c r="BJ288" s="140">
        <v>0</v>
      </c>
      <c r="BK288" s="140">
        <v>0</v>
      </c>
      <c r="BL288" s="140">
        <v>0</v>
      </c>
      <c r="BM288" s="140">
        <v>0</v>
      </c>
      <c r="BN288" s="140">
        <v>0</v>
      </c>
      <c r="BO288" s="140">
        <v>0</v>
      </c>
      <c r="BP288" s="140">
        <v>0</v>
      </c>
      <c r="BQ288" s="140">
        <v>1154024.51</v>
      </c>
      <c r="BR288" s="140">
        <v>1245161.49</v>
      </c>
      <c r="BS288" s="140">
        <v>1154024.51</v>
      </c>
      <c r="BT288" s="140">
        <v>1245161.49</v>
      </c>
      <c r="BU288" s="140">
        <v>0</v>
      </c>
      <c r="BV288" s="140">
        <v>0</v>
      </c>
      <c r="BW288" s="140">
        <v>307446</v>
      </c>
      <c r="BX288" s="140">
        <v>178671.9</v>
      </c>
      <c r="BY288" s="140">
        <v>54533.74</v>
      </c>
      <c r="BZ288" s="140">
        <v>74240.36</v>
      </c>
      <c r="CA288" s="140">
        <v>34054.36</v>
      </c>
      <c r="CB288" s="140">
        <v>31502.780000000002</v>
      </c>
      <c r="CC288" s="140">
        <v>258627.69</v>
      </c>
      <c r="CD288" s="140">
        <v>213070</v>
      </c>
      <c r="CE288" s="140">
        <v>0</v>
      </c>
      <c r="CF288" s="140">
        <v>0</v>
      </c>
      <c r="CG288" s="140">
        <v>0</v>
      </c>
      <c r="CH288" s="140">
        <v>48109.270000000004</v>
      </c>
      <c r="CI288" s="140">
        <v>0</v>
      </c>
      <c r="CJ288" s="140">
        <v>1330709.5</v>
      </c>
      <c r="CK288" s="140">
        <v>0</v>
      </c>
      <c r="CL288" s="140">
        <v>0</v>
      </c>
      <c r="CM288" s="140">
        <v>0</v>
      </c>
      <c r="CN288" s="140">
        <v>0</v>
      </c>
      <c r="CO288" s="140">
        <v>0</v>
      </c>
      <c r="CP288" s="140">
        <v>0</v>
      </c>
      <c r="CQ288" s="140">
        <v>0</v>
      </c>
      <c r="CR288" s="140">
        <v>6690.4800000000005</v>
      </c>
      <c r="CS288" s="140">
        <v>0</v>
      </c>
      <c r="CT288" s="140">
        <v>126713.15000000001</v>
      </c>
      <c r="CU288" s="140">
        <v>133403.63</v>
      </c>
      <c r="CV288" s="140">
        <v>0</v>
      </c>
      <c r="CW288" s="140">
        <v>4759.32</v>
      </c>
      <c r="CX288" s="140">
        <v>0</v>
      </c>
      <c r="CY288" s="140">
        <v>0</v>
      </c>
      <c r="CZ288" s="140">
        <v>0</v>
      </c>
      <c r="DA288" s="140">
        <v>0</v>
      </c>
      <c r="DB288" s="140">
        <v>4759.32</v>
      </c>
      <c r="DC288" s="140">
        <v>0</v>
      </c>
      <c r="DD288" s="140">
        <v>0</v>
      </c>
      <c r="DE288" s="140">
        <v>0</v>
      </c>
      <c r="DF288" s="140">
        <v>0</v>
      </c>
      <c r="DG288" s="140">
        <v>0</v>
      </c>
      <c r="DH288" s="140">
        <v>0</v>
      </c>
    </row>
    <row r="289" spans="1:112" x14ac:dyDescent="0.2">
      <c r="A289" s="140">
        <v>4473</v>
      </c>
      <c r="B289" s="140" t="s">
        <v>573</v>
      </c>
      <c r="C289" s="140">
        <v>0</v>
      </c>
      <c r="D289" s="140">
        <v>10424955.359999999</v>
      </c>
      <c r="E289" s="140">
        <v>6431.12</v>
      </c>
      <c r="F289" s="140">
        <v>10531.49</v>
      </c>
      <c r="G289" s="140">
        <v>31110.350000000002</v>
      </c>
      <c r="H289" s="140">
        <v>4037.81</v>
      </c>
      <c r="I289" s="140">
        <v>243634.75</v>
      </c>
      <c r="J289" s="140">
        <v>0</v>
      </c>
      <c r="K289" s="140">
        <v>695818.81</v>
      </c>
      <c r="L289" s="140">
        <v>0</v>
      </c>
      <c r="M289" s="140">
        <v>0</v>
      </c>
      <c r="N289" s="140">
        <v>0</v>
      </c>
      <c r="O289" s="140">
        <v>0</v>
      </c>
      <c r="P289" s="140">
        <v>0</v>
      </c>
      <c r="Q289" s="140">
        <v>0</v>
      </c>
      <c r="R289" s="140">
        <v>0</v>
      </c>
      <c r="S289" s="140">
        <v>0</v>
      </c>
      <c r="T289" s="140">
        <v>0</v>
      </c>
      <c r="U289" s="140">
        <v>247947.5</v>
      </c>
      <c r="V289" s="140">
        <v>10246378</v>
      </c>
      <c r="W289" s="140">
        <v>0</v>
      </c>
      <c r="X289" s="140">
        <v>0</v>
      </c>
      <c r="Y289" s="140">
        <v>0</v>
      </c>
      <c r="Z289" s="140">
        <v>55051.44</v>
      </c>
      <c r="AA289" s="140">
        <v>122578</v>
      </c>
      <c r="AB289" s="140">
        <v>0</v>
      </c>
      <c r="AC289" s="140">
        <v>0</v>
      </c>
      <c r="AD289" s="140">
        <v>69728.149999999994</v>
      </c>
      <c r="AE289" s="140">
        <v>260424</v>
      </c>
      <c r="AF289" s="140">
        <v>0</v>
      </c>
      <c r="AG289" s="140">
        <v>0</v>
      </c>
      <c r="AH289" s="140">
        <v>0</v>
      </c>
      <c r="AI289" s="140">
        <v>0</v>
      </c>
      <c r="AJ289" s="140">
        <v>0</v>
      </c>
      <c r="AK289" s="140">
        <v>0</v>
      </c>
      <c r="AL289" s="140">
        <v>0</v>
      </c>
      <c r="AM289" s="140">
        <v>0</v>
      </c>
      <c r="AN289" s="140">
        <v>61065.599999999999</v>
      </c>
      <c r="AO289" s="140">
        <v>0</v>
      </c>
      <c r="AP289" s="140">
        <v>7570.16</v>
      </c>
      <c r="AQ289" s="140">
        <v>5514797.8499999996</v>
      </c>
      <c r="AR289" s="140">
        <v>3235328.6</v>
      </c>
      <c r="AS289" s="140">
        <v>821862.61</v>
      </c>
      <c r="AT289" s="140">
        <v>633739.32999999996</v>
      </c>
      <c r="AU289" s="140">
        <v>325859.68</v>
      </c>
      <c r="AV289" s="140">
        <v>272703.03000000003</v>
      </c>
      <c r="AW289" s="140">
        <v>623096.28</v>
      </c>
      <c r="AX289" s="140">
        <v>823146.88</v>
      </c>
      <c r="AY289" s="140">
        <v>440073.34</v>
      </c>
      <c r="AZ289" s="140">
        <v>1237806.53</v>
      </c>
      <c r="BA289" s="140">
        <v>3600303.43</v>
      </c>
      <c r="BB289" s="140">
        <v>431232.02</v>
      </c>
      <c r="BC289" s="140">
        <v>200019.96</v>
      </c>
      <c r="BD289" s="140">
        <v>8243.0300000000007</v>
      </c>
      <c r="BE289" s="140">
        <v>544893.75</v>
      </c>
      <c r="BF289" s="140">
        <v>2891338.2600000002</v>
      </c>
      <c r="BG289" s="140">
        <v>914220.21</v>
      </c>
      <c r="BH289" s="140">
        <v>2756.37</v>
      </c>
      <c r="BI289" s="140">
        <v>280466.5</v>
      </c>
      <c r="BJ289" s="140">
        <v>393246.81</v>
      </c>
      <c r="BK289" s="140">
        <v>0</v>
      </c>
      <c r="BL289" s="140">
        <v>0</v>
      </c>
      <c r="BM289" s="140">
        <v>0</v>
      </c>
      <c r="BN289" s="140">
        <v>0</v>
      </c>
      <c r="BO289" s="140">
        <v>40000</v>
      </c>
      <c r="BP289" s="140">
        <v>211101</v>
      </c>
      <c r="BQ289" s="140">
        <v>4174443.73</v>
      </c>
      <c r="BR289" s="140">
        <v>3856403.8</v>
      </c>
      <c r="BS289" s="140">
        <v>4494910.2300000004</v>
      </c>
      <c r="BT289" s="140">
        <v>4460751.6100000003</v>
      </c>
      <c r="BU289" s="140">
        <v>50239.86</v>
      </c>
      <c r="BV289" s="140">
        <v>67593.58</v>
      </c>
      <c r="BW289" s="140">
        <v>4803051</v>
      </c>
      <c r="BX289" s="140">
        <v>3597824.7</v>
      </c>
      <c r="BY289" s="140">
        <v>996862.09</v>
      </c>
      <c r="BZ289" s="140">
        <v>191010.49</v>
      </c>
      <c r="CA289" s="140">
        <v>390207.42</v>
      </c>
      <c r="CB289" s="140">
        <v>370439.87</v>
      </c>
      <c r="CC289" s="140">
        <v>1481633.09</v>
      </c>
      <c r="CD289" s="140">
        <v>1336585.6399999999</v>
      </c>
      <c r="CE289" s="140">
        <v>0</v>
      </c>
      <c r="CF289" s="140">
        <v>0</v>
      </c>
      <c r="CG289" s="140">
        <v>0</v>
      </c>
      <c r="CH289" s="140">
        <v>164815</v>
      </c>
      <c r="CI289" s="140">
        <v>0</v>
      </c>
      <c r="CJ289" s="140">
        <v>14660000</v>
      </c>
      <c r="CK289" s="140">
        <v>59141.51</v>
      </c>
      <c r="CL289" s="140">
        <v>59223.4</v>
      </c>
      <c r="CM289" s="140">
        <v>81.89</v>
      </c>
      <c r="CN289" s="140">
        <v>0</v>
      </c>
      <c r="CO289" s="140">
        <v>0</v>
      </c>
      <c r="CP289" s="140">
        <v>0</v>
      </c>
      <c r="CQ289" s="140">
        <v>0</v>
      </c>
      <c r="CR289" s="140">
        <v>29715.07</v>
      </c>
      <c r="CS289" s="140">
        <v>59156.85</v>
      </c>
      <c r="CT289" s="140">
        <v>811902.14</v>
      </c>
      <c r="CU289" s="140">
        <v>782460.36</v>
      </c>
      <c r="CV289" s="140">
        <v>0</v>
      </c>
      <c r="CW289" s="140">
        <v>365892.78</v>
      </c>
      <c r="CX289" s="140">
        <v>391492.14</v>
      </c>
      <c r="CY289" s="140">
        <v>773749.32000000007</v>
      </c>
      <c r="CZ289" s="140">
        <v>239730.75</v>
      </c>
      <c r="DA289" s="140">
        <v>507605.21</v>
      </c>
      <c r="DB289" s="140">
        <v>814</v>
      </c>
      <c r="DC289" s="140">
        <v>0</v>
      </c>
      <c r="DD289" s="140">
        <v>0</v>
      </c>
      <c r="DE289" s="140">
        <v>50345</v>
      </c>
      <c r="DF289" s="140">
        <v>34277.300000000003</v>
      </c>
      <c r="DG289" s="140">
        <v>16067.7</v>
      </c>
      <c r="DH289" s="140">
        <v>0</v>
      </c>
    </row>
    <row r="290" spans="1:112" x14ac:dyDescent="0.2">
      <c r="A290" s="140">
        <v>4508</v>
      </c>
      <c r="B290" s="140" t="s">
        <v>574</v>
      </c>
      <c r="C290" s="140">
        <v>0</v>
      </c>
      <c r="D290" s="140">
        <v>1947891.91</v>
      </c>
      <c r="E290" s="140">
        <v>2688.59</v>
      </c>
      <c r="F290" s="140">
        <v>3227.2000000000003</v>
      </c>
      <c r="G290" s="140">
        <v>13574.27</v>
      </c>
      <c r="H290" s="140">
        <v>603.69000000000005</v>
      </c>
      <c r="I290" s="140">
        <v>8986.59</v>
      </c>
      <c r="J290" s="140">
        <v>1400</v>
      </c>
      <c r="K290" s="140">
        <v>517466.10000000003</v>
      </c>
      <c r="L290" s="140">
        <v>0</v>
      </c>
      <c r="M290" s="140">
        <v>0</v>
      </c>
      <c r="N290" s="140">
        <v>0</v>
      </c>
      <c r="O290" s="140">
        <v>0</v>
      </c>
      <c r="P290" s="140">
        <v>7969.5</v>
      </c>
      <c r="Q290" s="140">
        <v>0</v>
      </c>
      <c r="R290" s="140">
        <v>0</v>
      </c>
      <c r="S290" s="140">
        <v>0</v>
      </c>
      <c r="T290" s="140">
        <v>0</v>
      </c>
      <c r="U290" s="140">
        <v>46391</v>
      </c>
      <c r="V290" s="140">
        <v>2597898</v>
      </c>
      <c r="W290" s="140">
        <v>0</v>
      </c>
      <c r="X290" s="140">
        <v>0</v>
      </c>
      <c r="Y290" s="140">
        <v>0</v>
      </c>
      <c r="Z290" s="140">
        <v>5818.12</v>
      </c>
      <c r="AA290" s="140">
        <v>107133</v>
      </c>
      <c r="AB290" s="140">
        <v>0</v>
      </c>
      <c r="AC290" s="140">
        <v>0</v>
      </c>
      <c r="AD290" s="140">
        <v>15689</v>
      </c>
      <c r="AE290" s="140">
        <v>75411</v>
      </c>
      <c r="AF290" s="140">
        <v>0</v>
      </c>
      <c r="AG290" s="140">
        <v>3000</v>
      </c>
      <c r="AH290" s="140">
        <v>0</v>
      </c>
      <c r="AI290" s="140">
        <v>33916</v>
      </c>
      <c r="AJ290" s="140">
        <v>0</v>
      </c>
      <c r="AK290" s="140">
        <v>0</v>
      </c>
      <c r="AL290" s="140">
        <v>0</v>
      </c>
      <c r="AM290" s="140">
        <v>18620.420000000002</v>
      </c>
      <c r="AN290" s="140">
        <v>45245.440000000002</v>
      </c>
      <c r="AO290" s="140">
        <v>0</v>
      </c>
      <c r="AP290" s="140">
        <v>0</v>
      </c>
      <c r="AQ290" s="140">
        <v>872420.87</v>
      </c>
      <c r="AR290" s="140">
        <v>1053989.8899999999</v>
      </c>
      <c r="AS290" s="140">
        <v>219202.44</v>
      </c>
      <c r="AT290" s="140">
        <v>109611.28</v>
      </c>
      <c r="AU290" s="140">
        <v>170356.15</v>
      </c>
      <c r="AV290" s="140">
        <v>25630.29</v>
      </c>
      <c r="AW290" s="140">
        <v>150516.43</v>
      </c>
      <c r="AX290" s="140">
        <v>137747.25</v>
      </c>
      <c r="AY290" s="140">
        <v>122632.13</v>
      </c>
      <c r="AZ290" s="140">
        <v>265585.28000000003</v>
      </c>
      <c r="BA290" s="140">
        <v>1179579.31</v>
      </c>
      <c r="BB290" s="140">
        <v>118350.63</v>
      </c>
      <c r="BC290" s="140">
        <v>58712.62</v>
      </c>
      <c r="BD290" s="140">
        <v>0</v>
      </c>
      <c r="BE290" s="140">
        <v>186328.63</v>
      </c>
      <c r="BF290" s="140">
        <v>346808.55</v>
      </c>
      <c r="BG290" s="140">
        <v>599531.98</v>
      </c>
      <c r="BH290" s="140">
        <v>0</v>
      </c>
      <c r="BI290" s="140">
        <v>0</v>
      </c>
      <c r="BJ290" s="140">
        <v>0</v>
      </c>
      <c r="BK290" s="140">
        <v>0</v>
      </c>
      <c r="BL290" s="140">
        <v>0</v>
      </c>
      <c r="BM290" s="140">
        <v>0</v>
      </c>
      <c r="BN290" s="140">
        <v>0</v>
      </c>
      <c r="BO290" s="140">
        <v>164898.04</v>
      </c>
      <c r="BP290" s="140">
        <v>83903.6</v>
      </c>
      <c r="BQ290" s="140">
        <v>1872130.74</v>
      </c>
      <c r="BR290" s="140">
        <v>1789051.28</v>
      </c>
      <c r="BS290" s="140">
        <v>2037028.78</v>
      </c>
      <c r="BT290" s="140">
        <v>1872954.8800000001</v>
      </c>
      <c r="BU290" s="140">
        <v>15251.36</v>
      </c>
      <c r="BV290" s="140">
        <v>11007.630000000001</v>
      </c>
      <c r="BW290" s="140">
        <v>572609.74</v>
      </c>
      <c r="BX290" s="140">
        <v>311406.08000000002</v>
      </c>
      <c r="BY290" s="140">
        <v>115465.89</v>
      </c>
      <c r="BZ290" s="140">
        <v>149981.5</v>
      </c>
      <c r="CA290" s="140">
        <v>0</v>
      </c>
      <c r="CB290" s="140">
        <v>0</v>
      </c>
      <c r="CC290" s="140">
        <v>110457.1</v>
      </c>
      <c r="CD290" s="140">
        <v>44377.700000000004</v>
      </c>
      <c r="CE290" s="140">
        <v>0</v>
      </c>
      <c r="CF290" s="140">
        <v>0</v>
      </c>
      <c r="CG290" s="140">
        <v>0</v>
      </c>
      <c r="CH290" s="140">
        <v>66079.399999999994</v>
      </c>
      <c r="CI290" s="140">
        <v>0</v>
      </c>
      <c r="CJ290" s="140">
        <v>919992.44000000006</v>
      </c>
      <c r="CK290" s="140">
        <v>0</v>
      </c>
      <c r="CL290" s="140">
        <v>0</v>
      </c>
      <c r="CM290" s="140">
        <v>0</v>
      </c>
      <c r="CN290" s="140">
        <v>0</v>
      </c>
      <c r="CO290" s="140">
        <v>0</v>
      </c>
      <c r="CP290" s="140">
        <v>0</v>
      </c>
      <c r="CQ290" s="140">
        <v>0</v>
      </c>
      <c r="CR290" s="140">
        <v>2869.53</v>
      </c>
      <c r="CS290" s="140">
        <v>0</v>
      </c>
      <c r="CT290" s="140">
        <v>205841.80000000002</v>
      </c>
      <c r="CU290" s="140">
        <v>208711.33000000002</v>
      </c>
      <c r="CV290" s="140">
        <v>0</v>
      </c>
      <c r="CW290" s="140">
        <v>2047.5</v>
      </c>
      <c r="CX290" s="140">
        <v>750.02</v>
      </c>
      <c r="CY290" s="140">
        <v>52800</v>
      </c>
      <c r="CZ290" s="140">
        <v>0</v>
      </c>
      <c r="DA290" s="140">
        <v>54097.48</v>
      </c>
      <c r="DB290" s="140">
        <v>0</v>
      </c>
      <c r="DC290" s="140">
        <v>0</v>
      </c>
      <c r="DD290" s="140">
        <v>0</v>
      </c>
      <c r="DE290" s="140">
        <v>0</v>
      </c>
      <c r="DF290" s="140">
        <v>0</v>
      </c>
      <c r="DG290" s="140">
        <v>0</v>
      </c>
      <c r="DH290" s="140">
        <v>0</v>
      </c>
    </row>
    <row r="291" spans="1:112" x14ac:dyDescent="0.2">
      <c r="A291" s="140">
        <v>4515</v>
      </c>
      <c r="B291" s="140" t="s">
        <v>575</v>
      </c>
      <c r="C291" s="140">
        <v>200</v>
      </c>
      <c r="D291" s="140">
        <v>13775676.93</v>
      </c>
      <c r="E291" s="140">
        <v>53009.24</v>
      </c>
      <c r="F291" s="140">
        <v>23107.78</v>
      </c>
      <c r="G291" s="140">
        <v>51706.11</v>
      </c>
      <c r="H291" s="140">
        <v>9434.86</v>
      </c>
      <c r="I291" s="140">
        <v>224405.09</v>
      </c>
      <c r="J291" s="140">
        <v>0</v>
      </c>
      <c r="K291" s="140">
        <v>801658.17</v>
      </c>
      <c r="L291" s="140">
        <v>0</v>
      </c>
      <c r="M291" s="140">
        <v>0</v>
      </c>
      <c r="N291" s="140">
        <v>0</v>
      </c>
      <c r="O291" s="140">
        <v>0</v>
      </c>
      <c r="P291" s="140">
        <v>13020.18</v>
      </c>
      <c r="Q291" s="140">
        <v>0</v>
      </c>
      <c r="R291" s="140">
        <v>0</v>
      </c>
      <c r="S291" s="140">
        <v>0</v>
      </c>
      <c r="T291" s="140">
        <v>0</v>
      </c>
      <c r="U291" s="140">
        <v>269271.5</v>
      </c>
      <c r="V291" s="140">
        <v>12801336</v>
      </c>
      <c r="W291" s="140">
        <v>0</v>
      </c>
      <c r="X291" s="140">
        <v>11548</v>
      </c>
      <c r="Y291" s="140">
        <v>0</v>
      </c>
      <c r="Z291" s="140">
        <v>0</v>
      </c>
      <c r="AA291" s="140">
        <v>42832</v>
      </c>
      <c r="AB291" s="140">
        <v>0</v>
      </c>
      <c r="AC291" s="140">
        <v>0</v>
      </c>
      <c r="AD291" s="140">
        <v>75717.47</v>
      </c>
      <c r="AE291" s="140">
        <v>215576.5</v>
      </c>
      <c r="AF291" s="140">
        <v>0</v>
      </c>
      <c r="AG291" s="140">
        <v>0</v>
      </c>
      <c r="AH291" s="140">
        <v>627414.72</v>
      </c>
      <c r="AI291" s="140">
        <v>0</v>
      </c>
      <c r="AJ291" s="140">
        <v>0</v>
      </c>
      <c r="AK291" s="140">
        <v>24375.74</v>
      </c>
      <c r="AL291" s="140">
        <v>220199</v>
      </c>
      <c r="AM291" s="140">
        <v>20235.34</v>
      </c>
      <c r="AN291" s="140">
        <v>89323.1</v>
      </c>
      <c r="AO291" s="140">
        <v>0</v>
      </c>
      <c r="AP291" s="140">
        <v>4291.32</v>
      </c>
      <c r="AQ291" s="140">
        <v>6051032.1600000001</v>
      </c>
      <c r="AR291" s="140">
        <v>6643839.5199999996</v>
      </c>
      <c r="AS291" s="140">
        <v>634801.14</v>
      </c>
      <c r="AT291" s="140">
        <v>1081745.26</v>
      </c>
      <c r="AU291" s="140">
        <v>354933.83</v>
      </c>
      <c r="AV291" s="140">
        <v>112078.99</v>
      </c>
      <c r="AW291" s="140">
        <v>732533.66</v>
      </c>
      <c r="AX291" s="140">
        <v>999033.62</v>
      </c>
      <c r="AY291" s="140">
        <v>423356.82</v>
      </c>
      <c r="AZ291" s="140">
        <v>1526631.7</v>
      </c>
      <c r="BA291" s="140">
        <v>4743414.22</v>
      </c>
      <c r="BB291" s="140">
        <v>863306.91</v>
      </c>
      <c r="BC291" s="140">
        <v>208806.52000000002</v>
      </c>
      <c r="BD291" s="140">
        <v>243478.66</v>
      </c>
      <c r="BE291" s="140">
        <v>268730.78999999998</v>
      </c>
      <c r="BF291" s="140">
        <v>2796658.68</v>
      </c>
      <c r="BG291" s="140">
        <v>735399.48</v>
      </c>
      <c r="BH291" s="140">
        <v>3734.46</v>
      </c>
      <c r="BI291" s="140">
        <v>0</v>
      </c>
      <c r="BJ291" s="140">
        <v>206596.30000000002</v>
      </c>
      <c r="BK291" s="140">
        <v>0</v>
      </c>
      <c r="BL291" s="140">
        <v>0</v>
      </c>
      <c r="BM291" s="140">
        <v>0</v>
      </c>
      <c r="BN291" s="140">
        <v>395464</v>
      </c>
      <c r="BO291" s="140">
        <v>0</v>
      </c>
      <c r="BP291" s="140">
        <v>0</v>
      </c>
      <c r="BQ291" s="140">
        <v>5171632.8</v>
      </c>
      <c r="BR291" s="140">
        <v>5500395.1299999999</v>
      </c>
      <c r="BS291" s="140">
        <v>5171632.8</v>
      </c>
      <c r="BT291" s="140">
        <v>6102455.4299999997</v>
      </c>
      <c r="BU291" s="140">
        <v>191158.46</v>
      </c>
      <c r="BV291" s="140">
        <v>200298.42</v>
      </c>
      <c r="BW291" s="140">
        <v>4624954.28</v>
      </c>
      <c r="BX291" s="140">
        <v>3249137.16</v>
      </c>
      <c r="BY291" s="140">
        <v>1239538.78</v>
      </c>
      <c r="BZ291" s="140">
        <v>127138.38</v>
      </c>
      <c r="CA291" s="140">
        <v>169.3</v>
      </c>
      <c r="CB291" s="140">
        <v>19799.689999999999</v>
      </c>
      <c r="CC291" s="140">
        <v>2317465.75</v>
      </c>
      <c r="CD291" s="140">
        <v>179028.29</v>
      </c>
      <c r="CE291" s="140">
        <v>1870000</v>
      </c>
      <c r="CF291" s="140">
        <v>0</v>
      </c>
      <c r="CG291" s="140">
        <v>0</v>
      </c>
      <c r="CH291" s="140">
        <v>248807.07</v>
      </c>
      <c r="CI291" s="140">
        <v>0</v>
      </c>
      <c r="CJ291" s="140">
        <v>4100000</v>
      </c>
      <c r="CK291" s="140">
        <v>0</v>
      </c>
      <c r="CL291" s="140">
        <v>1186658.8600000001</v>
      </c>
      <c r="CM291" s="140">
        <v>1802051.66</v>
      </c>
      <c r="CN291" s="140">
        <v>0</v>
      </c>
      <c r="CO291" s="140">
        <v>615392.80000000005</v>
      </c>
      <c r="CP291" s="140">
        <v>0</v>
      </c>
      <c r="CQ291" s="140">
        <v>0</v>
      </c>
      <c r="CR291" s="140">
        <v>74169.490000000005</v>
      </c>
      <c r="CS291" s="140">
        <v>94996.650000000009</v>
      </c>
      <c r="CT291" s="140">
        <v>924520.6</v>
      </c>
      <c r="CU291" s="140">
        <v>903562.42</v>
      </c>
      <c r="CV291" s="140">
        <v>131.02000000000001</v>
      </c>
      <c r="CW291" s="140">
        <v>42653.440000000002</v>
      </c>
      <c r="CX291" s="140">
        <v>28221.89</v>
      </c>
      <c r="CY291" s="140">
        <v>303494.78000000003</v>
      </c>
      <c r="CZ291" s="140">
        <v>177230.23</v>
      </c>
      <c r="DA291" s="140">
        <v>140696.1</v>
      </c>
      <c r="DB291" s="140">
        <v>0</v>
      </c>
      <c r="DC291" s="140">
        <v>0</v>
      </c>
      <c r="DD291" s="140">
        <v>0</v>
      </c>
      <c r="DE291" s="140">
        <v>30685.56</v>
      </c>
      <c r="DF291" s="140">
        <v>0</v>
      </c>
      <c r="DG291" s="140">
        <v>30485.56</v>
      </c>
      <c r="DH291" s="140">
        <v>200</v>
      </c>
    </row>
    <row r="292" spans="1:112" x14ac:dyDescent="0.2">
      <c r="A292" s="140">
        <v>4501</v>
      </c>
      <c r="B292" s="140" t="s">
        <v>576</v>
      </c>
      <c r="C292" s="140">
        <v>12508.12</v>
      </c>
      <c r="D292" s="140">
        <v>11766378.76</v>
      </c>
      <c r="E292" s="140">
        <v>0</v>
      </c>
      <c r="F292" s="140">
        <v>54810.33</v>
      </c>
      <c r="G292" s="140">
        <v>50365.630000000005</v>
      </c>
      <c r="H292" s="140">
        <v>32435.39</v>
      </c>
      <c r="I292" s="140">
        <v>71168.09</v>
      </c>
      <c r="J292" s="140">
        <v>8748</v>
      </c>
      <c r="K292" s="140">
        <v>1089870.76</v>
      </c>
      <c r="L292" s="140">
        <v>0</v>
      </c>
      <c r="M292" s="140">
        <v>20000</v>
      </c>
      <c r="N292" s="140">
        <v>0</v>
      </c>
      <c r="O292" s="140">
        <v>0</v>
      </c>
      <c r="P292" s="140">
        <v>0</v>
      </c>
      <c r="Q292" s="140">
        <v>0</v>
      </c>
      <c r="R292" s="140">
        <v>0</v>
      </c>
      <c r="S292" s="140">
        <v>0</v>
      </c>
      <c r="T292" s="140">
        <v>0</v>
      </c>
      <c r="U292" s="140">
        <v>130248.5</v>
      </c>
      <c r="V292" s="140">
        <v>12756212</v>
      </c>
      <c r="W292" s="140">
        <v>4200</v>
      </c>
      <c r="X292" s="140">
        <v>0</v>
      </c>
      <c r="Y292" s="140">
        <v>583089.94000000006</v>
      </c>
      <c r="Z292" s="140">
        <v>23322.260000000002</v>
      </c>
      <c r="AA292" s="140">
        <v>26310</v>
      </c>
      <c r="AB292" s="140">
        <v>18513</v>
      </c>
      <c r="AC292" s="140">
        <v>0</v>
      </c>
      <c r="AD292" s="140">
        <v>76744.710000000006</v>
      </c>
      <c r="AE292" s="140">
        <v>430655.48</v>
      </c>
      <c r="AF292" s="140">
        <v>0</v>
      </c>
      <c r="AG292" s="140">
        <v>0</v>
      </c>
      <c r="AH292" s="140">
        <v>0</v>
      </c>
      <c r="AI292" s="140">
        <v>0</v>
      </c>
      <c r="AJ292" s="140">
        <v>0</v>
      </c>
      <c r="AK292" s="140">
        <v>0</v>
      </c>
      <c r="AL292" s="140">
        <v>0</v>
      </c>
      <c r="AM292" s="140">
        <v>0</v>
      </c>
      <c r="AN292" s="140">
        <v>22472.77</v>
      </c>
      <c r="AO292" s="140">
        <v>0</v>
      </c>
      <c r="AP292" s="140">
        <v>6015.86</v>
      </c>
      <c r="AQ292" s="140">
        <v>5746138.2000000002</v>
      </c>
      <c r="AR292" s="140">
        <v>5305468.46</v>
      </c>
      <c r="AS292" s="140">
        <v>719438.75</v>
      </c>
      <c r="AT292" s="140">
        <v>752291.95000000007</v>
      </c>
      <c r="AU292" s="140">
        <v>423448.73</v>
      </c>
      <c r="AV292" s="140">
        <v>45188.15</v>
      </c>
      <c r="AW292" s="140">
        <v>702175.62</v>
      </c>
      <c r="AX292" s="140">
        <v>1184099.01</v>
      </c>
      <c r="AY292" s="140">
        <v>654426.15</v>
      </c>
      <c r="AZ292" s="140">
        <v>1758567.82</v>
      </c>
      <c r="BA292" s="140">
        <v>5124098.2300000004</v>
      </c>
      <c r="BB292" s="140">
        <v>306094.42</v>
      </c>
      <c r="BC292" s="140">
        <v>304181.49</v>
      </c>
      <c r="BD292" s="140">
        <v>38542.47</v>
      </c>
      <c r="BE292" s="140">
        <v>408218.04000000004</v>
      </c>
      <c r="BF292" s="140">
        <v>2602829.11</v>
      </c>
      <c r="BG292" s="140">
        <v>1051269.42</v>
      </c>
      <c r="BH292" s="140">
        <v>4948.68</v>
      </c>
      <c r="BI292" s="140">
        <v>0</v>
      </c>
      <c r="BJ292" s="140">
        <v>0</v>
      </c>
      <c r="BK292" s="140">
        <v>0</v>
      </c>
      <c r="BL292" s="140">
        <v>0</v>
      </c>
      <c r="BM292" s="140">
        <v>0</v>
      </c>
      <c r="BN292" s="140">
        <v>0</v>
      </c>
      <c r="BO292" s="140">
        <v>0</v>
      </c>
      <c r="BP292" s="140">
        <v>0</v>
      </c>
      <c r="BQ292" s="140">
        <v>5162780.8600000003</v>
      </c>
      <c r="BR292" s="140">
        <v>5215425.76</v>
      </c>
      <c r="BS292" s="140">
        <v>5162780.8600000003</v>
      </c>
      <c r="BT292" s="140">
        <v>5215425.76</v>
      </c>
      <c r="BU292" s="140">
        <v>163971.16</v>
      </c>
      <c r="BV292" s="140">
        <v>150414.21</v>
      </c>
      <c r="BW292" s="140">
        <v>4047547.09</v>
      </c>
      <c r="BX292" s="140">
        <v>2745866.44</v>
      </c>
      <c r="BY292" s="140">
        <v>885553.51</v>
      </c>
      <c r="BZ292" s="140">
        <v>429684.09</v>
      </c>
      <c r="CA292" s="140">
        <v>38390.870000000003</v>
      </c>
      <c r="CB292" s="140">
        <v>33440.550000000003</v>
      </c>
      <c r="CC292" s="140">
        <v>317849.68</v>
      </c>
      <c r="CD292" s="140">
        <v>322800</v>
      </c>
      <c r="CE292" s="140">
        <v>0</v>
      </c>
      <c r="CF292" s="140">
        <v>0</v>
      </c>
      <c r="CG292" s="140">
        <v>0</v>
      </c>
      <c r="CH292" s="140">
        <v>0</v>
      </c>
      <c r="CI292" s="140">
        <v>0</v>
      </c>
      <c r="CJ292" s="140">
        <v>1440000</v>
      </c>
      <c r="CK292" s="140">
        <v>8.120000000000001</v>
      </c>
      <c r="CL292" s="140">
        <v>0</v>
      </c>
      <c r="CM292" s="140">
        <v>0</v>
      </c>
      <c r="CN292" s="140">
        <v>0</v>
      </c>
      <c r="CO292" s="140">
        <v>0</v>
      </c>
      <c r="CP292" s="140">
        <v>0</v>
      </c>
      <c r="CQ292" s="140">
        <v>8.120000000000001</v>
      </c>
      <c r="CR292" s="140">
        <v>96765.32</v>
      </c>
      <c r="CS292" s="140">
        <v>96768.81</v>
      </c>
      <c r="CT292" s="140">
        <v>1050844.46</v>
      </c>
      <c r="CU292" s="140">
        <v>1050840.97</v>
      </c>
      <c r="CV292" s="140">
        <v>0</v>
      </c>
      <c r="CW292" s="140">
        <v>0</v>
      </c>
      <c r="CX292" s="140">
        <v>0</v>
      </c>
      <c r="CY292" s="140">
        <v>0</v>
      </c>
      <c r="CZ292" s="140">
        <v>0</v>
      </c>
      <c r="DA292" s="140">
        <v>0</v>
      </c>
      <c r="DB292" s="140">
        <v>0</v>
      </c>
      <c r="DC292" s="140">
        <v>0</v>
      </c>
      <c r="DD292" s="140">
        <v>0</v>
      </c>
      <c r="DE292" s="140">
        <v>0</v>
      </c>
      <c r="DF292" s="140">
        <v>0</v>
      </c>
      <c r="DG292" s="140">
        <v>0</v>
      </c>
      <c r="DH292" s="140">
        <v>0</v>
      </c>
    </row>
    <row r="293" spans="1:112" x14ac:dyDescent="0.2">
      <c r="A293" s="140">
        <v>4529</v>
      </c>
      <c r="B293" s="140" t="s">
        <v>577</v>
      </c>
      <c r="C293" s="140">
        <v>0</v>
      </c>
      <c r="D293" s="140">
        <v>1333412.18</v>
      </c>
      <c r="E293" s="140">
        <v>0</v>
      </c>
      <c r="F293" s="140">
        <v>4200.3900000000003</v>
      </c>
      <c r="G293" s="140">
        <v>38859.660000000003</v>
      </c>
      <c r="H293" s="140">
        <v>4334.91</v>
      </c>
      <c r="I293" s="140">
        <v>40803.599999999999</v>
      </c>
      <c r="J293" s="140">
        <v>0</v>
      </c>
      <c r="K293" s="140">
        <v>149031</v>
      </c>
      <c r="L293" s="140">
        <v>0</v>
      </c>
      <c r="M293" s="140">
        <v>0</v>
      </c>
      <c r="N293" s="140">
        <v>0</v>
      </c>
      <c r="O293" s="140">
        <v>0</v>
      </c>
      <c r="P293" s="140">
        <v>2119.69</v>
      </c>
      <c r="Q293" s="140">
        <v>0</v>
      </c>
      <c r="R293" s="140">
        <v>0</v>
      </c>
      <c r="S293" s="140">
        <v>0</v>
      </c>
      <c r="T293" s="140">
        <v>0</v>
      </c>
      <c r="U293" s="140">
        <v>41939.5</v>
      </c>
      <c r="V293" s="140">
        <v>2461859</v>
      </c>
      <c r="W293" s="140">
        <v>0</v>
      </c>
      <c r="X293" s="140">
        <v>0</v>
      </c>
      <c r="Y293" s="140">
        <v>76346.22</v>
      </c>
      <c r="Z293" s="140">
        <v>0</v>
      </c>
      <c r="AA293" s="140">
        <v>97988.87</v>
      </c>
      <c r="AB293" s="140">
        <v>0</v>
      </c>
      <c r="AC293" s="140">
        <v>0</v>
      </c>
      <c r="AD293" s="140">
        <v>16826</v>
      </c>
      <c r="AE293" s="140">
        <v>61488</v>
      </c>
      <c r="AF293" s="140">
        <v>0</v>
      </c>
      <c r="AG293" s="140">
        <v>0</v>
      </c>
      <c r="AH293" s="140">
        <v>0</v>
      </c>
      <c r="AI293" s="140">
        <v>24005</v>
      </c>
      <c r="AJ293" s="140">
        <v>0</v>
      </c>
      <c r="AK293" s="140">
        <v>0</v>
      </c>
      <c r="AL293" s="140">
        <v>0</v>
      </c>
      <c r="AM293" s="140">
        <v>4121</v>
      </c>
      <c r="AN293" s="140">
        <v>0</v>
      </c>
      <c r="AO293" s="140">
        <v>0</v>
      </c>
      <c r="AP293" s="140">
        <v>2379.9500000000003</v>
      </c>
      <c r="AQ293" s="140">
        <v>707064.96</v>
      </c>
      <c r="AR293" s="140">
        <v>973020.07000000007</v>
      </c>
      <c r="AS293" s="140">
        <v>287885.73</v>
      </c>
      <c r="AT293" s="140">
        <v>139208.73000000001</v>
      </c>
      <c r="AU293" s="140">
        <v>140090.73000000001</v>
      </c>
      <c r="AV293" s="140">
        <v>811.5</v>
      </c>
      <c r="AW293" s="140">
        <v>69683.19</v>
      </c>
      <c r="AX293" s="140">
        <v>81053.17</v>
      </c>
      <c r="AY293" s="140">
        <v>237820.83000000002</v>
      </c>
      <c r="AZ293" s="140">
        <v>295449.83</v>
      </c>
      <c r="BA293" s="140">
        <v>910617.43</v>
      </c>
      <c r="BB293" s="140">
        <v>23476.97</v>
      </c>
      <c r="BC293" s="140">
        <v>49269.279999999999</v>
      </c>
      <c r="BD293" s="140">
        <v>0</v>
      </c>
      <c r="BE293" s="140">
        <v>0</v>
      </c>
      <c r="BF293" s="140">
        <v>637203.82000000007</v>
      </c>
      <c r="BG293" s="140">
        <v>94867.01</v>
      </c>
      <c r="BH293" s="140">
        <v>0</v>
      </c>
      <c r="BI293" s="140">
        <v>0</v>
      </c>
      <c r="BJ293" s="140">
        <v>0</v>
      </c>
      <c r="BK293" s="140">
        <v>0</v>
      </c>
      <c r="BL293" s="140">
        <v>0</v>
      </c>
      <c r="BM293" s="140">
        <v>915000</v>
      </c>
      <c r="BN293" s="140">
        <v>915000</v>
      </c>
      <c r="BO293" s="140">
        <v>0</v>
      </c>
      <c r="BP293" s="140">
        <v>0</v>
      </c>
      <c r="BQ293" s="140">
        <v>616264.78</v>
      </c>
      <c r="BR293" s="140">
        <v>328456.5</v>
      </c>
      <c r="BS293" s="140">
        <v>1531264.78</v>
      </c>
      <c r="BT293" s="140">
        <v>1243456.5</v>
      </c>
      <c r="BU293" s="140">
        <v>42489.79</v>
      </c>
      <c r="BV293" s="140">
        <v>42546.79</v>
      </c>
      <c r="BW293" s="140">
        <v>669758.85</v>
      </c>
      <c r="BX293" s="140">
        <v>539462.03</v>
      </c>
      <c r="BY293" s="140">
        <v>99786.82</v>
      </c>
      <c r="BZ293" s="140">
        <v>30453</v>
      </c>
      <c r="CA293" s="140">
        <v>10006.620000000001</v>
      </c>
      <c r="CB293" s="140">
        <v>138481.99</v>
      </c>
      <c r="CC293" s="140">
        <v>512335.53</v>
      </c>
      <c r="CD293" s="140">
        <v>74054.03</v>
      </c>
      <c r="CE293" s="140">
        <v>3175</v>
      </c>
      <c r="CF293" s="140">
        <v>0</v>
      </c>
      <c r="CG293" s="140">
        <v>0</v>
      </c>
      <c r="CH293" s="140">
        <v>306631.13</v>
      </c>
      <c r="CI293" s="140">
        <v>0</v>
      </c>
      <c r="CJ293" s="140">
        <v>485000</v>
      </c>
      <c r="CK293" s="140">
        <v>0</v>
      </c>
      <c r="CL293" s="140">
        <v>0</v>
      </c>
      <c r="CM293" s="140">
        <v>0</v>
      </c>
      <c r="CN293" s="140">
        <v>0</v>
      </c>
      <c r="CO293" s="140">
        <v>0</v>
      </c>
      <c r="CP293" s="140">
        <v>0</v>
      </c>
      <c r="CQ293" s="140">
        <v>0</v>
      </c>
      <c r="CR293" s="140">
        <v>0</v>
      </c>
      <c r="CS293" s="140">
        <v>0</v>
      </c>
      <c r="CT293" s="140">
        <v>219814.78</v>
      </c>
      <c r="CU293" s="140">
        <v>219814.78</v>
      </c>
      <c r="CV293" s="140">
        <v>0</v>
      </c>
      <c r="CW293" s="140">
        <v>6469.74</v>
      </c>
      <c r="CX293" s="140">
        <v>7353.06</v>
      </c>
      <c r="CY293" s="140">
        <v>8332.2000000000007</v>
      </c>
      <c r="CZ293" s="140">
        <v>7448.88</v>
      </c>
      <c r="DA293" s="140">
        <v>0</v>
      </c>
      <c r="DB293" s="140">
        <v>0</v>
      </c>
      <c r="DC293" s="140">
        <v>0</v>
      </c>
      <c r="DD293" s="140">
        <v>0</v>
      </c>
      <c r="DE293" s="140">
        <v>0</v>
      </c>
      <c r="DF293" s="140">
        <v>0</v>
      </c>
      <c r="DG293" s="140">
        <v>0</v>
      </c>
      <c r="DH293" s="140">
        <v>0</v>
      </c>
    </row>
    <row r="294" spans="1:112" x14ac:dyDescent="0.2">
      <c r="A294" s="140">
        <v>4536</v>
      </c>
      <c r="B294" s="140" t="s">
        <v>578</v>
      </c>
      <c r="C294" s="140">
        <v>0</v>
      </c>
      <c r="D294" s="140">
        <v>5065268.6900000004</v>
      </c>
      <c r="E294" s="140">
        <v>2757.83</v>
      </c>
      <c r="F294" s="140">
        <v>0</v>
      </c>
      <c r="G294" s="140">
        <v>19517.11</v>
      </c>
      <c r="H294" s="140">
        <v>7492.59</v>
      </c>
      <c r="I294" s="140">
        <v>84427.38</v>
      </c>
      <c r="J294" s="140">
        <v>0</v>
      </c>
      <c r="K294" s="140">
        <v>429723.89</v>
      </c>
      <c r="L294" s="140">
        <v>0</v>
      </c>
      <c r="M294" s="140">
        <v>0</v>
      </c>
      <c r="N294" s="140">
        <v>0</v>
      </c>
      <c r="O294" s="140">
        <v>0</v>
      </c>
      <c r="P294" s="140">
        <v>2778</v>
      </c>
      <c r="Q294" s="140">
        <v>0</v>
      </c>
      <c r="R294" s="140">
        <v>3373.66</v>
      </c>
      <c r="S294" s="140">
        <v>0</v>
      </c>
      <c r="T294" s="140">
        <v>0</v>
      </c>
      <c r="U294" s="140">
        <v>139424.5</v>
      </c>
      <c r="V294" s="140">
        <v>5169823</v>
      </c>
      <c r="W294" s="140">
        <v>17462.07</v>
      </c>
      <c r="X294" s="140">
        <v>0</v>
      </c>
      <c r="Y294" s="140">
        <v>0</v>
      </c>
      <c r="Z294" s="140">
        <v>6236.51</v>
      </c>
      <c r="AA294" s="140">
        <v>3344.92</v>
      </c>
      <c r="AB294" s="140">
        <v>0</v>
      </c>
      <c r="AC294" s="140">
        <v>0</v>
      </c>
      <c r="AD294" s="140">
        <v>29180</v>
      </c>
      <c r="AE294" s="140">
        <v>77847</v>
      </c>
      <c r="AF294" s="140">
        <v>0</v>
      </c>
      <c r="AG294" s="140">
        <v>0</v>
      </c>
      <c r="AH294" s="140">
        <v>0</v>
      </c>
      <c r="AI294" s="140">
        <v>0</v>
      </c>
      <c r="AJ294" s="140">
        <v>0</v>
      </c>
      <c r="AK294" s="140">
        <v>0</v>
      </c>
      <c r="AL294" s="140">
        <v>0</v>
      </c>
      <c r="AM294" s="140">
        <v>152.24</v>
      </c>
      <c r="AN294" s="140">
        <v>26449.77</v>
      </c>
      <c r="AO294" s="140">
        <v>0</v>
      </c>
      <c r="AP294" s="140">
        <v>7791.75</v>
      </c>
      <c r="AQ294" s="140">
        <v>2053692.57</v>
      </c>
      <c r="AR294" s="140">
        <v>2520434.31</v>
      </c>
      <c r="AS294" s="140">
        <v>674812.04</v>
      </c>
      <c r="AT294" s="140">
        <v>310915.19</v>
      </c>
      <c r="AU294" s="140">
        <v>270130.31</v>
      </c>
      <c r="AV294" s="140">
        <v>47791.65</v>
      </c>
      <c r="AW294" s="140">
        <v>271606.65000000002</v>
      </c>
      <c r="AX294" s="140">
        <v>268682.69</v>
      </c>
      <c r="AY294" s="140">
        <v>245232.4</v>
      </c>
      <c r="AZ294" s="140">
        <v>597753.01</v>
      </c>
      <c r="BA294" s="140">
        <v>1960975.95</v>
      </c>
      <c r="BB294" s="140">
        <v>165770.82</v>
      </c>
      <c r="BC294" s="140">
        <v>152829.35</v>
      </c>
      <c r="BD294" s="140">
        <v>59895.17</v>
      </c>
      <c r="BE294" s="140">
        <v>22132.5</v>
      </c>
      <c r="BF294" s="140">
        <v>822622.21</v>
      </c>
      <c r="BG294" s="140">
        <v>385456.77</v>
      </c>
      <c r="BH294" s="140">
        <v>870.09</v>
      </c>
      <c r="BI294" s="140">
        <v>0</v>
      </c>
      <c r="BJ294" s="140">
        <v>0</v>
      </c>
      <c r="BK294" s="140">
        <v>0</v>
      </c>
      <c r="BL294" s="140">
        <v>0</v>
      </c>
      <c r="BM294" s="140">
        <v>0</v>
      </c>
      <c r="BN294" s="140">
        <v>0</v>
      </c>
      <c r="BO294" s="140">
        <v>3609327.88</v>
      </c>
      <c r="BP294" s="140">
        <v>3870775.11</v>
      </c>
      <c r="BQ294" s="140">
        <v>0</v>
      </c>
      <c r="BR294" s="140">
        <v>0</v>
      </c>
      <c r="BS294" s="140">
        <v>3609327.88</v>
      </c>
      <c r="BT294" s="140">
        <v>3870775.11</v>
      </c>
      <c r="BU294" s="140">
        <v>38253.21</v>
      </c>
      <c r="BV294" s="140">
        <v>50026.17</v>
      </c>
      <c r="BW294" s="140">
        <v>1312912.73</v>
      </c>
      <c r="BX294" s="140">
        <v>1026713.2</v>
      </c>
      <c r="BY294" s="140">
        <v>204755.57</v>
      </c>
      <c r="BZ294" s="140">
        <v>69671</v>
      </c>
      <c r="CA294" s="140">
        <v>219935.83000000002</v>
      </c>
      <c r="CB294" s="140">
        <v>277464.01</v>
      </c>
      <c r="CC294" s="140">
        <v>5077513.9099999992</v>
      </c>
      <c r="CD294" s="140">
        <v>1185500.53</v>
      </c>
      <c r="CE294" s="140">
        <v>3834485.2</v>
      </c>
      <c r="CF294" s="140">
        <v>0</v>
      </c>
      <c r="CG294" s="140">
        <v>0</v>
      </c>
      <c r="CH294" s="140">
        <v>0</v>
      </c>
      <c r="CI294" s="140">
        <v>0</v>
      </c>
      <c r="CJ294" s="140">
        <v>7201528.8799999999</v>
      </c>
      <c r="CK294" s="140">
        <v>1427808.02</v>
      </c>
      <c r="CL294" s="140">
        <v>6.2700000000000005</v>
      </c>
      <c r="CM294" s="140">
        <v>1704.99</v>
      </c>
      <c r="CN294" s="140">
        <v>0</v>
      </c>
      <c r="CO294" s="140">
        <v>1429506.74</v>
      </c>
      <c r="CP294" s="140">
        <v>0</v>
      </c>
      <c r="CQ294" s="140">
        <v>0</v>
      </c>
      <c r="CR294" s="140">
        <v>2527.64</v>
      </c>
      <c r="CS294" s="140">
        <v>41301.29</v>
      </c>
      <c r="CT294" s="140">
        <v>419770.09</v>
      </c>
      <c r="CU294" s="140">
        <v>380996.44</v>
      </c>
      <c r="CV294" s="140">
        <v>0</v>
      </c>
      <c r="CW294" s="140">
        <v>-1262.71</v>
      </c>
      <c r="CX294" s="140">
        <v>3318.08</v>
      </c>
      <c r="CY294" s="140">
        <v>38039.11</v>
      </c>
      <c r="CZ294" s="140">
        <v>0</v>
      </c>
      <c r="DA294" s="140">
        <v>33458.32</v>
      </c>
      <c r="DB294" s="140">
        <v>0</v>
      </c>
      <c r="DC294" s="140">
        <v>0</v>
      </c>
      <c r="DD294" s="140">
        <v>0</v>
      </c>
      <c r="DE294" s="140">
        <v>0</v>
      </c>
      <c r="DF294" s="140">
        <v>0</v>
      </c>
      <c r="DG294" s="140">
        <v>0</v>
      </c>
      <c r="DH294" s="140">
        <v>0</v>
      </c>
    </row>
    <row r="295" spans="1:112" x14ac:dyDescent="0.2">
      <c r="A295" s="140">
        <v>4543</v>
      </c>
      <c r="B295" s="140" t="s">
        <v>579</v>
      </c>
      <c r="C295" s="140">
        <v>0</v>
      </c>
      <c r="D295" s="140">
        <v>3196152.16</v>
      </c>
      <c r="E295" s="140">
        <v>10622.33</v>
      </c>
      <c r="F295" s="140">
        <v>1458.34</v>
      </c>
      <c r="G295" s="140">
        <v>35913.660000000003</v>
      </c>
      <c r="H295" s="140">
        <v>5054.75</v>
      </c>
      <c r="I295" s="140">
        <v>34055.68</v>
      </c>
      <c r="J295" s="140">
        <v>0</v>
      </c>
      <c r="K295" s="140">
        <v>209885.12</v>
      </c>
      <c r="L295" s="140">
        <v>0</v>
      </c>
      <c r="M295" s="140">
        <v>0</v>
      </c>
      <c r="N295" s="140">
        <v>0</v>
      </c>
      <c r="O295" s="140">
        <v>0</v>
      </c>
      <c r="P295" s="140">
        <v>1496.1200000000001</v>
      </c>
      <c r="Q295" s="140">
        <v>0</v>
      </c>
      <c r="R295" s="140">
        <v>0</v>
      </c>
      <c r="S295" s="140">
        <v>0</v>
      </c>
      <c r="T295" s="140">
        <v>0</v>
      </c>
      <c r="U295" s="140">
        <v>128786</v>
      </c>
      <c r="V295" s="140">
        <v>7385767</v>
      </c>
      <c r="W295" s="140">
        <v>5648.89</v>
      </c>
      <c r="X295" s="140">
        <v>0</v>
      </c>
      <c r="Y295" s="140">
        <v>431691.15</v>
      </c>
      <c r="Z295" s="140">
        <v>0</v>
      </c>
      <c r="AA295" s="140">
        <v>20781</v>
      </c>
      <c r="AB295" s="140">
        <v>0</v>
      </c>
      <c r="AC295" s="140">
        <v>0</v>
      </c>
      <c r="AD295" s="140">
        <v>57956</v>
      </c>
      <c r="AE295" s="140">
        <v>358348.84</v>
      </c>
      <c r="AF295" s="140">
        <v>0</v>
      </c>
      <c r="AG295" s="140">
        <v>0</v>
      </c>
      <c r="AH295" s="140">
        <v>0</v>
      </c>
      <c r="AI295" s="140">
        <v>0</v>
      </c>
      <c r="AJ295" s="140">
        <v>0</v>
      </c>
      <c r="AK295" s="140">
        <v>2222.31</v>
      </c>
      <c r="AL295" s="140">
        <v>0</v>
      </c>
      <c r="AM295" s="140">
        <v>32092.97</v>
      </c>
      <c r="AN295" s="140">
        <v>103674.47</v>
      </c>
      <c r="AO295" s="140">
        <v>0</v>
      </c>
      <c r="AP295" s="140">
        <v>0</v>
      </c>
      <c r="AQ295" s="140">
        <v>2803479.97</v>
      </c>
      <c r="AR295" s="140">
        <v>2726783.21</v>
      </c>
      <c r="AS295" s="140">
        <v>554523.94999999995</v>
      </c>
      <c r="AT295" s="140">
        <v>206716.99</v>
      </c>
      <c r="AU295" s="140">
        <v>247737.03</v>
      </c>
      <c r="AV295" s="140">
        <v>0</v>
      </c>
      <c r="AW295" s="140">
        <v>160600.85</v>
      </c>
      <c r="AX295" s="140">
        <v>355817.19</v>
      </c>
      <c r="AY295" s="140">
        <v>275987.03000000003</v>
      </c>
      <c r="AZ295" s="140">
        <v>561704.89</v>
      </c>
      <c r="BA295" s="140">
        <v>2003855.37</v>
      </c>
      <c r="BB295" s="140">
        <v>293142.7</v>
      </c>
      <c r="BC295" s="140">
        <v>132556.14000000001</v>
      </c>
      <c r="BD295" s="140">
        <v>2652.88</v>
      </c>
      <c r="BE295" s="140">
        <v>11144.25</v>
      </c>
      <c r="BF295" s="140">
        <v>1038177.01</v>
      </c>
      <c r="BG295" s="140">
        <v>291050</v>
      </c>
      <c r="BH295" s="140">
        <v>80.73</v>
      </c>
      <c r="BI295" s="140">
        <v>0</v>
      </c>
      <c r="BJ295" s="140">
        <v>0</v>
      </c>
      <c r="BK295" s="140">
        <v>0</v>
      </c>
      <c r="BL295" s="140">
        <v>0</v>
      </c>
      <c r="BM295" s="140">
        <v>0</v>
      </c>
      <c r="BN295" s="140">
        <v>0</v>
      </c>
      <c r="BO295" s="140">
        <v>178571.80000000002</v>
      </c>
      <c r="BP295" s="140">
        <v>168000</v>
      </c>
      <c r="BQ295" s="140">
        <v>2034646.24</v>
      </c>
      <c r="BR295" s="140">
        <v>2400814.64</v>
      </c>
      <c r="BS295" s="140">
        <v>2213218.04</v>
      </c>
      <c r="BT295" s="140">
        <v>2568814.64</v>
      </c>
      <c r="BU295" s="140">
        <v>33615.01</v>
      </c>
      <c r="BV295" s="140">
        <v>30047.72</v>
      </c>
      <c r="BW295" s="140">
        <v>2185054.27</v>
      </c>
      <c r="BX295" s="140">
        <v>1855470.26</v>
      </c>
      <c r="BY295" s="140">
        <v>229329.54</v>
      </c>
      <c r="BZ295" s="140">
        <v>103821.76000000001</v>
      </c>
      <c r="CA295" s="140">
        <v>7540.06</v>
      </c>
      <c r="CB295" s="140">
        <v>6814.76</v>
      </c>
      <c r="CC295" s="140">
        <v>1367260</v>
      </c>
      <c r="CD295" s="140">
        <v>1365505.35</v>
      </c>
      <c r="CE295" s="140">
        <v>2479.9500000000003</v>
      </c>
      <c r="CF295" s="140">
        <v>0</v>
      </c>
      <c r="CG295" s="140">
        <v>0</v>
      </c>
      <c r="CH295" s="140">
        <v>0</v>
      </c>
      <c r="CI295" s="140">
        <v>0</v>
      </c>
      <c r="CJ295" s="140">
        <v>5072000</v>
      </c>
      <c r="CK295" s="140">
        <v>0</v>
      </c>
      <c r="CL295" s="140">
        <v>178719.2</v>
      </c>
      <c r="CM295" s="140">
        <v>178719.2</v>
      </c>
      <c r="CN295" s="140">
        <v>0</v>
      </c>
      <c r="CO295" s="140">
        <v>0</v>
      </c>
      <c r="CP295" s="140">
        <v>0</v>
      </c>
      <c r="CQ295" s="140">
        <v>0</v>
      </c>
      <c r="CR295" s="140">
        <v>73352.850000000006</v>
      </c>
      <c r="CS295" s="140">
        <v>73265.100000000006</v>
      </c>
      <c r="CT295" s="140">
        <v>520270.38</v>
      </c>
      <c r="CU295" s="140">
        <v>520358.13</v>
      </c>
      <c r="CV295" s="140">
        <v>0</v>
      </c>
      <c r="CW295" s="140">
        <v>25080.05</v>
      </c>
      <c r="CX295" s="140">
        <v>16040.99</v>
      </c>
      <c r="CY295" s="140">
        <v>90575.13</v>
      </c>
      <c r="CZ295" s="140">
        <v>1874.1200000000001</v>
      </c>
      <c r="DA295" s="140">
        <v>97740.07</v>
      </c>
      <c r="DB295" s="140">
        <v>0</v>
      </c>
      <c r="DC295" s="140">
        <v>0</v>
      </c>
      <c r="DD295" s="140">
        <v>0</v>
      </c>
      <c r="DE295" s="140">
        <v>0</v>
      </c>
      <c r="DF295" s="140">
        <v>0</v>
      </c>
      <c r="DG295" s="140">
        <v>0</v>
      </c>
      <c r="DH295" s="140">
        <v>0</v>
      </c>
    </row>
    <row r="296" spans="1:112" x14ac:dyDescent="0.2">
      <c r="A296" s="140">
        <v>4557</v>
      </c>
      <c r="B296" s="140" t="s">
        <v>580</v>
      </c>
      <c r="C296" s="140">
        <v>0</v>
      </c>
      <c r="D296" s="140">
        <v>961763</v>
      </c>
      <c r="E296" s="140">
        <v>0</v>
      </c>
      <c r="F296" s="140">
        <v>2182.02</v>
      </c>
      <c r="G296" s="140">
        <v>12490</v>
      </c>
      <c r="H296" s="140">
        <v>735.86</v>
      </c>
      <c r="I296" s="140">
        <v>9048.9699999999993</v>
      </c>
      <c r="J296" s="140">
        <v>0</v>
      </c>
      <c r="K296" s="140">
        <v>458179</v>
      </c>
      <c r="L296" s="140">
        <v>0</v>
      </c>
      <c r="M296" s="140">
        <v>0</v>
      </c>
      <c r="N296" s="140">
        <v>0</v>
      </c>
      <c r="O296" s="140">
        <v>0</v>
      </c>
      <c r="P296" s="140">
        <v>9387.48</v>
      </c>
      <c r="Q296" s="140">
        <v>0</v>
      </c>
      <c r="R296" s="140">
        <v>0</v>
      </c>
      <c r="S296" s="140">
        <v>0</v>
      </c>
      <c r="T296" s="140">
        <v>0</v>
      </c>
      <c r="U296" s="140">
        <v>37032.5</v>
      </c>
      <c r="V296" s="140">
        <v>2557821</v>
      </c>
      <c r="W296" s="140">
        <v>4462.07</v>
      </c>
      <c r="X296" s="140">
        <v>0</v>
      </c>
      <c r="Y296" s="140">
        <v>106388.34</v>
      </c>
      <c r="Z296" s="140">
        <v>0</v>
      </c>
      <c r="AA296" s="140">
        <v>83297</v>
      </c>
      <c r="AB296" s="140">
        <v>0</v>
      </c>
      <c r="AC296" s="140">
        <v>0</v>
      </c>
      <c r="AD296" s="140">
        <v>48069</v>
      </c>
      <c r="AE296" s="140">
        <v>41083.300000000003</v>
      </c>
      <c r="AF296" s="140">
        <v>0</v>
      </c>
      <c r="AG296" s="140">
        <v>0</v>
      </c>
      <c r="AH296" s="140">
        <v>0</v>
      </c>
      <c r="AI296" s="140">
        <v>23047.18</v>
      </c>
      <c r="AJ296" s="140">
        <v>0</v>
      </c>
      <c r="AK296" s="140">
        <v>0</v>
      </c>
      <c r="AL296" s="140">
        <v>84347.5</v>
      </c>
      <c r="AM296" s="140">
        <v>183.11</v>
      </c>
      <c r="AN296" s="140">
        <v>11465.300000000001</v>
      </c>
      <c r="AO296" s="140">
        <v>0</v>
      </c>
      <c r="AP296" s="140">
        <v>3895.06</v>
      </c>
      <c r="AQ296" s="140">
        <v>819464.64</v>
      </c>
      <c r="AR296" s="140">
        <v>762167.73</v>
      </c>
      <c r="AS296" s="140">
        <v>223191.24</v>
      </c>
      <c r="AT296" s="140">
        <v>137820.43</v>
      </c>
      <c r="AU296" s="140">
        <v>99677.86</v>
      </c>
      <c r="AV296" s="140">
        <v>0</v>
      </c>
      <c r="AW296" s="140">
        <v>82748.98</v>
      </c>
      <c r="AX296" s="140">
        <v>61746.49</v>
      </c>
      <c r="AY296" s="140">
        <v>178550.21</v>
      </c>
      <c r="AZ296" s="140">
        <v>220353.93</v>
      </c>
      <c r="BA296" s="140">
        <v>838596.67</v>
      </c>
      <c r="BB296" s="140">
        <v>214667.9</v>
      </c>
      <c r="BC296" s="140">
        <v>83761.850000000006</v>
      </c>
      <c r="BD296" s="140">
        <v>86479.83</v>
      </c>
      <c r="BE296" s="140">
        <v>59158.81</v>
      </c>
      <c r="BF296" s="140">
        <v>320659.51</v>
      </c>
      <c r="BG296" s="140">
        <v>188833.55000000002</v>
      </c>
      <c r="BH296" s="140">
        <v>564.86</v>
      </c>
      <c r="BI296" s="140">
        <v>0</v>
      </c>
      <c r="BJ296" s="140">
        <v>0</v>
      </c>
      <c r="BK296" s="140">
        <v>0</v>
      </c>
      <c r="BL296" s="140">
        <v>0</v>
      </c>
      <c r="BM296" s="140">
        <v>0</v>
      </c>
      <c r="BN296" s="140">
        <v>0</v>
      </c>
      <c r="BO296" s="140">
        <v>0</v>
      </c>
      <c r="BP296" s="140">
        <v>0</v>
      </c>
      <c r="BQ296" s="140">
        <v>681970.46</v>
      </c>
      <c r="BR296" s="140">
        <v>758403.66</v>
      </c>
      <c r="BS296" s="140">
        <v>681970.46</v>
      </c>
      <c r="BT296" s="140">
        <v>758403.66</v>
      </c>
      <c r="BU296" s="140">
        <v>16858.560000000001</v>
      </c>
      <c r="BV296" s="140">
        <v>17612.53</v>
      </c>
      <c r="BW296" s="140">
        <v>447336.86000000004</v>
      </c>
      <c r="BX296" s="140">
        <v>293812.19</v>
      </c>
      <c r="BY296" s="140">
        <v>86876.7</v>
      </c>
      <c r="BZ296" s="140">
        <v>65894</v>
      </c>
      <c r="CA296" s="140">
        <v>41087.229999999996</v>
      </c>
      <c r="CB296" s="140">
        <v>38961.85</v>
      </c>
      <c r="CC296" s="140">
        <v>156676.53</v>
      </c>
      <c r="CD296" s="140">
        <v>129180</v>
      </c>
      <c r="CE296" s="140">
        <v>0</v>
      </c>
      <c r="CF296" s="140">
        <v>0</v>
      </c>
      <c r="CG296" s="140">
        <v>0</v>
      </c>
      <c r="CH296" s="140">
        <v>29621.91</v>
      </c>
      <c r="CI296" s="140">
        <v>0</v>
      </c>
      <c r="CJ296" s="140">
        <v>321447.58999999997</v>
      </c>
      <c r="CK296" s="140">
        <v>0</v>
      </c>
      <c r="CL296" s="140">
        <v>0</v>
      </c>
      <c r="CM296" s="140">
        <v>0</v>
      </c>
      <c r="CN296" s="140">
        <v>0</v>
      </c>
      <c r="CO296" s="140">
        <v>0</v>
      </c>
      <c r="CP296" s="140">
        <v>0</v>
      </c>
      <c r="CQ296" s="140">
        <v>0</v>
      </c>
      <c r="CR296" s="140">
        <v>0</v>
      </c>
      <c r="CS296" s="140">
        <v>6720.42</v>
      </c>
      <c r="CT296" s="140">
        <v>189683.80000000002</v>
      </c>
      <c r="CU296" s="140">
        <v>182963.38</v>
      </c>
      <c r="CV296" s="140">
        <v>0</v>
      </c>
      <c r="CW296" s="140">
        <v>25409.040000000001</v>
      </c>
      <c r="CX296" s="140">
        <v>25244.73</v>
      </c>
      <c r="CY296" s="140">
        <v>38871.370000000003</v>
      </c>
      <c r="CZ296" s="140">
        <v>8573.23</v>
      </c>
      <c r="DA296" s="140">
        <v>30462.45</v>
      </c>
      <c r="DB296" s="140">
        <v>0</v>
      </c>
      <c r="DC296" s="140">
        <v>0</v>
      </c>
      <c r="DD296" s="140">
        <v>0</v>
      </c>
      <c r="DE296" s="140">
        <v>54411.97</v>
      </c>
      <c r="DF296" s="140">
        <v>54411.97</v>
      </c>
      <c r="DG296" s="140">
        <v>0</v>
      </c>
      <c r="DH296" s="140">
        <v>0</v>
      </c>
    </row>
    <row r="297" spans="1:112" x14ac:dyDescent="0.2">
      <c r="A297" s="140">
        <v>4571</v>
      </c>
      <c r="B297" s="140" t="s">
        <v>581</v>
      </c>
      <c r="C297" s="140">
        <v>0</v>
      </c>
      <c r="D297" s="140">
        <v>2784516</v>
      </c>
      <c r="E297" s="140">
        <v>4750</v>
      </c>
      <c r="F297" s="140">
        <v>5799.78</v>
      </c>
      <c r="G297" s="140">
        <v>8665.43</v>
      </c>
      <c r="H297" s="140">
        <v>5766.6</v>
      </c>
      <c r="I297" s="140">
        <v>20688.560000000001</v>
      </c>
      <c r="J297" s="140">
        <v>1923</v>
      </c>
      <c r="K297" s="140">
        <v>257527</v>
      </c>
      <c r="L297" s="140">
        <v>0</v>
      </c>
      <c r="M297" s="140">
        <v>0</v>
      </c>
      <c r="N297" s="140">
        <v>0</v>
      </c>
      <c r="O297" s="140">
        <v>0</v>
      </c>
      <c r="P297" s="140">
        <v>0</v>
      </c>
      <c r="Q297" s="140">
        <v>0</v>
      </c>
      <c r="R297" s="140">
        <v>0</v>
      </c>
      <c r="S297" s="140">
        <v>0</v>
      </c>
      <c r="T297" s="140">
        <v>0</v>
      </c>
      <c r="U297" s="140">
        <v>74612.5</v>
      </c>
      <c r="V297" s="140">
        <v>1535486</v>
      </c>
      <c r="W297" s="140">
        <v>0</v>
      </c>
      <c r="X297" s="140">
        <v>0</v>
      </c>
      <c r="Y297" s="140">
        <v>110480.2</v>
      </c>
      <c r="Z297" s="140">
        <v>42656.18</v>
      </c>
      <c r="AA297" s="140">
        <v>113466</v>
      </c>
      <c r="AB297" s="140">
        <v>0</v>
      </c>
      <c r="AC297" s="140">
        <v>0</v>
      </c>
      <c r="AD297" s="140">
        <v>27258</v>
      </c>
      <c r="AE297" s="140">
        <v>141270.35</v>
      </c>
      <c r="AF297" s="140">
        <v>0</v>
      </c>
      <c r="AG297" s="140">
        <v>0</v>
      </c>
      <c r="AH297" s="140">
        <v>0</v>
      </c>
      <c r="AI297" s="140">
        <v>22004</v>
      </c>
      <c r="AJ297" s="140">
        <v>0</v>
      </c>
      <c r="AK297" s="140">
        <v>1500</v>
      </c>
      <c r="AL297" s="140">
        <v>0</v>
      </c>
      <c r="AM297" s="140">
        <v>1598</v>
      </c>
      <c r="AN297" s="140">
        <v>21176.53</v>
      </c>
      <c r="AO297" s="140">
        <v>0</v>
      </c>
      <c r="AP297" s="140">
        <v>0</v>
      </c>
      <c r="AQ297" s="140">
        <v>1502737.01</v>
      </c>
      <c r="AR297" s="140">
        <v>769448.76</v>
      </c>
      <c r="AS297" s="140">
        <v>264167.94</v>
      </c>
      <c r="AT297" s="140">
        <v>142799.23000000001</v>
      </c>
      <c r="AU297" s="140">
        <v>116227.78</v>
      </c>
      <c r="AV297" s="140">
        <v>140.83000000000001</v>
      </c>
      <c r="AW297" s="140">
        <v>84812.400000000009</v>
      </c>
      <c r="AX297" s="140">
        <v>104866.19</v>
      </c>
      <c r="AY297" s="140">
        <v>273300.14</v>
      </c>
      <c r="AZ297" s="140">
        <v>230975.36000000002</v>
      </c>
      <c r="BA297" s="140">
        <v>874475.23</v>
      </c>
      <c r="BB297" s="140">
        <v>86988.7</v>
      </c>
      <c r="BC297" s="140">
        <v>71704.62</v>
      </c>
      <c r="BD297" s="140">
        <v>8720.4500000000007</v>
      </c>
      <c r="BE297" s="140">
        <v>47692.36</v>
      </c>
      <c r="BF297" s="140">
        <v>553441.36</v>
      </c>
      <c r="BG297" s="140">
        <v>285273</v>
      </c>
      <c r="BH297" s="140">
        <v>0</v>
      </c>
      <c r="BI297" s="140">
        <v>0</v>
      </c>
      <c r="BJ297" s="140">
        <v>0</v>
      </c>
      <c r="BK297" s="140">
        <v>0</v>
      </c>
      <c r="BL297" s="140">
        <v>0</v>
      </c>
      <c r="BM297" s="140">
        <v>0</v>
      </c>
      <c r="BN297" s="140">
        <v>0</v>
      </c>
      <c r="BO297" s="140">
        <v>100000</v>
      </c>
      <c r="BP297" s="140">
        <v>142350</v>
      </c>
      <c r="BQ297" s="140">
        <v>755967.55</v>
      </c>
      <c r="BR297" s="140">
        <v>476990.32</v>
      </c>
      <c r="BS297" s="140">
        <v>855967.55</v>
      </c>
      <c r="BT297" s="140">
        <v>619340.32000000007</v>
      </c>
      <c r="BU297" s="140">
        <v>0</v>
      </c>
      <c r="BV297" s="140">
        <v>0</v>
      </c>
      <c r="BW297" s="140">
        <v>691886.12</v>
      </c>
      <c r="BX297" s="140">
        <v>443854.26</v>
      </c>
      <c r="BY297" s="140">
        <v>201667.80000000002</v>
      </c>
      <c r="BZ297" s="140">
        <v>46364.06</v>
      </c>
      <c r="CA297" s="140">
        <v>25892.46</v>
      </c>
      <c r="CB297" s="140">
        <v>14501.01</v>
      </c>
      <c r="CC297" s="140">
        <v>1630772.94</v>
      </c>
      <c r="CD297" s="140">
        <v>342374.10000000003</v>
      </c>
      <c r="CE297" s="140">
        <v>1175258.2</v>
      </c>
      <c r="CF297" s="140">
        <v>0</v>
      </c>
      <c r="CG297" s="140">
        <v>0</v>
      </c>
      <c r="CH297" s="140">
        <v>124532.09</v>
      </c>
      <c r="CI297" s="140">
        <v>0</v>
      </c>
      <c r="CJ297" s="140">
        <v>1564594.01</v>
      </c>
      <c r="CK297" s="140">
        <v>0</v>
      </c>
      <c r="CL297" s="140">
        <v>0</v>
      </c>
      <c r="CM297" s="140">
        <v>67800</v>
      </c>
      <c r="CN297" s="140">
        <v>0</v>
      </c>
      <c r="CO297" s="140">
        <v>67800</v>
      </c>
      <c r="CP297" s="140">
        <v>0</v>
      </c>
      <c r="CQ297" s="140">
        <v>0</v>
      </c>
      <c r="CR297" s="140">
        <v>0</v>
      </c>
      <c r="CS297" s="140">
        <v>0</v>
      </c>
      <c r="CT297" s="140">
        <v>222639.42</v>
      </c>
      <c r="CU297" s="140">
        <v>222639.42</v>
      </c>
      <c r="CV297" s="140">
        <v>0</v>
      </c>
      <c r="CW297" s="140">
        <v>-4855.25</v>
      </c>
      <c r="CX297" s="140">
        <v>-4855.25</v>
      </c>
      <c r="CY297" s="140">
        <v>0</v>
      </c>
      <c r="CZ297" s="140">
        <v>0</v>
      </c>
      <c r="DA297" s="140">
        <v>0</v>
      </c>
      <c r="DB297" s="140">
        <v>0</v>
      </c>
      <c r="DC297" s="140">
        <v>0</v>
      </c>
      <c r="DD297" s="140">
        <v>0</v>
      </c>
      <c r="DE297" s="140">
        <v>0</v>
      </c>
      <c r="DF297" s="140">
        <v>0</v>
      </c>
      <c r="DG297" s="140">
        <v>0</v>
      </c>
      <c r="DH297" s="140">
        <v>0</v>
      </c>
    </row>
    <row r="298" spans="1:112" x14ac:dyDescent="0.2">
      <c r="A298" s="140">
        <v>4578</v>
      </c>
      <c r="B298" s="140" t="s">
        <v>582</v>
      </c>
      <c r="C298" s="140">
        <v>0</v>
      </c>
      <c r="D298" s="140">
        <v>6364133.3600000003</v>
      </c>
      <c r="E298" s="140">
        <v>18102.29</v>
      </c>
      <c r="F298" s="140">
        <v>0</v>
      </c>
      <c r="G298" s="140">
        <v>37545.43</v>
      </c>
      <c r="H298" s="140">
        <v>7261.25</v>
      </c>
      <c r="I298" s="140">
        <v>87889.76</v>
      </c>
      <c r="J298" s="140">
        <v>0</v>
      </c>
      <c r="K298" s="140">
        <v>82988</v>
      </c>
      <c r="L298" s="140">
        <v>0</v>
      </c>
      <c r="M298" s="140">
        <v>0</v>
      </c>
      <c r="N298" s="140">
        <v>0</v>
      </c>
      <c r="O298" s="140">
        <v>0</v>
      </c>
      <c r="P298" s="140">
        <v>1393</v>
      </c>
      <c r="Q298" s="140">
        <v>0</v>
      </c>
      <c r="R298" s="140">
        <v>0</v>
      </c>
      <c r="S298" s="140">
        <v>0</v>
      </c>
      <c r="T298" s="140">
        <v>0</v>
      </c>
      <c r="U298" s="140">
        <v>163313.5</v>
      </c>
      <c r="V298" s="140">
        <v>7090383</v>
      </c>
      <c r="W298" s="140">
        <v>0</v>
      </c>
      <c r="X298" s="140">
        <v>0</v>
      </c>
      <c r="Y298" s="140">
        <v>0</v>
      </c>
      <c r="Z298" s="140">
        <v>0</v>
      </c>
      <c r="AA298" s="140">
        <v>3365</v>
      </c>
      <c r="AB298" s="140">
        <v>0</v>
      </c>
      <c r="AC298" s="140">
        <v>0</v>
      </c>
      <c r="AD298" s="140">
        <v>42451.5</v>
      </c>
      <c r="AE298" s="140">
        <v>87091.44</v>
      </c>
      <c r="AF298" s="140">
        <v>0</v>
      </c>
      <c r="AG298" s="140">
        <v>0</v>
      </c>
      <c r="AH298" s="140">
        <v>0</v>
      </c>
      <c r="AI298" s="140">
        <v>0</v>
      </c>
      <c r="AJ298" s="140">
        <v>0</v>
      </c>
      <c r="AK298" s="140">
        <v>416894</v>
      </c>
      <c r="AL298" s="140">
        <v>0</v>
      </c>
      <c r="AM298" s="140">
        <v>3905.67</v>
      </c>
      <c r="AN298" s="140">
        <v>12110.93</v>
      </c>
      <c r="AO298" s="140">
        <v>0</v>
      </c>
      <c r="AP298" s="140">
        <v>0</v>
      </c>
      <c r="AQ298" s="140">
        <v>2772519.09</v>
      </c>
      <c r="AR298" s="140">
        <v>3182632.91</v>
      </c>
      <c r="AS298" s="140">
        <v>449583.54000000004</v>
      </c>
      <c r="AT298" s="140">
        <v>492258.5</v>
      </c>
      <c r="AU298" s="140">
        <v>241021.38</v>
      </c>
      <c r="AV298" s="140">
        <v>96441.17</v>
      </c>
      <c r="AW298" s="140">
        <v>332778.83</v>
      </c>
      <c r="AX298" s="140">
        <v>521154.38</v>
      </c>
      <c r="AY298" s="140">
        <v>301323.39</v>
      </c>
      <c r="AZ298" s="140">
        <v>725294.27</v>
      </c>
      <c r="BA298" s="140">
        <v>2819457</v>
      </c>
      <c r="BB298" s="140">
        <v>210209.02000000002</v>
      </c>
      <c r="BC298" s="140">
        <v>98492.040000000008</v>
      </c>
      <c r="BD298" s="140">
        <v>12838.19</v>
      </c>
      <c r="BE298" s="140">
        <v>177305.82</v>
      </c>
      <c r="BF298" s="140">
        <v>1343630.82</v>
      </c>
      <c r="BG298" s="140">
        <v>327178.51</v>
      </c>
      <c r="BH298" s="140">
        <v>194.05</v>
      </c>
      <c r="BI298" s="140">
        <v>0</v>
      </c>
      <c r="BJ298" s="140">
        <v>0</v>
      </c>
      <c r="BK298" s="140">
        <v>0</v>
      </c>
      <c r="BL298" s="140">
        <v>0</v>
      </c>
      <c r="BM298" s="140">
        <v>0</v>
      </c>
      <c r="BN298" s="140">
        <v>0</v>
      </c>
      <c r="BO298" s="140">
        <v>48766.97</v>
      </c>
      <c r="BP298" s="140">
        <v>48456.97</v>
      </c>
      <c r="BQ298" s="140">
        <v>2135263.41</v>
      </c>
      <c r="BR298" s="140">
        <v>2450088.63</v>
      </c>
      <c r="BS298" s="140">
        <v>2184030.38</v>
      </c>
      <c r="BT298" s="140">
        <v>2498545.6</v>
      </c>
      <c r="BU298" s="140">
        <v>25977.940000000002</v>
      </c>
      <c r="BV298" s="140">
        <v>27085.34</v>
      </c>
      <c r="BW298" s="140">
        <v>2229972.2799999998</v>
      </c>
      <c r="BX298" s="140">
        <v>1582210.27</v>
      </c>
      <c r="BY298" s="140">
        <v>571322.22</v>
      </c>
      <c r="BZ298" s="140">
        <v>75332.39</v>
      </c>
      <c r="CA298" s="140">
        <v>5702802.8200000003</v>
      </c>
      <c r="CB298" s="140">
        <v>5637146.1400000006</v>
      </c>
      <c r="CC298" s="140">
        <v>924464.53</v>
      </c>
      <c r="CD298" s="140">
        <v>857154.19000000006</v>
      </c>
      <c r="CE298" s="140">
        <v>79693.13</v>
      </c>
      <c r="CF298" s="140">
        <v>0</v>
      </c>
      <c r="CG298" s="140">
        <v>0</v>
      </c>
      <c r="CH298" s="140">
        <v>53273.89</v>
      </c>
      <c r="CI298" s="140">
        <v>0</v>
      </c>
      <c r="CJ298" s="140">
        <v>13761659.869999999</v>
      </c>
      <c r="CK298" s="140">
        <v>0</v>
      </c>
      <c r="CL298" s="140">
        <v>371825.59</v>
      </c>
      <c r="CM298" s="140">
        <v>995231.87</v>
      </c>
      <c r="CN298" s="140">
        <v>0</v>
      </c>
      <c r="CO298" s="140">
        <v>623406.28</v>
      </c>
      <c r="CP298" s="140">
        <v>0</v>
      </c>
      <c r="CQ298" s="140">
        <v>0</v>
      </c>
      <c r="CR298" s="140">
        <v>336.05</v>
      </c>
      <c r="CS298" s="140">
        <v>9976.130000000001</v>
      </c>
      <c r="CT298" s="140">
        <v>601877.98</v>
      </c>
      <c r="CU298" s="140">
        <v>592237.9</v>
      </c>
      <c r="CV298" s="140">
        <v>0</v>
      </c>
      <c r="CW298" s="140">
        <v>63006.12</v>
      </c>
      <c r="CX298" s="140">
        <v>101216.59</v>
      </c>
      <c r="CY298" s="140">
        <v>232735.13</v>
      </c>
      <c r="CZ298" s="140">
        <v>0</v>
      </c>
      <c r="DA298" s="140">
        <v>194524.66</v>
      </c>
      <c r="DB298" s="140">
        <v>0</v>
      </c>
      <c r="DC298" s="140">
        <v>0</v>
      </c>
      <c r="DD298" s="140">
        <v>0</v>
      </c>
      <c r="DE298" s="140">
        <v>0</v>
      </c>
      <c r="DF298" s="140">
        <v>0</v>
      </c>
      <c r="DG298" s="140">
        <v>0</v>
      </c>
      <c r="DH298" s="140">
        <v>0</v>
      </c>
    </row>
    <row r="299" spans="1:112" x14ac:dyDescent="0.2">
      <c r="A299" s="140">
        <v>4606</v>
      </c>
      <c r="B299" s="140" t="s">
        <v>583</v>
      </c>
      <c r="C299" s="140">
        <v>0</v>
      </c>
      <c r="D299" s="140">
        <v>3453428</v>
      </c>
      <c r="E299" s="140">
        <v>0</v>
      </c>
      <c r="F299" s="140">
        <v>1669.07</v>
      </c>
      <c r="G299" s="140">
        <v>39002.550000000003</v>
      </c>
      <c r="H299" s="140">
        <v>3395.69</v>
      </c>
      <c r="I299" s="140">
        <v>21453.13</v>
      </c>
      <c r="J299" s="140">
        <v>0</v>
      </c>
      <c r="K299" s="140">
        <v>176969.29</v>
      </c>
      <c r="L299" s="140">
        <v>0</v>
      </c>
      <c r="M299" s="140">
        <v>0</v>
      </c>
      <c r="N299" s="140">
        <v>0</v>
      </c>
      <c r="O299" s="140">
        <v>0</v>
      </c>
      <c r="P299" s="140">
        <v>4668.0200000000004</v>
      </c>
      <c r="Q299" s="140">
        <v>0</v>
      </c>
      <c r="R299" s="140">
        <v>0</v>
      </c>
      <c r="S299" s="140">
        <v>0</v>
      </c>
      <c r="T299" s="140">
        <v>0</v>
      </c>
      <c r="U299" s="140">
        <v>43988</v>
      </c>
      <c r="V299" s="140">
        <v>451276</v>
      </c>
      <c r="W299" s="140">
        <v>0</v>
      </c>
      <c r="X299" s="140">
        <v>0</v>
      </c>
      <c r="Y299" s="140">
        <v>114572.06</v>
      </c>
      <c r="Z299" s="140">
        <v>9834.75</v>
      </c>
      <c r="AA299" s="140">
        <v>101194</v>
      </c>
      <c r="AB299" s="140">
        <v>0</v>
      </c>
      <c r="AC299" s="140">
        <v>0</v>
      </c>
      <c r="AD299" s="140">
        <v>21754</v>
      </c>
      <c r="AE299" s="140">
        <v>102446.92</v>
      </c>
      <c r="AF299" s="140">
        <v>0</v>
      </c>
      <c r="AG299" s="140">
        <v>0</v>
      </c>
      <c r="AH299" s="140">
        <v>0</v>
      </c>
      <c r="AI299" s="140">
        <v>21137</v>
      </c>
      <c r="AJ299" s="140">
        <v>0</v>
      </c>
      <c r="AK299" s="140">
        <v>4000</v>
      </c>
      <c r="AL299" s="140">
        <v>0</v>
      </c>
      <c r="AM299" s="140">
        <v>0</v>
      </c>
      <c r="AN299" s="140">
        <v>23045.72</v>
      </c>
      <c r="AO299" s="140">
        <v>0</v>
      </c>
      <c r="AP299" s="140">
        <v>0</v>
      </c>
      <c r="AQ299" s="140">
        <v>713009.54</v>
      </c>
      <c r="AR299" s="140">
        <v>1111620.92</v>
      </c>
      <c r="AS299" s="140">
        <v>147476.21</v>
      </c>
      <c r="AT299" s="140">
        <v>113769.66</v>
      </c>
      <c r="AU299" s="140">
        <v>110291.07</v>
      </c>
      <c r="AV299" s="140">
        <v>0</v>
      </c>
      <c r="AW299" s="140">
        <v>94840.98</v>
      </c>
      <c r="AX299" s="140">
        <v>125415.46</v>
      </c>
      <c r="AY299" s="140">
        <v>335117.09000000003</v>
      </c>
      <c r="AZ299" s="140">
        <v>0</v>
      </c>
      <c r="BA299" s="140">
        <v>742587.95000000007</v>
      </c>
      <c r="BB299" s="140">
        <v>0</v>
      </c>
      <c r="BC299" s="140">
        <v>43036.090000000004</v>
      </c>
      <c r="BD299" s="140">
        <v>25418.37</v>
      </c>
      <c r="BE299" s="140">
        <v>32000</v>
      </c>
      <c r="BF299" s="140">
        <v>399953.95</v>
      </c>
      <c r="BG299" s="140">
        <v>431490.35000000003</v>
      </c>
      <c r="BH299" s="140">
        <v>307.57</v>
      </c>
      <c r="BI299" s="140">
        <v>0</v>
      </c>
      <c r="BJ299" s="140">
        <v>0</v>
      </c>
      <c r="BK299" s="140">
        <v>0</v>
      </c>
      <c r="BL299" s="140">
        <v>0</v>
      </c>
      <c r="BM299" s="140">
        <v>0</v>
      </c>
      <c r="BN299" s="140">
        <v>0</v>
      </c>
      <c r="BO299" s="140">
        <v>0</v>
      </c>
      <c r="BP299" s="140">
        <v>0</v>
      </c>
      <c r="BQ299" s="140">
        <v>434007.39</v>
      </c>
      <c r="BR299" s="140">
        <v>601506.38</v>
      </c>
      <c r="BS299" s="140">
        <v>434007.39</v>
      </c>
      <c r="BT299" s="140">
        <v>601506.38</v>
      </c>
      <c r="BU299" s="140">
        <v>5056.51</v>
      </c>
      <c r="BV299" s="140">
        <v>16731.82</v>
      </c>
      <c r="BW299" s="140">
        <v>720884.39</v>
      </c>
      <c r="BX299" s="140">
        <v>426452.42</v>
      </c>
      <c r="BY299" s="140">
        <v>171931.78</v>
      </c>
      <c r="BZ299" s="140">
        <v>110824.88</v>
      </c>
      <c r="CA299" s="140">
        <v>18469.330000000002</v>
      </c>
      <c r="CB299" s="140">
        <v>74771.03</v>
      </c>
      <c r="CC299" s="140">
        <v>348134.12</v>
      </c>
      <c r="CD299" s="140">
        <v>291832.42</v>
      </c>
      <c r="CE299" s="140">
        <v>0</v>
      </c>
      <c r="CF299" s="140">
        <v>0</v>
      </c>
      <c r="CG299" s="140">
        <v>0</v>
      </c>
      <c r="CH299" s="140">
        <v>0</v>
      </c>
      <c r="CI299" s="140">
        <v>0</v>
      </c>
      <c r="CJ299" s="140">
        <v>589774.42000000004</v>
      </c>
      <c r="CK299" s="140">
        <v>0</v>
      </c>
      <c r="CL299" s="140">
        <v>0</v>
      </c>
      <c r="CM299" s="140">
        <v>0</v>
      </c>
      <c r="CN299" s="140">
        <v>0</v>
      </c>
      <c r="CO299" s="140">
        <v>0</v>
      </c>
      <c r="CP299" s="140">
        <v>0</v>
      </c>
      <c r="CQ299" s="140">
        <v>0</v>
      </c>
      <c r="CR299" s="140">
        <v>0</v>
      </c>
      <c r="CS299" s="140">
        <v>0</v>
      </c>
      <c r="CT299" s="140">
        <v>133661.36000000002</v>
      </c>
      <c r="CU299" s="140">
        <v>133661.36000000002</v>
      </c>
      <c r="CV299" s="140">
        <v>0</v>
      </c>
      <c r="CW299" s="140">
        <v>0</v>
      </c>
      <c r="CX299" s="140">
        <v>0</v>
      </c>
      <c r="CY299" s="140">
        <v>0</v>
      </c>
      <c r="CZ299" s="140">
        <v>0</v>
      </c>
      <c r="DA299" s="140">
        <v>0</v>
      </c>
      <c r="DB299" s="140">
        <v>0</v>
      </c>
      <c r="DC299" s="140">
        <v>0</v>
      </c>
      <c r="DD299" s="140">
        <v>0</v>
      </c>
      <c r="DE299" s="140">
        <v>0</v>
      </c>
      <c r="DF299" s="140">
        <v>0</v>
      </c>
      <c r="DG299" s="140">
        <v>0</v>
      </c>
      <c r="DH299" s="140">
        <v>0</v>
      </c>
    </row>
    <row r="300" spans="1:112" x14ac:dyDescent="0.2">
      <c r="A300" s="140">
        <v>4613</v>
      </c>
      <c r="B300" s="140" t="s">
        <v>584</v>
      </c>
      <c r="C300" s="140">
        <v>3123.63</v>
      </c>
      <c r="D300" s="140">
        <v>11299512.869999999</v>
      </c>
      <c r="E300" s="140">
        <v>250</v>
      </c>
      <c r="F300" s="140">
        <v>1215.69</v>
      </c>
      <c r="G300" s="140">
        <v>82437</v>
      </c>
      <c r="H300" s="140">
        <v>9893.49</v>
      </c>
      <c r="I300" s="140">
        <v>326236.69</v>
      </c>
      <c r="J300" s="140">
        <v>0</v>
      </c>
      <c r="K300" s="140">
        <v>787950.08000000007</v>
      </c>
      <c r="L300" s="140">
        <v>0</v>
      </c>
      <c r="M300" s="140">
        <v>0</v>
      </c>
      <c r="N300" s="140">
        <v>0</v>
      </c>
      <c r="O300" s="140">
        <v>0</v>
      </c>
      <c r="P300" s="140">
        <v>16889.349999999999</v>
      </c>
      <c r="Q300" s="140">
        <v>0</v>
      </c>
      <c r="R300" s="140">
        <v>0</v>
      </c>
      <c r="S300" s="140">
        <v>0</v>
      </c>
      <c r="T300" s="140">
        <v>0</v>
      </c>
      <c r="U300" s="140">
        <v>518474.5</v>
      </c>
      <c r="V300" s="140">
        <v>22798238</v>
      </c>
      <c r="W300" s="140">
        <v>2080</v>
      </c>
      <c r="X300" s="140">
        <v>0</v>
      </c>
      <c r="Y300" s="140">
        <v>298705.73</v>
      </c>
      <c r="Z300" s="140">
        <v>5670.71</v>
      </c>
      <c r="AA300" s="140">
        <v>11111</v>
      </c>
      <c r="AB300" s="140">
        <v>0</v>
      </c>
      <c r="AC300" s="140">
        <v>0</v>
      </c>
      <c r="AD300" s="140">
        <v>53059.700000000004</v>
      </c>
      <c r="AE300" s="140">
        <v>333476.78999999998</v>
      </c>
      <c r="AF300" s="140">
        <v>0</v>
      </c>
      <c r="AG300" s="140">
        <v>0</v>
      </c>
      <c r="AH300" s="140">
        <v>3000</v>
      </c>
      <c r="AI300" s="140">
        <v>0</v>
      </c>
      <c r="AJ300" s="140">
        <v>0</v>
      </c>
      <c r="AK300" s="140">
        <v>114490</v>
      </c>
      <c r="AL300" s="140">
        <v>131950.20000000001</v>
      </c>
      <c r="AM300" s="140">
        <v>123799.44</v>
      </c>
      <c r="AN300" s="140">
        <v>149962.04</v>
      </c>
      <c r="AO300" s="140">
        <v>0</v>
      </c>
      <c r="AP300" s="140">
        <v>10767.33</v>
      </c>
      <c r="AQ300" s="140">
        <v>9641456.2200000007</v>
      </c>
      <c r="AR300" s="140">
        <v>5317844.87</v>
      </c>
      <c r="AS300" s="140">
        <v>1010232.48</v>
      </c>
      <c r="AT300" s="140">
        <v>899069.33000000007</v>
      </c>
      <c r="AU300" s="140">
        <v>567675.06000000006</v>
      </c>
      <c r="AV300" s="140">
        <v>342418.94</v>
      </c>
      <c r="AW300" s="140">
        <v>1104001.31</v>
      </c>
      <c r="AX300" s="140">
        <v>1417017.37</v>
      </c>
      <c r="AY300" s="140">
        <v>435238.21</v>
      </c>
      <c r="AZ300" s="140">
        <v>1994952.76</v>
      </c>
      <c r="BA300" s="140">
        <v>5265020.59</v>
      </c>
      <c r="BB300" s="140">
        <v>1553096.06</v>
      </c>
      <c r="BC300" s="140">
        <v>413387.63</v>
      </c>
      <c r="BD300" s="140">
        <v>254825.84</v>
      </c>
      <c r="BE300" s="140">
        <v>1149056.3400000001</v>
      </c>
      <c r="BF300" s="140">
        <v>4021054.88</v>
      </c>
      <c r="BG300" s="140">
        <v>1226416.46</v>
      </c>
      <c r="BH300" s="140">
        <v>10163.36</v>
      </c>
      <c r="BI300" s="140">
        <v>30533.25</v>
      </c>
      <c r="BJ300" s="140">
        <v>6239.39</v>
      </c>
      <c r="BK300" s="140">
        <v>0</v>
      </c>
      <c r="BL300" s="140">
        <v>0</v>
      </c>
      <c r="BM300" s="140">
        <v>899738.62</v>
      </c>
      <c r="BN300" s="140">
        <v>899738.62</v>
      </c>
      <c r="BO300" s="140">
        <v>4392772.13</v>
      </c>
      <c r="BP300" s="140">
        <v>4876432.5199999996</v>
      </c>
      <c r="BQ300" s="140">
        <v>0</v>
      </c>
      <c r="BR300" s="140">
        <v>0</v>
      </c>
      <c r="BS300" s="140">
        <v>5323044</v>
      </c>
      <c r="BT300" s="140">
        <v>5782410.5300000003</v>
      </c>
      <c r="BU300" s="140">
        <v>8616.880000000001</v>
      </c>
      <c r="BV300" s="140">
        <v>13117.15</v>
      </c>
      <c r="BW300" s="140">
        <v>6618948.4199999999</v>
      </c>
      <c r="BX300" s="140">
        <v>5150211.03</v>
      </c>
      <c r="BY300" s="140">
        <v>1084468.01</v>
      </c>
      <c r="BZ300" s="140">
        <v>379769.11</v>
      </c>
      <c r="CA300" s="140">
        <v>139414.29</v>
      </c>
      <c r="CB300" s="140">
        <v>102303.92</v>
      </c>
      <c r="CC300" s="140">
        <v>2758178.25</v>
      </c>
      <c r="CD300" s="140">
        <v>2530701.12</v>
      </c>
      <c r="CE300" s="140">
        <v>0</v>
      </c>
      <c r="CF300" s="140">
        <v>0</v>
      </c>
      <c r="CG300" s="140">
        <v>0</v>
      </c>
      <c r="CH300" s="140">
        <v>264587.5</v>
      </c>
      <c r="CI300" s="140">
        <v>0</v>
      </c>
      <c r="CJ300" s="140">
        <v>9559472.0999999996</v>
      </c>
      <c r="CK300" s="140">
        <v>67493.850000000006</v>
      </c>
      <c r="CL300" s="140">
        <v>1313535.46</v>
      </c>
      <c r="CM300" s="140">
        <v>1495357.78</v>
      </c>
      <c r="CN300" s="140">
        <v>0</v>
      </c>
      <c r="CO300" s="140">
        <v>249316.17</v>
      </c>
      <c r="CP300" s="140">
        <v>0</v>
      </c>
      <c r="CQ300" s="140">
        <v>0</v>
      </c>
      <c r="CR300" s="140">
        <v>145350.26</v>
      </c>
      <c r="CS300" s="140">
        <v>50520.700000000004</v>
      </c>
      <c r="CT300" s="140">
        <v>1512098.12</v>
      </c>
      <c r="CU300" s="140">
        <v>1606927.68</v>
      </c>
      <c r="CV300" s="140">
        <v>0</v>
      </c>
      <c r="CW300" s="140">
        <v>8638.33</v>
      </c>
      <c r="CX300" s="140">
        <v>20561.03</v>
      </c>
      <c r="CY300" s="140">
        <v>953402.86</v>
      </c>
      <c r="CZ300" s="140">
        <v>68530.290000000008</v>
      </c>
      <c r="DA300" s="140">
        <v>872949.87</v>
      </c>
      <c r="DB300" s="140">
        <v>0</v>
      </c>
      <c r="DC300" s="140">
        <v>0</v>
      </c>
      <c r="DD300" s="140">
        <v>0</v>
      </c>
      <c r="DE300" s="140">
        <v>18337</v>
      </c>
      <c r="DF300" s="140">
        <v>4768.9800000000005</v>
      </c>
      <c r="DG300" s="140">
        <v>0</v>
      </c>
      <c r="DH300" s="140">
        <v>13568.02</v>
      </c>
    </row>
    <row r="301" spans="1:112" x14ac:dyDescent="0.2">
      <c r="A301" s="140">
        <v>4620</v>
      </c>
      <c r="B301" s="140" t="s">
        <v>585</v>
      </c>
      <c r="C301" s="140">
        <v>179677.16</v>
      </c>
      <c r="D301" s="140">
        <v>79179206.939999998</v>
      </c>
      <c r="E301" s="140">
        <v>404.95</v>
      </c>
      <c r="F301" s="140">
        <v>49639.28</v>
      </c>
      <c r="G301" s="140">
        <v>145167.74</v>
      </c>
      <c r="H301" s="140">
        <v>10217.82</v>
      </c>
      <c r="I301" s="140">
        <v>612654.32999999996</v>
      </c>
      <c r="J301" s="140">
        <v>0</v>
      </c>
      <c r="K301" s="140">
        <v>121632</v>
      </c>
      <c r="L301" s="140">
        <v>0</v>
      </c>
      <c r="M301" s="140">
        <v>0</v>
      </c>
      <c r="N301" s="140">
        <v>0</v>
      </c>
      <c r="O301" s="140">
        <v>0</v>
      </c>
      <c r="P301" s="140">
        <v>0</v>
      </c>
      <c r="Q301" s="140">
        <v>0</v>
      </c>
      <c r="R301" s="140">
        <v>0</v>
      </c>
      <c r="S301" s="140">
        <v>0</v>
      </c>
      <c r="T301" s="140">
        <v>0</v>
      </c>
      <c r="U301" s="140">
        <v>10156892.279999999</v>
      </c>
      <c r="V301" s="140">
        <v>117106806</v>
      </c>
      <c r="W301" s="140">
        <v>4000</v>
      </c>
      <c r="X301" s="140">
        <v>231132</v>
      </c>
      <c r="Y301" s="140">
        <v>1542630.94</v>
      </c>
      <c r="Z301" s="140">
        <v>0</v>
      </c>
      <c r="AA301" s="140">
        <v>528093.99</v>
      </c>
      <c r="AB301" s="140">
        <v>652905.27</v>
      </c>
      <c r="AC301" s="140">
        <v>0</v>
      </c>
      <c r="AD301" s="140">
        <v>2975150.52</v>
      </c>
      <c r="AE301" s="140">
        <v>7131560.8799999999</v>
      </c>
      <c r="AF301" s="140">
        <v>0</v>
      </c>
      <c r="AG301" s="140">
        <v>0</v>
      </c>
      <c r="AH301" s="140">
        <v>1692854</v>
      </c>
      <c r="AI301" s="140">
        <v>0</v>
      </c>
      <c r="AJ301" s="140">
        <v>0</v>
      </c>
      <c r="AK301" s="140">
        <v>15490.5</v>
      </c>
      <c r="AL301" s="140">
        <v>1750141.5</v>
      </c>
      <c r="AM301" s="140">
        <v>713058.28</v>
      </c>
      <c r="AN301" s="140">
        <v>840331.25</v>
      </c>
      <c r="AO301" s="140">
        <v>0</v>
      </c>
      <c r="AP301" s="140">
        <v>184331</v>
      </c>
      <c r="AQ301" s="140">
        <v>34622209.270000003</v>
      </c>
      <c r="AR301" s="140">
        <v>52971721.149999999</v>
      </c>
      <c r="AS301" s="140">
        <v>4660905.53</v>
      </c>
      <c r="AT301" s="140">
        <v>5046174.4000000004</v>
      </c>
      <c r="AU301" s="140">
        <v>1140165.6000000001</v>
      </c>
      <c r="AV301" s="140">
        <v>106298.94</v>
      </c>
      <c r="AW301" s="140">
        <v>8844322.5299999993</v>
      </c>
      <c r="AX301" s="140">
        <v>9710798.0800000001</v>
      </c>
      <c r="AY301" s="140">
        <v>2139394.7200000002</v>
      </c>
      <c r="AZ301" s="140">
        <v>10607829.48</v>
      </c>
      <c r="BA301" s="140">
        <v>32774417.789999999</v>
      </c>
      <c r="BB301" s="140">
        <v>6287296.0199999996</v>
      </c>
      <c r="BC301" s="140">
        <v>546362.28</v>
      </c>
      <c r="BD301" s="140">
        <v>1318448.58</v>
      </c>
      <c r="BE301" s="140">
        <v>1795524.99</v>
      </c>
      <c r="BF301" s="140">
        <v>31643762.579999998</v>
      </c>
      <c r="BG301" s="140">
        <v>7824640.6799999997</v>
      </c>
      <c r="BH301" s="140">
        <v>127257.72</v>
      </c>
      <c r="BI301" s="140">
        <v>2027291</v>
      </c>
      <c r="BJ301" s="140">
        <v>2027291</v>
      </c>
      <c r="BK301" s="140">
        <v>0</v>
      </c>
      <c r="BL301" s="140">
        <v>0</v>
      </c>
      <c r="BM301" s="140">
        <v>0</v>
      </c>
      <c r="BN301" s="140">
        <v>0</v>
      </c>
      <c r="BO301" s="140">
        <v>18618000</v>
      </c>
      <c r="BP301" s="140">
        <v>18600000</v>
      </c>
      <c r="BQ301" s="140">
        <v>12491148.439999999</v>
      </c>
      <c r="BR301" s="140">
        <v>26165596.73</v>
      </c>
      <c r="BS301" s="140">
        <v>33136439.440000001</v>
      </c>
      <c r="BT301" s="140">
        <v>46792887.729999997</v>
      </c>
      <c r="BU301" s="140">
        <v>156918.42000000001</v>
      </c>
      <c r="BV301" s="140">
        <v>217630.14</v>
      </c>
      <c r="BW301" s="140">
        <v>52486549.779999994</v>
      </c>
      <c r="BX301" s="140">
        <v>38678457.789999999</v>
      </c>
      <c r="BY301" s="140">
        <v>13074902.810000001</v>
      </c>
      <c r="BZ301" s="140">
        <v>672477.46</v>
      </c>
      <c r="CA301" s="140">
        <v>659337.38</v>
      </c>
      <c r="CB301" s="140">
        <v>14856698.529999999</v>
      </c>
      <c r="CC301" s="140">
        <v>28903900.059999999</v>
      </c>
      <c r="CD301" s="140">
        <v>1638507.66</v>
      </c>
      <c r="CE301" s="140">
        <v>10144650</v>
      </c>
      <c r="CF301" s="140">
        <v>0</v>
      </c>
      <c r="CG301" s="140">
        <v>0</v>
      </c>
      <c r="CH301" s="140">
        <v>2923381.25</v>
      </c>
      <c r="CI301" s="140">
        <v>0</v>
      </c>
      <c r="CJ301" s="140">
        <v>74315664.710000008</v>
      </c>
      <c r="CK301" s="140">
        <v>1810972.5899999999</v>
      </c>
      <c r="CL301" s="140">
        <v>19584004.329999998</v>
      </c>
      <c r="CM301" s="140">
        <v>35008862.839999996</v>
      </c>
      <c r="CN301" s="140">
        <v>0</v>
      </c>
      <c r="CO301" s="140">
        <v>17235831.100000001</v>
      </c>
      <c r="CP301" s="140">
        <v>0</v>
      </c>
      <c r="CQ301" s="140">
        <v>0</v>
      </c>
      <c r="CR301" s="140">
        <v>1707903.99</v>
      </c>
      <c r="CS301" s="140">
        <v>2208169.33</v>
      </c>
      <c r="CT301" s="140">
        <v>8546746.5600000005</v>
      </c>
      <c r="CU301" s="140">
        <v>8046481.2199999997</v>
      </c>
      <c r="CV301" s="140">
        <v>0</v>
      </c>
      <c r="CW301" s="140">
        <v>1094181.75</v>
      </c>
      <c r="CX301" s="140">
        <v>184967.98</v>
      </c>
      <c r="CY301" s="140">
        <v>191936.5</v>
      </c>
      <c r="CZ301" s="140">
        <v>163212.86000000002</v>
      </c>
      <c r="DA301" s="140">
        <v>937937.41</v>
      </c>
      <c r="DB301" s="140">
        <v>0</v>
      </c>
      <c r="DC301" s="140">
        <v>0</v>
      </c>
      <c r="DD301" s="140">
        <v>0</v>
      </c>
      <c r="DE301" s="140">
        <v>0</v>
      </c>
      <c r="DF301" s="140">
        <v>0</v>
      </c>
      <c r="DG301" s="140">
        <v>0</v>
      </c>
      <c r="DH301" s="140">
        <v>0</v>
      </c>
    </row>
    <row r="302" spans="1:112" x14ac:dyDescent="0.2">
      <c r="A302" s="140">
        <v>4627</v>
      </c>
      <c r="B302" s="140" t="s">
        <v>586</v>
      </c>
      <c r="C302" s="140">
        <v>0</v>
      </c>
      <c r="D302" s="140">
        <v>4036235</v>
      </c>
      <c r="E302" s="140">
        <v>0</v>
      </c>
      <c r="F302" s="140">
        <v>1825.24</v>
      </c>
      <c r="G302" s="140">
        <v>380.41</v>
      </c>
      <c r="H302" s="140">
        <v>911.78</v>
      </c>
      <c r="I302" s="140">
        <v>33268.07</v>
      </c>
      <c r="J302" s="140">
        <v>0</v>
      </c>
      <c r="K302" s="140">
        <v>679540</v>
      </c>
      <c r="L302" s="140">
        <v>0</v>
      </c>
      <c r="M302" s="140">
        <v>0</v>
      </c>
      <c r="N302" s="140">
        <v>0</v>
      </c>
      <c r="O302" s="140">
        <v>0</v>
      </c>
      <c r="P302" s="140">
        <v>0</v>
      </c>
      <c r="Q302" s="140">
        <v>0</v>
      </c>
      <c r="R302" s="140">
        <v>0</v>
      </c>
      <c r="S302" s="140">
        <v>0</v>
      </c>
      <c r="T302" s="140">
        <v>0</v>
      </c>
      <c r="U302" s="140">
        <v>68667</v>
      </c>
      <c r="V302" s="140">
        <v>1898952</v>
      </c>
      <c r="W302" s="140">
        <v>4053.29</v>
      </c>
      <c r="X302" s="140">
        <v>0</v>
      </c>
      <c r="Y302" s="140">
        <v>0</v>
      </c>
      <c r="Z302" s="140">
        <v>1541.25</v>
      </c>
      <c r="AA302" s="140">
        <v>2080</v>
      </c>
      <c r="AB302" s="140">
        <v>0</v>
      </c>
      <c r="AC302" s="140">
        <v>0</v>
      </c>
      <c r="AD302" s="140">
        <v>41619.21</v>
      </c>
      <c r="AE302" s="140">
        <v>56923.380000000005</v>
      </c>
      <c r="AF302" s="140">
        <v>0</v>
      </c>
      <c r="AG302" s="140">
        <v>0</v>
      </c>
      <c r="AH302" s="140">
        <v>0</v>
      </c>
      <c r="AI302" s="140">
        <v>0</v>
      </c>
      <c r="AJ302" s="140">
        <v>0</v>
      </c>
      <c r="AK302" s="140">
        <v>1000</v>
      </c>
      <c r="AL302" s="140">
        <v>98084.5</v>
      </c>
      <c r="AM302" s="140">
        <v>16614.12</v>
      </c>
      <c r="AN302" s="140">
        <v>5021.93</v>
      </c>
      <c r="AO302" s="140">
        <v>0</v>
      </c>
      <c r="AP302" s="140">
        <v>8</v>
      </c>
      <c r="AQ302" s="140">
        <v>1926172.8900000001</v>
      </c>
      <c r="AR302" s="140">
        <v>1400781.85</v>
      </c>
      <c r="AS302" s="140">
        <v>0</v>
      </c>
      <c r="AT302" s="140">
        <v>237858.92</v>
      </c>
      <c r="AU302" s="140">
        <v>46807.31</v>
      </c>
      <c r="AV302" s="140">
        <v>107589.74</v>
      </c>
      <c r="AW302" s="140">
        <v>151535.75</v>
      </c>
      <c r="AX302" s="140">
        <v>385433.3</v>
      </c>
      <c r="AY302" s="140">
        <v>462233.64</v>
      </c>
      <c r="AZ302" s="140">
        <v>0</v>
      </c>
      <c r="BA302" s="140">
        <v>903531.32000000007</v>
      </c>
      <c r="BB302" s="140">
        <v>228564.03</v>
      </c>
      <c r="BC302" s="140">
        <v>88787.36</v>
      </c>
      <c r="BD302" s="140">
        <v>109504.82</v>
      </c>
      <c r="BE302" s="140">
        <v>172287.38</v>
      </c>
      <c r="BF302" s="140">
        <v>434234.77</v>
      </c>
      <c r="BG302" s="140">
        <v>294413.72000000003</v>
      </c>
      <c r="BH302" s="140">
        <v>0</v>
      </c>
      <c r="BI302" s="140">
        <v>0</v>
      </c>
      <c r="BJ302" s="140">
        <v>0</v>
      </c>
      <c r="BK302" s="140">
        <v>0</v>
      </c>
      <c r="BL302" s="140">
        <v>0</v>
      </c>
      <c r="BM302" s="140">
        <v>0</v>
      </c>
      <c r="BN302" s="140">
        <v>0</v>
      </c>
      <c r="BO302" s="140">
        <v>0</v>
      </c>
      <c r="BP302" s="140">
        <v>0</v>
      </c>
      <c r="BQ302" s="140">
        <v>1118031.8700000001</v>
      </c>
      <c r="BR302" s="140">
        <v>1115020.25</v>
      </c>
      <c r="BS302" s="140">
        <v>1118031.8700000001</v>
      </c>
      <c r="BT302" s="140">
        <v>1115020.25</v>
      </c>
      <c r="BU302" s="140">
        <v>24116.94</v>
      </c>
      <c r="BV302" s="140">
        <v>31318.91</v>
      </c>
      <c r="BW302" s="140">
        <v>870573.64</v>
      </c>
      <c r="BX302" s="140">
        <v>562293.05000000005</v>
      </c>
      <c r="BY302" s="140">
        <v>139223.74</v>
      </c>
      <c r="BZ302" s="140">
        <v>161854.88</v>
      </c>
      <c r="CA302" s="140">
        <v>0</v>
      </c>
      <c r="CB302" s="140">
        <v>0</v>
      </c>
      <c r="CC302" s="140">
        <v>0</v>
      </c>
      <c r="CD302" s="140">
        <v>0</v>
      </c>
      <c r="CE302" s="140">
        <v>0</v>
      </c>
      <c r="CF302" s="140">
        <v>0</v>
      </c>
      <c r="CG302" s="140">
        <v>0</v>
      </c>
      <c r="CH302" s="140">
        <v>0</v>
      </c>
      <c r="CI302" s="140">
        <v>0</v>
      </c>
      <c r="CJ302" s="140">
        <v>162952.66</v>
      </c>
      <c r="CK302" s="140">
        <v>0</v>
      </c>
      <c r="CL302" s="140">
        <v>0</v>
      </c>
      <c r="CM302" s="140">
        <v>0</v>
      </c>
      <c r="CN302" s="140">
        <v>0</v>
      </c>
      <c r="CO302" s="140">
        <v>0</v>
      </c>
      <c r="CP302" s="140">
        <v>0</v>
      </c>
      <c r="CQ302" s="140">
        <v>0</v>
      </c>
      <c r="CR302" s="140">
        <v>3918.7400000000002</v>
      </c>
      <c r="CS302" s="140">
        <v>0</v>
      </c>
      <c r="CT302" s="140">
        <v>239126.51</v>
      </c>
      <c r="CU302" s="140">
        <v>243045.25</v>
      </c>
      <c r="CV302" s="140">
        <v>0</v>
      </c>
      <c r="CW302" s="140">
        <v>0</v>
      </c>
      <c r="CX302" s="140">
        <v>0</v>
      </c>
      <c r="CY302" s="140">
        <v>0</v>
      </c>
      <c r="CZ302" s="140">
        <v>0</v>
      </c>
      <c r="DA302" s="140">
        <v>0</v>
      </c>
      <c r="DB302" s="140">
        <v>0</v>
      </c>
      <c r="DC302" s="140">
        <v>0</v>
      </c>
      <c r="DD302" s="140">
        <v>0</v>
      </c>
      <c r="DE302" s="140">
        <v>0</v>
      </c>
      <c r="DF302" s="140">
        <v>0</v>
      </c>
      <c r="DG302" s="140">
        <v>0</v>
      </c>
      <c r="DH302" s="140">
        <v>0</v>
      </c>
    </row>
    <row r="303" spans="1:112" x14ac:dyDescent="0.2">
      <c r="A303" s="140">
        <v>4634</v>
      </c>
      <c r="B303" s="140" t="s">
        <v>587</v>
      </c>
      <c r="C303" s="140">
        <v>0</v>
      </c>
      <c r="D303" s="140">
        <v>2077264.76</v>
      </c>
      <c r="E303" s="140">
        <v>1249</v>
      </c>
      <c r="F303" s="140">
        <v>3211.35</v>
      </c>
      <c r="G303" s="140">
        <v>24535.09</v>
      </c>
      <c r="H303" s="140">
        <v>5504</v>
      </c>
      <c r="I303" s="140">
        <v>16402.830000000002</v>
      </c>
      <c r="J303" s="140">
        <v>0</v>
      </c>
      <c r="K303" s="140">
        <v>344006.43</v>
      </c>
      <c r="L303" s="140">
        <v>0</v>
      </c>
      <c r="M303" s="140">
        <v>0</v>
      </c>
      <c r="N303" s="140">
        <v>0</v>
      </c>
      <c r="O303" s="140">
        <v>0</v>
      </c>
      <c r="P303" s="140">
        <v>2551.94</v>
      </c>
      <c r="Q303" s="140">
        <v>0</v>
      </c>
      <c r="R303" s="140">
        <v>0</v>
      </c>
      <c r="S303" s="140">
        <v>0</v>
      </c>
      <c r="T303" s="140">
        <v>0</v>
      </c>
      <c r="U303" s="140">
        <v>52098</v>
      </c>
      <c r="V303" s="140">
        <v>3073715</v>
      </c>
      <c r="W303" s="140">
        <v>4462.07</v>
      </c>
      <c r="X303" s="140">
        <v>0</v>
      </c>
      <c r="Y303" s="140">
        <v>141169.14000000001</v>
      </c>
      <c r="Z303" s="140">
        <v>6088.74</v>
      </c>
      <c r="AA303" s="140">
        <v>128305</v>
      </c>
      <c r="AB303" s="140">
        <v>0</v>
      </c>
      <c r="AC303" s="140">
        <v>0</v>
      </c>
      <c r="AD303" s="140">
        <v>20339</v>
      </c>
      <c r="AE303" s="140">
        <v>87277.75</v>
      </c>
      <c r="AF303" s="140">
        <v>0</v>
      </c>
      <c r="AG303" s="140">
        <v>0</v>
      </c>
      <c r="AH303" s="140">
        <v>5332.78</v>
      </c>
      <c r="AI303" s="140">
        <v>29295.510000000002</v>
      </c>
      <c r="AJ303" s="140">
        <v>0</v>
      </c>
      <c r="AK303" s="140">
        <v>0</v>
      </c>
      <c r="AL303" s="140">
        <v>0</v>
      </c>
      <c r="AM303" s="140">
        <v>11739.86</v>
      </c>
      <c r="AN303" s="140">
        <v>6038</v>
      </c>
      <c r="AO303" s="140">
        <v>0</v>
      </c>
      <c r="AP303" s="140">
        <v>1541.75</v>
      </c>
      <c r="AQ303" s="140">
        <v>1188963.82</v>
      </c>
      <c r="AR303" s="140">
        <v>1416351.58</v>
      </c>
      <c r="AS303" s="140">
        <v>365305.07</v>
      </c>
      <c r="AT303" s="140">
        <v>184181.44</v>
      </c>
      <c r="AU303" s="140">
        <v>129884.79000000001</v>
      </c>
      <c r="AV303" s="140">
        <v>944.31000000000006</v>
      </c>
      <c r="AW303" s="140">
        <v>167642.6</v>
      </c>
      <c r="AX303" s="140">
        <v>122098.97</v>
      </c>
      <c r="AY303" s="140">
        <v>251609.34</v>
      </c>
      <c r="AZ303" s="140">
        <v>356272.02</v>
      </c>
      <c r="BA303" s="140">
        <v>1081565.6499999999</v>
      </c>
      <c r="BB303" s="140">
        <v>76488.820000000007</v>
      </c>
      <c r="BC303" s="140">
        <v>55050.01</v>
      </c>
      <c r="BD303" s="140">
        <v>0</v>
      </c>
      <c r="BE303" s="140">
        <v>32680.29</v>
      </c>
      <c r="BF303" s="140">
        <v>371852.07</v>
      </c>
      <c r="BG303" s="140">
        <v>220483.65</v>
      </c>
      <c r="BH303" s="140">
        <v>20.309999999999999</v>
      </c>
      <c r="BI303" s="140">
        <v>0</v>
      </c>
      <c r="BJ303" s="140">
        <v>0</v>
      </c>
      <c r="BK303" s="140">
        <v>28002</v>
      </c>
      <c r="BL303" s="140">
        <v>12801</v>
      </c>
      <c r="BM303" s="140">
        <v>0</v>
      </c>
      <c r="BN303" s="140">
        <v>0</v>
      </c>
      <c r="BO303" s="140">
        <v>207425</v>
      </c>
      <c r="BP303" s="140">
        <v>210000</v>
      </c>
      <c r="BQ303" s="140">
        <v>2601982.2799999998</v>
      </c>
      <c r="BR303" s="140">
        <v>2635341.54</v>
      </c>
      <c r="BS303" s="140">
        <v>2837409.28</v>
      </c>
      <c r="BT303" s="140">
        <v>2858142.54</v>
      </c>
      <c r="BU303" s="140">
        <v>124867.12</v>
      </c>
      <c r="BV303" s="140">
        <v>126667.81</v>
      </c>
      <c r="BW303" s="140">
        <v>635881.85</v>
      </c>
      <c r="BX303" s="140">
        <v>302841.03999999998</v>
      </c>
      <c r="BY303" s="140">
        <v>105238.8</v>
      </c>
      <c r="BZ303" s="140">
        <v>226001.32</v>
      </c>
      <c r="CA303" s="140">
        <v>0</v>
      </c>
      <c r="CB303" s="140">
        <v>0</v>
      </c>
      <c r="CC303" s="140">
        <v>0</v>
      </c>
      <c r="CD303" s="140">
        <v>0</v>
      </c>
      <c r="CE303" s="140">
        <v>0</v>
      </c>
      <c r="CF303" s="140">
        <v>0</v>
      </c>
      <c r="CG303" s="140">
        <v>0</v>
      </c>
      <c r="CH303" s="140">
        <v>0</v>
      </c>
      <c r="CI303" s="140">
        <v>0</v>
      </c>
      <c r="CJ303" s="140">
        <v>0</v>
      </c>
      <c r="CK303" s="140">
        <v>0</v>
      </c>
      <c r="CL303" s="140">
        <v>0</v>
      </c>
      <c r="CM303" s="140">
        <v>0</v>
      </c>
      <c r="CN303" s="140">
        <v>0</v>
      </c>
      <c r="CO303" s="140">
        <v>0</v>
      </c>
      <c r="CP303" s="140">
        <v>0</v>
      </c>
      <c r="CQ303" s="140">
        <v>0</v>
      </c>
      <c r="CR303" s="140">
        <v>9357.84</v>
      </c>
      <c r="CS303" s="140">
        <v>9810.51</v>
      </c>
      <c r="CT303" s="140">
        <v>206958.24</v>
      </c>
      <c r="CU303" s="140">
        <v>206505.57</v>
      </c>
      <c r="CV303" s="140">
        <v>0</v>
      </c>
      <c r="CW303" s="140">
        <v>0</v>
      </c>
      <c r="CX303" s="140">
        <v>0</v>
      </c>
      <c r="CY303" s="140">
        <v>0</v>
      </c>
      <c r="CZ303" s="140">
        <v>0</v>
      </c>
      <c r="DA303" s="140">
        <v>0</v>
      </c>
      <c r="DB303" s="140">
        <v>0</v>
      </c>
      <c r="DC303" s="140">
        <v>0</v>
      </c>
      <c r="DD303" s="140">
        <v>0</v>
      </c>
      <c r="DE303" s="140">
        <v>0</v>
      </c>
      <c r="DF303" s="140">
        <v>0</v>
      </c>
      <c r="DG303" s="140">
        <v>0</v>
      </c>
      <c r="DH303" s="140">
        <v>0</v>
      </c>
    </row>
    <row r="304" spans="1:112" x14ac:dyDescent="0.2">
      <c r="A304" s="140">
        <v>4641</v>
      </c>
      <c r="B304" s="140" t="s">
        <v>588</v>
      </c>
      <c r="C304" s="140">
        <v>0</v>
      </c>
      <c r="D304" s="140">
        <v>4168528</v>
      </c>
      <c r="E304" s="140">
        <v>16987.82</v>
      </c>
      <c r="F304" s="140">
        <v>1007.4</v>
      </c>
      <c r="G304" s="140">
        <v>26711.58</v>
      </c>
      <c r="H304" s="140">
        <v>7604.7300000000005</v>
      </c>
      <c r="I304" s="140">
        <v>99010.38</v>
      </c>
      <c r="J304" s="140">
        <v>0</v>
      </c>
      <c r="K304" s="140">
        <v>214502</v>
      </c>
      <c r="L304" s="140">
        <v>0</v>
      </c>
      <c r="M304" s="140">
        <v>0</v>
      </c>
      <c r="N304" s="140">
        <v>0</v>
      </c>
      <c r="O304" s="140">
        <v>0</v>
      </c>
      <c r="P304" s="140">
        <v>0</v>
      </c>
      <c r="Q304" s="140">
        <v>0</v>
      </c>
      <c r="R304" s="140">
        <v>0</v>
      </c>
      <c r="S304" s="140">
        <v>0</v>
      </c>
      <c r="T304" s="140">
        <v>0</v>
      </c>
      <c r="U304" s="140">
        <v>115850.5</v>
      </c>
      <c r="V304" s="140">
        <v>4586858</v>
      </c>
      <c r="W304" s="140">
        <v>0</v>
      </c>
      <c r="X304" s="140">
        <v>0</v>
      </c>
      <c r="Y304" s="140">
        <v>180041.81</v>
      </c>
      <c r="Z304" s="140">
        <v>22173.260000000002</v>
      </c>
      <c r="AA304" s="140">
        <v>5456</v>
      </c>
      <c r="AB304" s="140">
        <v>0</v>
      </c>
      <c r="AC304" s="140">
        <v>0</v>
      </c>
      <c r="AD304" s="140">
        <v>72204</v>
      </c>
      <c r="AE304" s="140">
        <v>104751</v>
      </c>
      <c r="AF304" s="140">
        <v>0</v>
      </c>
      <c r="AG304" s="140">
        <v>0</v>
      </c>
      <c r="AH304" s="140">
        <v>0</v>
      </c>
      <c r="AI304" s="140">
        <v>0</v>
      </c>
      <c r="AJ304" s="140">
        <v>0</v>
      </c>
      <c r="AK304" s="140">
        <v>1000</v>
      </c>
      <c r="AL304" s="140">
        <v>0</v>
      </c>
      <c r="AM304" s="140">
        <v>12258.11</v>
      </c>
      <c r="AN304" s="140">
        <v>16926.95</v>
      </c>
      <c r="AO304" s="140">
        <v>0</v>
      </c>
      <c r="AP304" s="140">
        <v>25323.73</v>
      </c>
      <c r="AQ304" s="140">
        <v>1654542.29</v>
      </c>
      <c r="AR304" s="140">
        <v>1923056.72</v>
      </c>
      <c r="AS304" s="140">
        <v>393451.55</v>
      </c>
      <c r="AT304" s="140">
        <v>224903.57</v>
      </c>
      <c r="AU304" s="140">
        <v>213548.55000000002</v>
      </c>
      <c r="AV304" s="140">
        <v>170509.34</v>
      </c>
      <c r="AW304" s="140">
        <v>271014.40000000002</v>
      </c>
      <c r="AX304" s="140">
        <v>379561.44</v>
      </c>
      <c r="AY304" s="140">
        <v>371013.03</v>
      </c>
      <c r="AZ304" s="140">
        <v>565685.20000000007</v>
      </c>
      <c r="BA304" s="140">
        <v>1579308.68</v>
      </c>
      <c r="BB304" s="140">
        <v>5087.38</v>
      </c>
      <c r="BC304" s="140">
        <v>97862.32</v>
      </c>
      <c r="BD304" s="140">
        <v>26016.66</v>
      </c>
      <c r="BE304" s="140">
        <v>66057.58</v>
      </c>
      <c r="BF304" s="140">
        <v>836089.35</v>
      </c>
      <c r="BG304" s="140">
        <v>670912.87</v>
      </c>
      <c r="BH304" s="140">
        <v>250.26000000000002</v>
      </c>
      <c r="BI304" s="140">
        <v>34285.870000000003</v>
      </c>
      <c r="BJ304" s="140">
        <v>29769.97</v>
      </c>
      <c r="BK304" s="140">
        <v>0</v>
      </c>
      <c r="BL304" s="140">
        <v>0</v>
      </c>
      <c r="BM304" s="140">
        <v>0</v>
      </c>
      <c r="BN304" s="140">
        <v>0</v>
      </c>
      <c r="BO304" s="140">
        <v>0</v>
      </c>
      <c r="BP304" s="140">
        <v>71000</v>
      </c>
      <c r="BQ304" s="140">
        <v>1493013.47</v>
      </c>
      <c r="BR304" s="140">
        <v>1654853.45</v>
      </c>
      <c r="BS304" s="140">
        <v>1527299.34</v>
      </c>
      <c r="BT304" s="140">
        <v>1755623.42</v>
      </c>
      <c r="BU304" s="140">
        <v>13195.04</v>
      </c>
      <c r="BV304" s="140">
        <v>10749.050000000001</v>
      </c>
      <c r="BW304" s="140">
        <v>1554059.04</v>
      </c>
      <c r="BX304" s="140">
        <v>1188037.8</v>
      </c>
      <c r="BY304" s="140">
        <v>342361.27</v>
      </c>
      <c r="BZ304" s="140">
        <v>26105.96</v>
      </c>
      <c r="CA304" s="140">
        <v>179006.61000000002</v>
      </c>
      <c r="CB304" s="140">
        <v>169989.80000000002</v>
      </c>
      <c r="CC304" s="140">
        <v>703788.95000000007</v>
      </c>
      <c r="CD304" s="140">
        <v>640443.76</v>
      </c>
      <c r="CE304" s="140">
        <v>0</v>
      </c>
      <c r="CF304" s="140">
        <v>0</v>
      </c>
      <c r="CG304" s="140">
        <v>0</v>
      </c>
      <c r="CH304" s="140">
        <v>72362</v>
      </c>
      <c r="CI304" s="140">
        <v>0</v>
      </c>
      <c r="CJ304" s="140">
        <v>1935000</v>
      </c>
      <c r="CK304" s="140">
        <v>164218.37</v>
      </c>
      <c r="CL304" s="140">
        <v>164641.20000000001</v>
      </c>
      <c r="CM304" s="140">
        <v>422.83</v>
      </c>
      <c r="CN304" s="140">
        <v>0</v>
      </c>
      <c r="CO304" s="140">
        <v>0</v>
      </c>
      <c r="CP304" s="140">
        <v>0</v>
      </c>
      <c r="CQ304" s="140">
        <v>0</v>
      </c>
      <c r="CR304" s="140">
        <v>13041.960000000001</v>
      </c>
      <c r="CS304" s="140">
        <v>0</v>
      </c>
      <c r="CT304" s="140">
        <v>552529.24</v>
      </c>
      <c r="CU304" s="140">
        <v>565571.20000000007</v>
      </c>
      <c r="CV304" s="140">
        <v>0</v>
      </c>
      <c r="CW304" s="140">
        <v>-8124.05</v>
      </c>
      <c r="CX304" s="140">
        <v>11640.98</v>
      </c>
      <c r="CY304" s="140">
        <v>208905.91</v>
      </c>
      <c r="CZ304" s="140">
        <v>4316.2</v>
      </c>
      <c r="DA304" s="140">
        <v>184824.68</v>
      </c>
      <c r="DB304" s="140">
        <v>0</v>
      </c>
      <c r="DC304" s="140">
        <v>0</v>
      </c>
      <c r="DD304" s="140">
        <v>0</v>
      </c>
      <c r="DE304" s="140">
        <v>0</v>
      </c>
      <c r="DF304" s="140">
        <v>0</v>
      </c>
      <c r="DG304" s="140">
        <v>0</v>
      </c>
      <c r="DH304" s="140">
        <v>0</v>
      </c>
    </row>
    <row r="305" spans="1:112" x14ac:dyDescent="0.2">
      <c r="A305" s="140">
        <v>4686</v>
      </c>
      <c r="B305" s="140" t="s">
        <v>589</v>
      </c>
      <c r="C305" s="140">
        <v>0</v>
      </c>
      <c r="D305" s="140">
        <v>2769189</v>
      </c>
      <c r="E305" s="140">
        <v>0</v>
      </c>
      <c r="F305" s="140">
        <v>9112.880000000001</v>
      </c>
      <c r="G305" s="140">
        <v>0</v>
      </c>
      <c r="H305" s="140">
        <v>3630.2200000000003</v>
      </c>
      <c r="I305" s="140">
        <v>22432.84</v>
      </c>
      <c r="J305" s="140">
        <v>0</v>
      </c>
      <c r="K305" s="140">
        <v>595068</v>
      </c>
      <c r="L305" s="140">
        <v>0</v>
      </c>
      <c r="M305" s="140">
        <v>0</v>
      </c>
      <c r="N305" s="140">
        <v>0</v>
      </c>
      <c r="O305" s="140">
        <v>0</v>
      </c>
      <c r="P305" s="140">
        <v>0</v>
      </c>
      <c r="Q305" s="140">
        <v>0</v>
      </c>
      <c r="R305" s="140">
        <v>0</v>
      </c>
      <c r="S305" s="140">
        <v>0</v>
      </c>
      <c r="T305" s="140">
        <v>0</v>
      </c>
      <c r="U305" s="140">
        <v>42057</v>
      </c>
      <c r="V305" s="140">
        <v>1096845</v>
      </c>
      <c r="W305" s="140">
        <v>12908</v>
      </c>
      <c r="X305" s="140">
        <v>0</v>
      </c>
      <c r="Y305" s="140">
        <v>0</v>
      </c>
      <c r="Z305" s="140">
        <v>0</v>
      </c>
      <c r="AA305" s="140">
        <v>8606</v>
      </c>
      <c r="AB305" s="140">
        <v>0</v>
      </c>
      <c r="AC305" s="140">
        <v>0</v>
      </c>
      <c r="AD305" s="140">
        <v>11726</v>
      </c>
      <c r="AE305" s="140">
        <v>31953</v>
      </c>
      <c r="AF305" s="140">
        <v>0</v>
      </c>
      <c r="AG305" s="140">
        <v>0</v>
      </c>
      <c r="AH305" s="140">
        <v>0</v>
      </c>
      <c r="AI305" s="140">
        <v>37195</v>
      </c>
      <c r="AJ305" s="140">
        <v>0</v>
      </c>
      <c r="AK305" s="140">
        <v>0</v>
      </c>
      <c r="AL305" s="140">
        <v>0</v>
      </c>
      <c r="AM305" s="140">
        <v>2491.2000000000003</v>
      </c>
      <c r="AN305" s="140">
        <v>4003</v>
      </c>
      <c r="AO305" s="140">
        <v>0</v>
      </c>
      <c r="AP305" s="140">
        <v>3877.88</v>
      </c>
      <c r="AQ305" s="140">
        <v>2330450.61</v>
      </c>
      <c r="AR305" s="140">
        <v>296595.45</v>
      </c>
      <c r="AS305" s="140">
        <v>0</v>
      </c>
      <c r="AT305" s="140">
        <v>124644.83</v>
      </c>
      <c r="AU305" s="140">
        <v>50109.47</v>
      </c>
      <c r="AV305" s="140">
        <v>0</v>
      </c>
      <c r="AW305" s="140">
        <v>58059.98</v>
      </c>
      <c r="AX305" s="140">
        <v>100638.21</v>
      </c>
      <c r="AY305" s="140">
        <v>379216.29</v>
      </c>
      <c r="AZ305" s="140">
        <v>0</v>
      </c>
      <c r="BA305" s="140">
        <v>702574.27</v>
      </c>
      <c r="BB305" s="140">
        <v>61950.43</v>
      </c>
      <c r="BC305" s="140">
        <v>35359.4</v>
      </c>
      <c r="BD305" s="140">
        <v>0</v>
      </c>
      <c r="BE305" s="140">
        <v>0</v>
      </c>
      <c r="BF305" s="140">
        <v>500364.60000000003</v>
      </c>
      <c r="BG305" s="140">
        <v>76020</v>
      </c>
      <c r="BH305" s="140">
        <v>804.72</v>
      </c>
      <c r="BI305" s="140">
        <v>0</v>
      </c>
      <c r="BJ305" s="140">
        <v>0</v>
      </c>
      <c r="BK305" s="140">
        <v>0</v>
      </c>
      <c r="BL305" s="140">
        <v>0</v>
      </c>
      <c r="BM305" s="140">
        <v>0</v>
      </c>
      <c r="BN305" s="140">
        <v>0</v>
      </c>
      <c r="BO305" s="140">
        <v>41305</v>
      </c>
      <c r="BP305" s="140">
        <v>0</v>
      </c>
      <c r="BQ305" s="140">
        <v>1514574.7</v>
      </c>
      <c r="BR305" s="140">
        <v>1490186.46</v>
      </c>
      <c r="BS305" s="140">
        <v>1555879.7</v>
      </c>
      <c r="BT305" s="140">
        <v>1490186.46</v>
      </c>
      <c r="BU305" s="140">
        <v>0</v>
      </c>
      <c r="BV305" s="140">
        <v>0</v>
      </c>
      <c r="BW305" s="140">
        <v>801686.91</v>
      </c>
      <c r="BX305" s="140">
        <v>320913.74</v>
      </c>
      <c r="BY305" s="140">
        <v>120047.34</v>
      </c>
      <c r="BZ305" s="140">
        <v>360725.83</v>
      </c>
      <c r="CA305" s="140">
        <v>230.78000000000003</v>
      </c>
      <c r="CB305" s="140">
        <v>231.73000000000002</v>
      </c>
      <c r="CC305" s="140">
        <v>169332.95</v>
      </c>
      <c r="CD305" s="140">
        <v>135585</v>
      </c>
      <c r="CE305" s="140">
        <v>0</v>
      </c>
      <c r="CF305" s="140">
        <v>0</v>
      </c>
      <c r="CG305" s="140">
        <v>0</v>
      </c>
      <c r="CH305" s="140">
        <v>33747</v>
      </c>
      <c r="CI305" s="140">
        <v>0</v>
      </c>
      <c r="CJ305" s="140">
        <v>507394.98</v>
      </c>
      <c r="CK305" s="140">
        <v>0</v>
      </c>
      <c r="CL305" s="140">
        <v>0</v>
      </c>
      <c r="CM305" s="140">
        <v>0</v>
      </c>
      <c r="CN305" s="140">
        <v>0</v>
      </c>
      <c r="CO305" s="140">
        <v>0</v>
      </c>
      <c r="CP305" s="140">
        <v>0</v>
      </c>
      <c r="CQ305" s="140">
        <v>0</v>
      </c>
      <c r="CR305" s="140">
        <v>0</v>
      </c>
      <c r="CS305" s="140">
        <v>0</v>
      </c>
      <c r="CT305" s="140">
        <v>122700.35</v>
      </c>
      <c r="CU305" s="140">
        <v>122700.35</v>
      </c>
      <c r="CV305" s="140">
        <v>0</v>
      </c>
      <c r="CW305" s="140">
        <v>0</v>
      </c>
      <c r="CX305" s="140">
        <v>0</v>
      </c>
      <c r="CY305" s="140">
        <v>0</v>
      </c>
      <c r="CZ305" s="140">
        <v>0</v>
      </c>
      <c r="DA305" s="140">
        <v>0</v>
      </c>
      <c r="DB305" s="140">
        <v>0</v>
      </c>
      <c r="DC305" s="140">
        <v>0</v>
      </c>
      <c r="DD305" s="140">
        <v>0</v>
      </c>
      <c r="DE305" s="140">
        <v>0</v>
      </c>
      <c r="DF305" s="140">
        <v>0</v>
      </c>
      <c r="DG305" s="140">
        <v>0</v>
      </c>
      <c r="DH305" s="140">
        <v>0</v>
      </c>
    </row>
    <row r="306" spans="1:112" x14ac:dyDescent="0.2">
      <c r="A306" s="140">
        <v>4753</v>
      </c>
      <c r="B306" s="140" t="s">
        <v>590</v>
      </c>
      <c r="C306" s="140">
        <v>0</v>
      </c>
      <c r="D306" s="140">
        <v>11429908.27</v>
      </c>
      <c r="E306" s="140">
        <v>99071.41</v>
      </c>
      <c r="F306" s="140">
        <v>0</v>
      </c>
      <c r="G306" s="140">
        <v>41376.5</v>
      </c>
      <c r="H306" s="140">
        <v>4869.13</v>
      </c>
      <c r="I306" s="140">
        <v>79427.63</v>
      </c>
      <c r="J306" s="140">
        <v>0</v>
      </c>
      <c r="K306" s="140">
        <v>328470</v>
      </c>
      <c r="L306" s="140">
        <v>0</v>
      </c>
      <c r="M306" s="140">
        <v>0</v>
      </c>
      <c r="N306" s="140">
        <v>0</v>
      </c>
      <c r="O306" s="140">
        <v>0</v>
      </c>
      <c r="P306" s="140">
        <v>0</v>
      </c>
      <c r="Q306" s="140">
        <v>0</v>
      </c>
      <c r="R306" s="140">
        <v>0</v>
      </c>
      <c r="S306" s="140">
        <v>0</v>
      </c>
      <c r="T306" s="140">
        <v>0</v>
      </c>
      <c r="U306" s="140">
        <v>328144.84000000003</v>
      </c>
      <c r="V306" s="140">
        <v>12724253</v>
      </c>
      <c r="W306" s="140">
        <v>65678</v>
      </c>
      <c r="X306" s="140">
        <v>0</v>
      </c>
      <c r="Y306" s="140">
        <v>773361.4</v>
      </c>
      <c r="Z306" s="140">
        <v>26405.54</v>
      </c>
      <c r="AA306" s="140">
        <v>16603</v>
      </c>
      <c r="AB306" s="140">
        <v>25155</v>
      </c>
      <c r="AC306" s="140">
        <v>0</v>
      </c>
      <c r="AD306" s="140">
        <v>250621.53</v>
      </c>
      <c r="AE306" s="140">
        <v>498670.87</v>
      </c>
      <c r="AF306" s="140">
        <v>0</v>
      </c>
      <c r="AG306" s="140">
        <v>0</v>
      </c>
      <c r="AH306" s="140">
        <v>0</v>
      </c>
      <c r="AI306" s="140">
        <v>0</v>
      </c>
      <c r="AJ306" s="140">
        <v>0</v>
      </c>
      <c r="AK306" s="140">
        <v>250134.82</v>
      </c>
      <c r="AL306" s="140">
        <v>285900</v>
      </c>
      <c r="AM306" s="140">
        <v>50789</v>
      </c>
      <c r="AN306" s="140">
        <v>6591.54</v>
      </c>
      <c r="AO306" s="140">
        <v>0</v>
      </c>
      <c r="AP306" s="140">
        <v>2277.0300000000002</v>
      </c>
      <c r="AQ306" s="140">
        <v>5880571.7300000004</v>
      </c>
      <c r="AR306" s="140">
        <v>5288269.8499999996</v>
      </c>
      <c r="AS306" s="140">
        <v>958837.3</v>
      </c>
      <c r="AT306" s="140">
        <v>955078.17</v>
      </c>
      <c r="AU306" s="140">
        <v>467597.44</v>
      </c>
      <c r="AV306" s="140">
        <v>9248.44</v>
      </c>
      <c r="AW306" s="140">
        <v>203816.95</v>
      </c>
      <c r="AX306" s="140">
        <v>965624.68</v>
      </c>
      <c r="AY306" s="140">
        <v>354765.51</v>
      </c>
      <c r="AZ306" s="140">
        <v>1341151.04</v>
      </c>
      <c r="BA306" s="140">
        <v>4559743.58</v>
      </c>
      <c r="BB306" s="140">
        <v>675387.03</v>
      </c>
      <c r="BC306" s="140">
        <v>248108.80000000002</v>
      </c>
      <c r="BD306" s="140">
        <v>106732.06</v>
      </c>
      <c r="BE306" s="140">
        <v>0</v>
      </c>
      <c r="BF306" s="140">
        <v>3421172.64</v>
      </c>
      <c r="BG306" s="140">
        <v>773412.02</v>
      </c>
      <c r="BH306" s="140">
        <v>1949.94</v>
      </c>
      <c r="BI306" s="140">
        <v>0</v>
      </c>
      <c r="BJ306" s="140">
        <v>0</v>
      </c>
      <c r="BK306" s="140">
        <v>0</v>
      </c>
      <c r="BL306" s="140">
        <v>0</v>
      </c>
      <c r="BM306" s="140">
        <v>0</v>
      </c>
      <c r="BN306" s="140">
        <v>0</v>
      </c>
      <c r="BO306" s="140">
        <v>5839128.1699999999</v>
      </c>
      <c r="BP306" s="140">
        <v>6915369.5</v>
      </c>
      <c r="BQ306" s="140">
        <v>0</v>
      </c>
      <c r="BR306" s="140">
        <v>0</v>
      </c>
      <c r="BS306" s="140">
        <v>5839128.1699999999</v>
      </c>
      <c r="BT306" s="140">
        <v>6915369.5</v>
      </c>
      <c r="BU306" s="140">
        <v>0</v>
      </c>
      <c r="BV306" s="140">
        <v>0</v>
      </c>
      <c r="BW306" s="140">
        <v>5323728.72</v>
      </c>
      <c r="BX306" s="140">
        <v>3793895.5</v>
      </c>
      <c r="BY306" s="140">
        <v>1335263.1200000001</v>
      </c>
      <c r="BZ306" s="140">
        <v>194570.1</v>
      </c>
      <c r="CA306" s="140">
        <v>838569.20000000007</v>
      </c>
      <c r="CB306" s="140">
        <v>839496.19000000006</v>
      </c>
      <c r="CC306" s="140">
        <v>2205114.4699999997</v>
      </c>
      <c r="CD306" s="140">
        <v>2023409.98</v>
      </c>
      <c r="CE306" s="140">
        <v>0</v>
      </c>
      <c r="CF306" s="140">
        <v>0</v>
      </c>
      <c r="CG306" s="140">
        <v>0</v>
      </c>
      <c r="CH306" s="140">
        <v>180777.5</v>
      </c>
      <c r="CI306" s="140">
        <v>0</v>
      </c>
      <c r="CJ306" s="140">
        <v>8827797.5999999996</v>
      </c>
      <c r="CK306" s="140">
        <v>0</v>
      </c>
      <c r="CL306" s="140">
        <v>0</v>
      </c>
      <c r="CM306" s="140">
        <v>0</v>
      </c>
      <c r="CN306" s="140">
        <v>0</v>
      </c>
      <c r="CO306" s="140">
        <v>0</v>
      </c>
      <c r="CP306" s="140">
        <v>0</v>
      </c>
      <c r="CQ306" s="140">
        <v>0</v>
      </c>
      <c r="CR306" s="140">
        <v>4177.63</v>
      </c>
      <c r="CS306" s="140">
        <v>0</v>
      </c>
      <c r="CT306" s="140">
        <v>1236347.0900000001</v>
      </c>
      <c r="CU306" s="140">
        <v>1240524.72</v>
      </c>
      <c r="CV306" s="140">
        <v>0</v>
      </c>
      <c r="CW306" s="140">
        <v>151439.23000000001</v>
      </c>
      <c r="CX306" s="140">
        <v>146301.63</v>
      </c>
      <c r="CY306" s="140">
        <v>127008.7</v>
      </c>
      <c r="CZ306" s="140">
        <v>33533.550000000003</v>
      </c>
      <c r="DA306" s="140">
        <v>98612.75</v>
      </c>
      <c r="DB306" s="140">
        <v>0</v>
      </c>
      <c r="DC306" s="140">
        <v>0</v>
      </c>
      <c r="DD306" s="140">
        <v>0</v>
      </c>
      <c r="DE306" s="140">
        <v>0</v>
      </c>
      <c r="DF306" s="140">
        <v>0</v>
      </c>
      <c r="DG306" s="140">
        <v>0</v>
      </c>
      <c r="DH306" s="140">
        <v>0</v>
      </c>
    </row>
    <row r="307" spans="1:112" x14ac:dyDescent="0.2">
      <c r="A307" s="140">
        <v>4760</v>
      </c>
      <c r="B307" s="140" t="s">
        <v>591</v>
      </c>
      <c r="C307" s="140">
        <v>0</v>
      </c>
      <c r="D307" s="140">
        <v>3052979.86</v>
      </c>
      <c r="E307" s="140">
        <v>0</v>
      </c>
      <c r="F307" s="140">
        <v>1758.42</v>
      </c>
      <c r="G307" s="140">
        <v>29988.3</v>
      </c>
      <c r="H307" s="140">
        <v>1859.3700000000001</v>
      </c>
      <c r="I307" s="140">
        <v>15306.73</v>
      </c>
      <c r="J307" s="140">
        <v>143</v>
      </c>
      <c r="K307" s="140">
        <v>270758</v>
      </c>
      <c r="L307" s="140">
        <v>0</v>
      </c>
      <c r="M307" s="140">
        <v>0</v>
      </c>
      <c r="N307" s="140">
        <v>0</v>
      </c>
      <c r="O307" s="140">
        <v>0</v>
      </c>
      <c r="P307" s="140">
        <v>7335.2</v>
      </c>
      <c r="Q307" s="140">
        <v>0</v>
      </c>
      <c r="R307" s="140">
        <v>0</v>
      </c>
      <c r="S307" s="140">
        <v>0</v>
      </c>
      <c r="T307" s="140">
        <v>0</v>
      </c>
      <c r="U307" s="140">
        <v>96242.5</v>
      </c>
      <c r="V307" s="140">
        <v>3634605</v>
      </c>
      <c r="W307" s="140">
        <v>0</v>
      </c>
      <c r="X307" s="140">
        <v>0</v>
      </c>
      <c r="Y307" s="140">
        <v>0</v>
      </c>
      <c r="Z307" s="140">
        <v>355.42</v>
      </c>
      <c r="AA307" s="140">
        <v>168435</v>
      </c>
      <c r="AB307" s="140">
        <v>0</v>
      </c>
      <c r="AC307" s="140">
        <v>0</v>
      </c>
      <c r="AD307" s="140">
        <v>30813.77</v>
      </c>
      <c r="AE307" s="140">
        <v>134496.95000000001</v>
      </c>
      <c r="AF307" s="140">
        <v>0</v>
      </c>
      <c r="AG307" s="140">
        <v>0</v>
      </c>
      <c r="AH307" s="140">
        <v>0</v>
      </c>
      <c r="AI307" s="140">
        <v>0</v>
      </c>
      <c r="AJ307" s="140">
        <v>0</v>
      </c>
      <c r="AK307" s="140">
        <v>0</v>
      </c>
      <c r="AL307" s="140">
        <v>0</v>
      </c>
      <c r="AM307" s="140">
        <v>0</v>
      </c>
      <c r="AN307" s="140">
        <v>15654.4</v>
      </c>
      <c r="AO307" s="140">
        <v>0</v>
      </c>
      <c r="AP307" s="140">
        <v>0</v>
      </c>
      <c r="AQ307" s="140">
        <v>1160132.6299999999</v>
      </c>
      <c r="AR307" s="140">
        <v>1815578.04</v>
      </c>
      <c r="AS307" s="140">
        <v>396540.35000000003</v>
      </c>
      <c r="AT307" s="140">
        <v>233894.17</v>
      </c>
      <c r="AU307" s="140">
        <v>139797.26999999999</v>
      </c>
      <c r="AV307" s="140">
        <v>252.72</v>
      </c>
      <c r="AW307" s="140">
        <v>91133.28</v>
      </c>
      <c r="AX307" s="140">
        <v>164154.11000000002</v>
      </c>
      <c r="AY307" s="140">
        <v>226913.15</v>
      </c>
      <c r="AZ307" s="140">
        <v>401283.88</v>
      </c>
      <c r="BA307" s="140">
        <v>1205798.04</v>
      </c>
      <c r="BB307" s="140">
        <v>23590.97</v>
      </c>
      <c r="BC307" s="140">
        <v>77974.03</v>
      </c>
      <c r="BD307" s="140">
        <v>1044.44</v>
      </c>
      <c r="BE307" s="140">
        <v>114672.88</v>
      </c>
      <c r="BF307" s="140">
        <v>526721.54</v>
      </c>
      <c r="BG307" s="140">
        <v>611887.35</v>
      </c>
      <c r="BH307" s="140">
        <v>0</v>
      </c>
      <c r="BI307" s="140">
        <v>0</v>
      </c>
      <c r="BJ307" s="140">
        <v>0</v>
      </c>
      <c r="BK307" s="140">
        <v>0</v>
      </c>
      <c r="BL307" s="140">
        <v>0</v>
      </c>
      <c r="BM307" s="140">
        <v>0</v>
      </c>
      <c r="BN307" s="140">
        <v>0</v>
      </c>
      <c r="BO307" s="140">
        <v>0</v>
      </c>
      <c r="BP307" s="140">
        <v>0</v>
      </c>
      <c r="BQ307" s="140">
        <v>1048351.89</v>
      </c>
      <c r="BR307" s="140">
        <v>1317714.96</v>
      </c>
      <c r="BS307" s="140">
        <v>1048351.89</v>
      </c>
      <c r="BT307" s="140">
        <v>1317714.96</v>
      </c>
      <c r="BU307" s="140">
        <v>0</v>
      </c>
      <c r="BV307" s="140">
        <v>0</v>
      </c>
      <c r="BW307" s="140">
        <v>993284.45000000007</v>
      </c>
      <c r="BX307" s="140">
        <v>788268.17</v>
      </c>
      <c r="BY307" s="140">
        <v>202017.88</v>
      </c>
      <c r="BZ307" s="140">
        <v>2998.4</v>
      </c>
      <c r="CA307" s="140">
        <v>338597.33999999997</v>
      </c>
      <c r="CB307" s="140">
        <v>339064.46</v>
      </c>
      <c r="CC307" s="140">
        <v>1386605.43</v>
      </c>
      <c r="CD307" s="140">
        <v>1338183.31</v>
      </c>
      <c r="CE307" s="140">
        <v>0</v>
      </c>
      <c r="CF307" s="140">
        <v>0</v>
      </c>
      <c r="CG307" s="140">
        <v>0</v>
      </c>
      <c r="CH307" s="140">
        <v>47955</v>
      </c>
      <c r="CI307" s="140">
        <v>0</v>
      </c>
      <c r="CJ307" s="140">
        <v>11655000</v>
      </c>
      <c r="CK307" s="140">
        <v>83.12</v>
      </c>
      <c r="CL307" s="140">
        <v>0</v>
      </c>
      <c r="CM307" s="140">
        <v>0.02</v>
      </c>
      <c r="CN307" s="140">
        <v>0</v>
      </c>
      <c r="CO307" s="140">
        <v>83.14</v>
      </c>
      <c r="CP307" s="140">
        <v>0</v>
      </c>
      <c r="CQ307" s="140">
        <v>0</v>
      </c>
      <c r="CR307" s="140">
        <v>72934.17</v>
      </c>
      <c r="CS307" s="140">
        <v>90705.39</v>
      </c>
      <c r="CT307" s="140">
        <v>271419.42</v>
      </c>
      <c r="CU307" s="140">
        <v>253648.2</v>
      </c>
      <c r="CV307" s="140">
        <v>0</v>
      </c>
      <c r="CW307" s="140">
        <v>8682.48</v>
      </c>
      <c r="CX307" s="140">
        <v>3927.92</v>
      </c>
      <c r="CY307" s="140">
        <v>27990</v>
      </c>
      <c r="CZ307" s="140">
        <v>6939.81</v>
      </c>
      <c r="DA307" s="140">
        <v>25804.75</v>
      </c>
      <c r="DB307" s="140">
        <v>0</v>
      </c>
      <c r="DC307" s="140">
        <v>0</v>
      </c>
      <c r="DD307" s="140">
        <v>0</v>
      </c>
      <c r="DE307" s="140">
        <v>0</v>
      </c>
      <c r="DF307" s="140">
        <v>0</v>
      </c>
      <c r="DG307" s="140">
        <v>0</v>
      </c>
      <c r="DH307" s="140">
        <v>0</v>
      </c>
    </row>
    <row r="308" spans="1:112" x14ac:dyDescent="0.2">
      <c r="A308" s="140">
        <v>4781</v>
      </c>
      <c r="B308" s="140" t="s">
        <v>592</v>
      </c>
      <c r="C308" s="140">
        <v>0</v>
      </c>
      <c r="D308" s="140">
        <v>20471778</v>
      </c>
      <c r="E308" s="140">
        <v>0</v>
      </c>
      <c r="F308" s="140">
        <v>0</v>
      </c>
      <c r="G308" s="140">
        <v>52820.5</v>
      </c>
      <c r="H308" s="140">
        <v>11717.47</v>
      </c>
      <c r="I308" s="140">
        <v>166700.49</v>
      </c>
      <c r="J308" s="140">
        <v>0</v>
      </c>
      <c r="K308" s="140">
        <v>261355.47</v>
      </c>
      <c r="L308" s="140">
        <v>0</v>
      </c>
      <c r="M308" s="140">
        <v>0</v>
      </c>
      <c r="N308" s="140">
        <v>0</v>
      </c>
      <c r="O308" s="140">
        <v>0</v>
      </c>
      <c r="P308" s="140">
        <v>12814.27</v>
      </c>
      <c r="Q308" s="140">
        <v>0</v>
      </c>
      <c r="R308" s="140">
        <v>0</v>
      </c>
      <c r="S308" s="140">
        <v>0</v>
      </c>
      <c r="T308" s="140">
        <v>0</v>
      </c>
      <c r="U308" s="140">
        <v>309810.5</v>
      </c>
      <c r="V308" s="140">
        <v>4296404</v>
      </c>
      <c r="W308" s="140">
        <v>945.04</v>
      </c>
      <c r="X308" s="140">
        <v>0</v>
      </c>
      <c r="Y308" s="140">
        <v>656743.41</v>
      </c>
      <c r="Z308" s="140">
        <v>123317.66</v>
      </c>
      <c r="AA308" s="140">
        <v>42869</v>
      </c>
      <c r="AB308" s="140">
        <v>0</v>
      </c>
      <c r="AC308" s="140">
        <v>0</v>
      </c>
      <c r="AD308" s="140">
        <v>372509.76</v>
      </c>
      <c r="AE308" s="140">
        <v>355837.93</v>
      </c>
      <c r="AF308" s="140">
        <v>0</v>
      </c>
      <c r="AG308" s="140">
        <v>0</v>
      </c>
      <c r="AH308" s="140">
        <v>0</v>
      </c>
      <c r="AI308" s="140">
        <v>206495</v>
      </c>
      <c r="AJ308" s="140">
        <v>0</v>
      </c>
      <c r="AK308" s="140">
        <v>36355.53</v>
      </c>
      <c r="AL308" s="140">
        <v>0</v>
      </c>
      <c r="AM308" s="140">
        <v>1267.92</v>
      </c>
      <c r="AN308" s="140">
        <v>321814.51</v>
      </c>
      <c r="AO308" s="140">
        <v>0</v>
      </c>
      <c r="AP308" s="140">
        <v>57249.840000000004</v>
      </c>
      <c r="AQ308" s="140">
        <v>6301681.4100000001</v>
      </c>
      <c r="AR308" s="140">
        <v>5218803.88</v>
      </c>
      <c r="AS308" s="140">
        <v>1019073.39</v>
      </c>
      <c r="AT308" s="140">
        <v>772544.13</v>
      </c>
      <c r="AU308" s="140">
        <v>514831.31</v>
      </c>
      <c r="AV308" s="140">
        <v>250221.35</v>
      </c>
      <c r="AW308" s="140">
        <v>727981.86</v>
      </c>
      <c r="AX308" s="140">
        <v>923765.49</v>
      </c>
      <c r="AY308" s="140">
        <v>666516.62</v>
      </c>
      <c r="AZ308" s="140">
        <v>1520770.97</v>
      </c>
      <c r="BA308" s="140">
        <v>4721440.84</v>
      </c>
      <c r="BB308" s="140">
        <v>780758.20000000007</v>
      </c>
      <c r="BC308" s="140">
        <v>289235.92</v>
      </c>
      <c r="BD308" s="140">
        <v>0</v>
      </c>
      <c r="BE308" s="140">
        <v>263728.67</v>
      </c>
      <c r="BF308" s="140">
        <v>2560867.5499999998</v>
      </c>
      <c r="BG308" s="140">
        <v>716429.5</v>
      </c>
      <c r="BH308" s="140">
        <v>0</v>
      </c>
      <c r="BI308" s="140">
        <v>0</v>
      </c>
      <c r="BJ308" s="140">
        <v>0</v>
      </c>
      <c r="BK308" s="140">
        <v>0</v>
      </c>
      <c r="BL308" s="140">
        <v>0</v>
      </c>
      <c r="BM308" s="140">
        <v>0</v>
      </c>
      <c r="BN308" s="140">
        <v>0</v>
      </c>
      <c r="BO308" s="140">
        <v>9067365.5899999999</v>
      </c>
      <c r="BP308" s="140">
        <v>9577520.8000000007</v>
      </c>
      <c r="BQ308" s="140">
        <v>0</v>
      </c>
      <c r="BR308" s="140">
        <v>0</v>
      </c>
      <c r="BS308" s="140">
        <v>9067365.5899999999</v>
      </c>
      <c r="BT308" s="140">
        <v>9577520.8000000007</v>
      </c>
      <c r="BU308" s="140">
        <v>144157.48000000001</v>
      </c>
      <c r="BV308" s="140">
        <v>152816.16</v>
      </c>
      <c r="BW308" s="140">
        <v>4649548.0600000005</v>
      </c>
      <c r="BX308" s="140">
        <v>3639209.79</v>
      </c>
      <c r="BY308" s="140">
        <v>990753.59</v>
      </c>
      <c r="BZ308" s="140">
        <v>10926</v>
      </c>
      <c r="CA308" s="140">
        <v>557150.64</v>
      </c>
      <c r="CB308" s="140">
        <v>549488.14</v>
      </c>
      <c r="CC308" s="140">
        <v>1688701.33</v>
      </c>
      <c r="CD308" s="140">
        <v>1696363.83</v>
      </c>
      <c r="CE308" s="140">
        <v>0</v>
      </c>
      <c r="CF308" s="140">
        <v>0</v>
      </c>
      <c r="CG308" s="140">
        <v>0</v>
      </c>
      <c r="CH308" s="140">
        <v>0</v>
      </c>
      <c r="CI308" s="140">
        <v>0</v>
      </c>
      <c r="CJ308" s="140">
        <v>13766255.66</v>
      </c>
      <c r="CK308" s="140">
        <v>421220.67</v>
      </c>
      <c r="CL308" s="140">
        <v>486250.86</v>
      </c>
      <c r="CM308" s="140">
        <v>68337.440000000002</v>
      </c>
      <c r="CN308" s="140">
        <v>0</v>
      </c>
      <c r="CO308" s="140">
        <v>3307.25</v>
      </c>
      <c r="CP308" s="140">
        <v>0</v>
      </c>
      <c r="CQ308" s="140">
        <v>0</v>
      </c>
      <c r="CR308" s="140">
        <v>0</v>
      </c>
      <c r="CS308" s="140">
        <v>192599</v>
      </c>
      <c r="CT308" s="140">
        <v>1254604.27</v>
      </c>
      <c r="CU308" s="140">
        <v>1062005.27</v>
      </c>
      <c r="CV308" s="140">
        <v>0</v>
      </c>
      <c r="CW308" s="140">
        <v>105966.94</v>
      </c>
      <c r="CX308" s="140">
        <v>103197.32</v>
      </c>
      <c r="CY308" s="140">
        <v>511838.5</v>
      </c>
      <c r="CZ308" s="140">
        <v>0</v>
      </c>
      <c r="DA308" s="140">
        <v>514608.12</v>
      </c>
      <c r="DB308" s="140">
        <v>0</v>
      </c>
      <c r="DC308" s="140">
        <v>0</v>
      </c>
      <c r="DD308" s="140">
        <v>0</v>
      </c>
      <c r="DE308" s="140">
        <v>0</v>
      </c>
      <c r="DF308" s="140">
        <v>0</v>
      </c>
      <c r="DG308" s="140">
        <v>0</v>
      </c>
      <c r="DH308" s="140">
        <v>0</v>
      </c>
    </row>
    <row r="309" spans="1:112" x14ac:dyDescent="0.2">
      <c r="A309" s="140">
        <v>4795</v>
      </c>
      <c r="B309" s="140" t="s">
        <v>593</v>
      </c>
      <c r="C309" s="140">
        <v>0</v>
      </c>
      <c r="D309" s="140">
        <v>1871125</v>
      </c>
      <c r="E309" s="140">
        <v>0</v>
      </c>
      <c r="F309" s="140">
        <v>2665.8</v>
      </c>
      <c r="G309" s="140">
        <v>6697.7</v>
      </c>
      <c r="H309" s="140">
        <v>10426.630000000001</v>
      </c>
      <c r="I309" s="140">
        <v>26512.61</v>
      </c>
      <c r="J309" s="140">
        <v>0</v>
      </c>
      <c r="K309" s="140">
        <v>39767</v>
      </c>
      <c r="L309" s="140">
        <v>0</v>
      </c>
      <c r="M309" s="140">
        <v>0</v>
      </c>
      <c r="N309" s="140">
        <v>0</v>
      </c>
      <c r="O309" s="140">
        <v>0</v>
      </c>
      <c r="P309" s="140">
        <v>0</v>
      </c>
      <c r="Q309" s="140">
        <v>0</v>
      </c>
      <c r="R309" s="140">
        <v>0</v>
      </c>
      <c r="S309" s="140">
        <v>0</v>
      </c>
      <c r="T309" s="140">
        <v>0</v>
      </c>
      <c r="U309" s="140">
        <v>62139.5</v>
      </c>
      <c r="V309" s="140">
        <v>2368253</v>
      </c>
      <c r="W309" s="140">
        <v>11672</v>
      </c>
      <c r="X309" s="140">
        <v>0</v>
      </c>
      <c r="Y309" s="140">
        <v>149352.86000000002</v>
      </c>
      <c r="Z309" s="140">
        <v>3866.54</v>
      </c>
      <c r="AA309" s="140">
        <v>119964</v>
      </c>
      <c r="AB309" s="140">
        <v>0</v>
      </c>
      <c r="AC309" s="140">
        <v>0</v>
      </c>
      <c r="AD309" s="140">
        <v>28313.29</v>
      </c>
      <c r="AE309" s="140">
        <v>90167</v>
      </c>
      <c r="AF309" s="140">
        <v>0</v>
      </c>
      <c r="AG309" s="140">
        <v>0</v>
      </c>
      <c r="AH309" s="140">
        <v>0</v>
      </c>
      <c r="AI309" s="140">
        <v>35299</v>
      </c>
      <c r="AJ309" s="140">
        <v>0</v>
      </c>
      <c r="AK309" s="140">
        <v>0</v>
      </c>
      <c r="AL309" s="140">
        <v>0</v>
      </c>
      <c r="AM309" s="140">
        <v>62718.67</v>
      </c>
      <c r="AN309" s="140">
        <v>4490.2300000000005</v>
      </c>
      <c r="AO309" s="140">
        <v>0</v>
      </c>
      <c r="AP309" s="140">
        <v>4544.99</v>
      </c>
      <c r="AQ309" s="140">
        <v>920864</v>
      </c>
      <c r="AR309" s="140">
        <v>1192426.71</v>
      </c>
      <c r="AS309" s="140">
        <v>227690.43</v>
      </c>
      <c r="AT309" s="140">
        <v>178187.12</v>
      </c>
      <c r="AU309" s="140">
        <v>103262.36</v>
      </c>
      <c r="AV309" s="140">
        <v>0</v>
      </c>
      <c r="AW309" s="140">
        <v>168411.33000000002</v>
      </c>
      <c r="AX309" s="140">
        <v>112940.33</v>
      </c>
      <c r="AY309" s="140">
        <v>112184.55</v>
      </c>
      <c r="AZ309" s="140">
        <v>143389.97</v>
      </c>
      <c r="BA309" s="140">
        <v>960561.6</v>
      </c>
      <c r="BB309" s="140">
        <v>76663.69</v>
      </c>
      <c r="BC309" s="140">
        <v>86659.430000000008</v>
      </c>
      <c r="BD309" s="140">
        <v>13214.61</v>
      </c>
      <c r="BE309" s="140">
        <v>137735.20000000001</v>
      </c>
      <c r="BF309" s="140">
        <v>357546.84</v>
      </c>
      <c r="BG309" s="140">
        <v>105755.43000000001</v>
      </c>
      <c r="BH309" s="140">
        <v>220.02</v>
      </c>
      <c r="BI309" s="140">
        <v>0</v>
      </c>
      <c r="BJ309" s="140">
        <v>0</v>
      </c>
      <c r="BK309" s="140">
        <v>0</v>
      </c>
      <c r="BL309" s="140">
        <v>0</v>
      </c>
      <c r="BM309" s="140">
        <v>0</v>
      </c>
      <c r="BN309" s="140">
        <v>0</v>
      </c>
      <c r="BO309" s="140">
        <v>0</v>
      </c>
      <c r="BP309" s="140">
        <v>0</v>
      </c>
      <c r="BQ309" s="140">
        <v>658112.04</v>
      </c>
      <c r="BR309" s="140">
        <v>658374.24</v>
      </c>
      <c r="BS309" s="140">
        <v>658112.04</v>
      </c>
      <c r="BT309" s="140">
        <v>658374.24</v>
      </c>
      <c r="BU309" s="140">
        <v>11552.550000000001</v>
      </c>
      <c r="BV309" s="140">
        <v>3581.44</v>
      </c>
      <c r="BW309" s="140">
        <v>671851.73</v>
      </c>
      <c r="BX309" s="140">
        <v>493786.43</v>
      </c>
      <c r="BY309" s="140">
        <v>178413.94</v>
      </c>
      <c r="BZ309" s="140">
        <v>7622.47</v>
      </c>
      <c r="CA309" s="140">
        <v>100160.8</v>
      </c>
      <c r="CB309" s="140">
        <v>91145.34</v>
      </c>
      <c r="CC309" s="140">
        <v>705960.33</v>
      </c>
      <c r="CD309" s="140">
        <v>676230.57000000007</v>
      </c>
      <c r="CE309" s="140">
        <v>0</v>
      </c>
      <c r="CF309" s="140">
        <v>0</v>
      </c>
      <c r="CG309" s="140">
        <v>0</v>
      </c>
      <c r="CH309" s="140">
        <v>38745.22</v>
      </c>
      <c r="CI309" s="140">
        <v>0</v>
      </c>
      <c r="CJ309" s="140">
        <v>3229768.51</v>
      </c>
      <c r="CK309" s="140">
        <v>0</v>
      </c>
      <c r="CL309" s="140">
        <v>0</v>
      </c>
      <c r="CM309" s="140">
        <v>0</v>
      </c>
      <c r="CN309" s="140">
        <v>0</v>
      </c>
      <c r="CO309" s="140">
        <v>0</v>
      </c>
      <c r="CP309" s="140">
        <v>0</v>
      </c>
      <c r="CQ309" s="140">
        <v>0</v>
      </c>
      <c r="CR309" s="140">
        <v>0</v>
      </c>
      <c r="CS309" s="140">
        <v>5121.2700000000004</v>
      </c>
      <c r="CT309" s="140">
        <v>256702.72</v>
      </c>
      <c r="CU309" s="140">
        <v>251581.45</v>
      </c>
      <c r="CV309" s="140">
        <v>0</v>
      </c>
      <c r="CW309" s="140">
        <v>28623.81</v>
      </c>
      <c r="CX309" s="140">
        <v>26643.07</v>
      </c>
      <c r="CY309" s="140">
        <v>27970</v>
      </c>
      <c r="CZ309" s="140">
        <v>21143.47</v>
      </c>
      <c r="DA309" s="140">
        <v>8807.27</v>
      </c>
      <c r="DB309" s="140">
        <v>0</v>
      </c>
      <c r="DC309" s="140">
        <v>0</v>
      </c>
      <c r="DD309" s="140">
        <v>0</v>
      </c>
      <c r="DE309" s="140">
        <v>0</v>
      </c>
      <c r="DF309" s="140">
        <v>0</v>
      </c>
      <c r="DG309" s="140">
        <v>0</v>
      </c>
      <c r="DH309" s="140">
        <v>0</v>
      </c>
    </row>
    <row r="310" spans="1:112" x14ac:dyDescent="0.2">
      <c r="A310" s="140">
        <v>4802</v>
      </c>
      <c r="B310" s="140" t="s">
        <v>594</v>
      </c>
      <c r="C310" s="140">
        <v>0</v>
      </c>
      <c r="D310" s="140">
        <v>12821146.42</v>
      </c>
      <c r="E310" s="140">
        <v>0</v>
      </c>
      <c r="F310" s="140">
        <v>28387.05</v>
      </c>
      <c r="G310" s="140">
        <v>114247.77</v>
      </c>
      <c r="H310" s="140">
        <v>30103.170000000002</v>
      </c>
      <c r="I310" s="140">
        <v>199038.85</v>
      </c>
      <c r="J310" s="140">
        <v>0</v>
      </c>
      <c r="K310" s="140">
        <v>574038.73</v>
      </c>
      <c r="L310" s="140">
        <v>0</v>
      </c>
      <c r="M310" s="140">
        <v>0</v>
      </c>
      <c r="N310" s="140">
        <v>0</v>
      </c>
      <c r="O310" s="140">
        <v>0</v>
      </c>
      <c r="P310" s="140">
        <v>13640.6</v>
      </c>
      <c r="Q310" s="140">
        <v>0</v>
      </c>
      <c r="R310" s="140">
        <v>0</v>
      </c>
      <c r="S310" s="140">
        <v>0</v>
      </c>
      <c r="T310" s="140">
        <v>0</v>
      </c>
      <c r="U310" s="140">
        <v>280432.95</v>
      </c>
      <c r="V310" s="140">
        <v>10258901</v>
      </c>
      <c r="W310" s="140">
        <v>0</v>
      </c>
      <c r="X310" s="140">
        <v>0</v>
      </c>
      <c r="Y310" s="140">
        <v>609687.03</v>
      </c>
      <c r="Z310" s="140">
        <v>840.58</v>
      </c>
      <c r="AA310" s="140">
        <v>36890</v>
      </c>
      <c r="AB310" s="140">
        <v>0</v>
      </c>
      <c r="AC310" s="140">
        <v>0</v>
      </c>
      <c r="AD310" s="140">
        <v>383070.12</v>
      </c>
      <c r="AE310" s="140">
        <v>435824.37</v>
      </c>
      <c r="AF310" s="140">
        <v>0</v>
      </c>
      <c r="AG310" s="140">
        <v>0</v>
      </c>
      <c r="AH310" s="140">
        <v>0</v>
      </c>
      <c r="AI310" s="140">
        <v>0</v>
      </c>
      <c r="AJ310" s="140">
        <v>0</v>
      </c>
      <c r="AK310" s="140">
        <v>0</v>
      </c>
      <c r="AL310" s="140">
        <v>0</v>
      </c>
      <c r="AM310" s="140">
        <v>10068</v>
      </c>
      <c r="AN310" s="140">
        <v>72716.33</v>
      </c>
      <c r="AO310" s="140">
        <v>0</v>
      </c>
      <c r="AP310" s="140">
        <v>3646.15</v>
      </c>
      <c r="AQ310" s="140">
        <v>4735456.09</v>
      </c>
      <c r="AR310" s="140">
        <v>5825999.4299999997</v>
      </c>
      <c r="AS310" s="140">
        <v>749700.73</v>
      </c>
      <c r="AT310" s="140">
        <v>1060481.19</v>
      </c>
      <c r="AU310" s="140">
        <v>489728.93</v>
      </c>
      <c r="AV310" s="140">
        <v>204965.07</v>
      </c>
      <c r="AW310" s="140">
        <v>638176.88</v>
      </c>
      <c r="AX310" s="140">
        <v>2137497.92</v>
      </c>
      <c r="AY310" s="140">
        <v>513563.03</v>
      </c>
      <c r="AZ310" s="140">
        <v>1606105.83</v>
      </c>
      <c r="BA310" s="140">
        <v>4156688.09</v>
      </c>
      <c r="BB310" s="140">
        <v>204034.71</v>
      </c>
      <c r="BC310" s="140">
        <v>140738.23000000001</v>
      </c>
      <c r="BD310" s="140">
        <v>21180.240000000002</v>
      </c>
      <c r="BE310" s="140">
        <v>35237.96</v>
      </c>
      <c r="BF310" s="140">
        <v>2311825.96</v>
      </c>
      <c r="BG310" s="140">
        <v>830818.20000000007</v>
      </c>
      <c r="BH310" s="140">
        <v>7499.18</v>
      </c>
      <c r="BI310" s="140">
        <v>0</v>
      </c>
      <c r="BJ310" s="140">
        <v>0</v>
      </c>
      <c r="BK310" s="140">
        <v>0</v>
      </c>
      <c r="BL310" s="140">
        <v>0</v>
      </c>
      <c r="BM310" s="140">
        <v>0</v>
      </c>
      <c r="BN310" s="140">
        <v>0</v>
      </c>
      <c r="BO310" s="140">
        <v>0</v>
      </c>
      <c r="BP310" s="140">
        <v>0</v>
      </c>
      <c r="BQ310" s="140">
        <v>5521389.3499999996</v>
      </c>
      <c r="BR310" s="140">
        <v>5724370.7999999998</v>
      </c>
      <c r="BS310" s="140">
        <v>5521389.3499999996</v>
      </c>
      <c r="BT310" s="140">
        <v>5724370.7999999998</v>
      </c>
      <c r="BU310" s="140">
        <v>98247.6</v>
      </c>
      <c r="BV310" s="140">
        <v>109657.39000000001</v>
      </c>
      <c r="BW310" s="140">
        <v>4022933.03</v>
      </c>
      <c r="BX310" s="140">
        <v>2928636.4</v>
      </c>
      <c r="BY310" s="140">
        <v>1024341.88</v>
      </c>
      <c r="BZ310" s="140">
        <v>58544.959999999999</v>
      </c>
      <c r="CA310" s="140">
        <v>232149.54</v>
      </c>
      <c r="CB310" s="140">
        <v>236775.15000000002</v>
      </c>
      <c r="CC310" s="140">
        <v>277975.61</v>
      </c>
      <c r="CD310" s="140">
        <v>273350</v>
      </c>
      <c r="CE310" s="140">
        <v>0</v>
      </c>
      <c r="CF310" s="140">
        <v>0</v>
      </c>
      <c r="CG310" s="140">
        <v>0</v>
      </c>
      <c r="CH310" s="140">
        <v>0</v>
      </c>
      <c r="CI310" s="140">
        <v>0</v>
      </c>
      <c r="CJ310" s="140">
        <v>2945000</v>
      </c>
      <c r="CK310" s="140">
        <v>-356143.28</v>
      </c>
      <c r="CL310" s="140">
        <v>-342485.02</v>
      </c>
      <c r="CM310" s="140">
        <v>13658.26</v>
      </c>
      <c r="CN310" s="140">
        <v>0</v>
      </c>
      <c r="CO310" s="140">
        <v>0</v>
      </c>
      <c r="CP310" s="140">
        <v>0</v>
      </c>
      <c r="CQ310" s="140">
        <v>0</v>
      </c>
      <c r="CR310" s="140">
        <v>131101.61000000002</v>
      </c>
      <c r="CS310" s="140">
        <v>91567.91</v>
      </c>
      <c r="CT310" s="140">
        <v>954814.21</v>
      </c>
      <c r="CU310" s="140">
        <v>994347.91</v>
      </c>
      <c r="CV310" s="140">
        <v>0</v>
      </c>
      <c r="CW310" s="140">
        <v>0</v>
      </c>
      <c r="CX310" s="140">
        <v>0</v>
      </c>
      <c r="CY310" s="140">
        <v>118700</v>
      </c>
      <c r="CZ310" s="140">
        <v>0</v>
      </c>
      <c r="DA310" s="140">
        <v>118700</v>
      </c>
      <c r="DB310" s="140">
        <v>0</v>
      </c>
      <c r="DC310" s="140">
        <v>0</v>
      </c>
      <c r="DD310" s="140">
        <v>0</v>
      </c>
      <c r="DE310" s="140">
        <v>0</v>
      </c>
      <c r="DF310" s="140">
        <v>0</v>
      </c>
      <c r="DG310" s="140">
        <v>0</v>
      </c>
      <c r="DH310" s="140">
        <v>0</v>
      </c>
    </row>
    <row r="311" spans="1:112" x14ac:dyDescent="0.2">
      <c r="A311" s="140">
        <v>4820</v>
      </c>
      <c r="B311" s="140" t="s">
        <v>595</v>
      </c>
      <c r="C311" s="140">
        <v>0</v>
      </c>
      <c r="D311" s="140">
        <v>3311401</v>
      </c>
      <c r="E311" s="140">
        <v>3322.71</v>
      </c>
      <c r="F311" s="140">
        <v>0</v>
      </c>
      <c r="G311" s="140">
        <v>25221.420000000002</v>
      </c>
      <c r="H311" s="140">
        <v>5869.63</v>
      </c>
      <c r="I311" s="140">
        <v>76676.27</v>
      </c>
      <c r="J311" s="140">
        <v>0</v>
      </c>
      <c r="K311" s="140">
        <v>164869</v>
      </c>
      <c r="L311" s="140">
        <v>0</v>
      </c>
      <c r="M311" s="140">
        <v>0</v>
      </c>
      <c r="N311" s="140">
        <v>0</v>
      </c>
      <c r="O311" s="140">
        <v>0</v>
      </c>
      <c r="P311" s="140">
        <v>0</v>
      </c>
      <c r="Q311" s="140">
        <v>0</v>
      </c>
      <c r="R311" s="140">
        <v>0</v>
      </c>
      <c r="S311" s="140">
        <v>0</v>
      </c>
      <c r="T311" s="140">
        <v>0</v>
      </c>
      <c r="U311" s="140">
        <v>50703</v>
      </c>
      <c r="V311" s="140">
        <v>973328</v>
      </c>
      <c r="W311" s="140">
        <v>4787.6400000000003</v>
      </c>
      <c r="X311" s="140">
        <v>0</v>
      </c>
      <c r="Y311" s="140">
        <v>0</v>
      </c>
      <c r="Z311" s="140">
        <v>0</v>
      </c>
      <c r="AA311" s="140">
        <v>19001.689999999999</v>
      </c>
      <c r="AB311" s="140">
        <v>0</v>
      </c>
      <c r="AC311" s="140">
        <v>0</v>
      </c>
      <c r="AD311" s="140">
        <v>12529.89</v>
      </c>
      <c r="AE311" s="140">
        <v>29000</v>
      </c>
      <c r="AF311" s="140">
        <v>0</v>
      </c>
      <c r="AG311" s="140">
        <v>0</v>
      </c>
      <c r="AH311" s="140">
        <v>0</v>
      </c>
      <c r="AI311" s="140">
        <v>42211</v>
      </c>
      <c r="AJ311" s="140">
        <v>0</v>
      </c>
      <c r="AK311" s="140">
        <v>0</v>
      </c>
      <c r="AL311" s="140">
        <v>0</v>
      </c>
      <c r="AM311" s="140">
        <v>3972.98</v>
      </c>
      <c r="AN311" s="140">
        <v>0</v>
      </c>
      <c r="AO311" s="140">
        <v>0</v>
      </c>
      <c r="AP311" s="140">
        <v>691.24</v>
      </c>
      <c r="AQ311" s="140">
        <v>1750560.31</v>
      </c>
      <c r="AR311" s="140">
        <v>97492.2</v>
      </c>
      <c r="AS311" s="140">
        <v>0</v>
      </c>
      <c r="AT311" s="140">
        <v>551.77</v>
      </c>
      <c r="AU311" s="140">
        <v>39718.160000000003</v>
      </c>
      <c r="AV311" s="140">
        <v>3637</v>
      </c>
      <c r="AW311" s="140">
        <v>29898.28</v>
      </c>
      <c r="AX311" s="140">
        <v>34778.44</v>
      </c>
      <c r="AY311" s="140">
        <v>181151.95</v>
      </c>
      <c r="AZ311" s="140">
        <v>172064.56</v>
      </c>
      <c r="BA311" s="140">
        <v>1048726.28</v>
      </c>
      <c r="BB311" s="140">
        <v>32575.100000000002</v>
      </c>
      <c r="BC311" s="140">
        <v>36685.480000000003</v>
      </c>
      <c r="BD311" s="140">
        <v>8061.45</v>
      </c>
      <c r="BE311" s="140">
        <v>113191.39</v>
      </c>
      <c r="BF311" s="140">
        <v>326833.97000000003</v>
      </c>
      <c r="BG311" s="140">
        <v>487653</v>
      </c>
      <c r="BH311" s="140">
        <v>250.26000000000002</v>
      </c>
      <c r="BI311" s="140">
        <v>0</v>
      </c>
      <c r="BJ311" s="140">
        <v>0</v>
      </c>
      <c r="BK311" s="140">
        <v>0</v>
      </c>
      <c r="BL311" s="140">
        <v>0</v>
      </c>
      <c r="BM311" s="140">
        <v>0</v>
      </c>
      <c r="BN311" s="140">
        <v>0</v>
      </c>
      <c r="BO311" s="140">
        <v>0</v>
      </c>
      <c r="BP311" s="140">
        <v>0</v>
      </c>
      <c r="BQ311" s="140">
        <v>1288607.69</v>
      </c>
      <c r="BR311" s="140">
        <v>1648363.56</v>
      </c>
      <c r="BS311" s="140">
        <v>1288607.69</v>
      </c>
      <c r="BT311" s="140">
        <v>1648363.56</v>
      </c>
      <c r="BU311" s="140">
        <v>0</v>
      </c>
      <c r="BV311" s="140">
        <v>0</v>
      </c>
      <c r="BW311" s="140">
        <v>533567.69000000006</v>
      </c>
      <c r="BX311" s="140">
        <v>384476.49</v>
      </c>
      <c r="BY311" s="140">
        <v>149091.20000000001</v>
      </c>
      <c r="BZ311" s="140">
        <v>0</v>
      </c>
      <c r="CA311" s="140">
        <v>20302.820000000003</v>
      </c>
      <c r="CB311" s="140">
        <v>18465.150000000001</v>
      </c>
      <c r="CC311" s="140">
        <v>66790.77</v>
      </c>
      <c r="CD311" s="140">
        <v>67636.11</v>
      </c>
      <c r="CE311" s="140">
        <v>0</v>
      </c>
      <c r="CF311" s="140">
        <v>0</v>
      </c>
      <c r="CG311" s="140">
        <v>0</v>
      </c>
      <c r="CH311" s="140">
        <v>0</v>
      </c>
      <c r="CI311" s="140">
        <v>992.33</v>
      </c>
      <c r="CJ311" s="140">
        <v>350266.35000000003</v>
      </c>
      <c r="CK311" s="140">
        <v>0</v>
      </c>
      <c r="CL311" s="140">
        <v>0</v>
      </c>
      <c r="CM311" s="140">
        <v>0</v>
      </c>
      <c r="CN311" s="140">
        <v>0</v>
      </c>
      <c r="CO311" s="140">
        <v>0</v>
      </c>
      <c r="CP311" s="140">
        <v>0</v>
      </c>
      <c r="CQ311" s="140">
        <v>0</v>
      </c>
      <c r="CR311" s="140">
        <v>18928.240000000002</v>
      </c>
      <c r="CS311" s="140">
        <v>20840.810000000001</v>
      </c>
      <c r="CT311" s="140">
        <v>177166.55000000002</v>
      </c>
      <c r="CU311" s="140">
        <v>175253.98</v>
      </c>
      <c r="CV311" s="140">
        <v>0</v>
      </c>
      <c r="CW311" s="140">
        <v>0</v>
      </c>
      <c r="CX311" s="140">
        <v>0</v>
      </c>
      <c r="CY311" s="140">
        <v>51000</v>
      </c>
      <c r="CZ311" s="140">
        <v>51000</v>
      </c>
      <c r="DA311" s="140">
        <v>0</v>
      </c>
      <c r="DB311" s="140">
        <v>0</v>
      </c>
      <c r="DC311" s="140">
        <v>0</v>
      </c>
      <c r="DD311" s="140">
        <v>0</v>
      </c>
      <c r="DE311" s="140">
        <v>0</v>
      </c>
      <c r="DF311" s="140">
        <v>0</v>
      </c>
      <c r="DG311" s="140">
        <v>0</v>
      </c>
      <c r="DH311" s="140">
        <v>0</v>
      </c>
    </row>
    <row r="312" spans="1:112" x14ac:dyDescent="0.2">
      <c r="A312" s="140">
        <v>4851</v>
      </c>
      <c r="B312" s="140" t="s">
        <v>596</v>
      </c>
      <c r="C312" s="140">
        <v>5750</v>
      </c>
      <c r="D312" s="140">
        <v>4994651.41</v>
      </c>
      <c r="E312" s="140">
        <v>0</v>
      </c>
      <c r="F312" s="140">
        <v>18074.7</v>
      </c>
      <c r="G312" s="140">
        <v>23544.36</v>
      </c>
      <c r="H312" s="140">
        <v>12679.15</v>
      </c>
      <c r="I312" s="140">
        <v>56204.37</v>
      </c>
      <c r="J312" s="140">
        <v>0</v>
      </c>
      <c r="K312" s="140">
        <v>402589</v>
      </c>
      <c r="L312" s="140">
        <v>0</v>
      </c>
      <c r="M312" s="140">
        <v>0</v>
      </c>
      <c r="N312" s="140">
        <v>0</v>
      </c>
      <c r="O312" s="140">
        <v>0</v>
      </c>
      <c r="P312" s="140">
        <v>9910.41</v>
      </c>
      <c r="Q312" s="140">
        <v>0</v>
      </c>
      <c r="R312" s="140">
        <v>0</v>
      </c>
      <c r="S312" s="140">
        <v>0</v>
      </c>
      <c r="T312" s="140">
        <v>0</v>
      </c>
      <c r="U312" s="140">
        <v>172826</v>
      </c>
      <c r="V312" s="140">
        <v>7433883</v>
      </c>
      <c r="W312" s="140">
        <v>6162.07</v>
      </c>
      <c r="X312" s="140">
        <v>0</v>
      </c>
      <c r="Y312" s="140">
        <v>435783.01</v>
      </c>
      <c r="Z312" s="140">
        <v>11901.7</v>
      </c>
      <c r="AA312" s="140">
        <v>9059</v>
      </c>
      <c r="AB312" s="140">
        <v>0</v>
      </c>
      <c r="AC312" s="140">
        <v>0</v>
      </c>
      <c r="AD312" s="140">
        <v>159487.97</v>
      </c>
      <c r="AE312" s="140">
        <v>390228.75</v>
      </c>
      <c r="AF312" s="140">
        <v>0</v>
      </c>
      <c r="AG312" s="140">
        <v>0</v>
      </c>
      <c r="AH312" s="140">
        <v>0</v>
      </c>
      <c r="AI312" s="140">
        <v>0</v>
      </c>
      <c r="AJ312" s="140">
        <v>0</v>
      </c>
      <c r="AK312" s="140">
        <v>874.75</v>
      </c>
      <c r="AL312" s="140">
        <v>0</v>
      </c>
      <c r="AM312" s="140">
        <v>57918.98</v>
      </c>
      <c r="AN312" s="140">
        <v>40080.239999999998</v>
      </c>
      <c r="AO312" s="140">
        <v>0</v>
      </c>
      <c r="AP312" s="140">
        <v>4827.6000000000004</v>
      </c>
      <c r="AQ312" s="140">
        <v>2766674.89</v>
      </c>
      <c r="AR312" s="140">
        <v>3008794.05</v>
      </c>
      <c r="AS312" s="140">
        <v>426851.55</v>
      </c>
      <c r="AT312" s="140">
        <v>394458.99</v>
      </c>
      <c r="AU312" s="140">
        <v>308066</v>
      </c>
      <c r="AV312" s="140">
        <v>83618.55</v>
      </c>
      <c r="AW312" s="140">
        <v>376329.93</v>
      </c>
      <c r="AX312" s="140">
        <v>706280.55</v>
      </c>
      <c r="AY312" s="140">
        <v>497698.2</v>
      </c>
      <c r="AZ312" s="140">
        <v>615175.88</v>
      </c>
      <c r="BA312" s="140">
        <v>2637069.1800000002</v>
      </c>
      <c r="BB312" s="140">
        <v>360555.63</v>
      </c>
      <c r="BC312" s="140">
        <v>136163.39000000001</v>
      </c>
      <c r="BD312" s="140">
        <v>48258.35</v>
      </c>
      <c r="BE312" s="140">
        <v>0</v>
      </c>
      <c r="BF312" s="140">
        <v>1315916.58</v>
      </c>
      <c r="BG312" s="140">
        <v>808394.6</v>
      </c>
      <c r="BH312" s="140">
        <v>1808.66</v>
      </c>
      <c r="BI312" s="140">
        <v>0</v>
      </c>
      <c r="BJ312" s="140">
        <v>0</v>
      </c>
      <c r="BK312" s="140">
        <v>0</v>
      </c>
      <c r="BL312" s="140">
        <v>0</v>
      </c>
      <c r="BM312" s="140">
        <v>0</v>
      </c>
      <c r="BN312" s="140">
        <v>30000</v>
      </c>
      <c r="BO312" s="140">
        <v>0</v>
      </c>
      <c r="BP312" s="140">
        <v>0</v>
      </c>
      <c r="BQ312" s="140">
        <v>2016330.16</v>
      </c>
      <c r="BR312" s="140">
        <v>1740651.65</v>
      </c>
      <c r="BS312" s="140">
        <v>2016330.16</v>
      </c>
      <c r="BT312" s="140">
        <v>1770651.65</v>
      </c>
      <c r="BU312" s="140">
        <v>8448.99</v>
      </c>
      <c r="BV312" s="140">
        <v>17583.420000000002</v>
      </c>
      <c r="BW312" s="140">
        <v>2631565.31</v>
      </c>
      <c r="BX312" s="140">
        <v>1924777.57</v>
      </c>
      <c r="BY312" s="140">
        <v>573940.67000000004</v>
      </c>
      <c r="BZ312" s="140">
        <v>123712.64</v>
      </c>
      <c r="CA312" s="140">
        <v>0</v>
      </c>
      <c r="CB312" s="140">
        <v>783.64</v>
      </c>
      <c r="CC312" s="140">
        <v>180639.59</v>
      </c>
      <c r="CD312" s="140">
        <v>463</v>
      </c>
      <c r="CE312" s="140">
        <v>0</v>
      </c>
      <c r="CF312" s="140">
        <v>0</v>
      </c>
      <c r="CG312" s="140">
        <v>0</v>
      </c>
      <c r="CH312" s="140">
        <v>179392.95</v>
      </c>
      <c r="CI312" s="140">
        <v>0</v>
      </c>
      <c r="CJ312" s="140">
        <v>2587375</v>
      </c>
      <c r="CK312" s="140">
        <v>270986.2</v>
      </c>
      <c r="CL312" s="140">
        <v>126841.68000000001</v>
      </c>
      <c r="CM312" s="140">
        <v>0.01</v>
      </c>
      <c r="CN312" s="140">
        <v>0</v>
      </c>
      <c r="CO312" s="140">
        <v>144144.53</v>
      </c>
      <c r="CP312" s="140">
        <v>0</v>
      </c>
      <c r="CQ312" s="140">
        <v>0</v>
      </c>
      <c r="CR312" s="140">
        <v>53286.04</v>
      </c>
      <c r="CS312" s="140">
        <v>36229.81</v>
      </c>
      <c r="CT312" s="140">
        <v>768086.73</v>
      </c>
      <c r="CU312" s="140">
        <v>785142.96</v>
      </c>
      <c r="CV312" s="140">
        <v>0</v>
      </c>
      <c r="CW312" s="140">
        <v>26274.78</v>
      </c>
      <c r="CX312" s="140">
        <v>35910.720000000001</v>
      </c>
      <c r="CY312" s="140">
        <v>50360.23</v>
      </c>
      <c r="CZ312" s="140">
        <v>18099.63</v>
      </c>
      <c r="DA312" s="140">
        <v>22624.66</v>
      </c>
      <c r="DB312" s="140">
        <v>0</v>
      </c>
      <c r="DC312" s="140">
        <v>0</v>
      </c>
      <c r="DD312" s="140">
        <v>0</v>
      </c>
      <c r="DE312" s="140">
        <v>64200.46</v>
      </c>
      <c r="DF312" s="140">
        <v>34524.870000000003</v>
      </c>
      <c r="DG312" s="140">
        <v>4250.12</v>
      </c>
      <c r="DH312" s="140">
        <v>25425.47</v>
      </c>
    </row>
    <row r="313" spans="1:112" x14ac:dyDescent="0.2">
      <c r="A313" s="140">
        <v>3122</v>
      </c>
      <c r="B313" s="140" t="s">
        <v>597</v>
      </c>
      <c r="C313" s="140">
        <v>0</v>
      </c>
      <c r="D313" s="140">
        <v>2394638</v>
      </c>
      <c r="E313" s="140">
        <v>0</v>
      </c>
      <c r="F313" s="140">
        <v>0</v>
      </c>
      <c r="G313" s="140">
        <v>0</v>
      </c>
      <c r="H313" s="140">
        <v>2929.91</v>
      </c>
      <c r="I313" s="140">
        <v>51862.06</v>
      </c>
      <c r="J313" s="140">
        <v>0</v>
      </c>
      <c r="K313" s="140">
        <v>370738</v>
      </c>
      <c r="L313" s="140">
        <v>0</v>
      </c>
      <c r="M313" s="140">
        <v>0</v>
      </c>
      <c r="N313" s="140">
        <v>0</v>
      </c>
      <c r="O313" s="140">
        <v>0</v>
      </c>
      <c r="P313" s="140">
        <v>723</v>
      </c>
      <c r="Q313" s="140">
        <v>0</v>
      </c>
      <c r="R313" s="140">
        <v>0</v>
      </c>
      <c r="S313" s="140">
        <v>0</v>
      </c>
      <c r="T313" s="140">
        <v>0</v>
      </c>
      <c r="U313" s="140">
        <v>46876.5</v>
      </c>
      <c r="V313" s="140">
        <v>2549044</v>
      </c>
      <c r="W313" s="140">
        <v>0</v>
      </c>
      <c r="X313" s="140">
        <v>0</v>
      </c>
      <c r="Y313" s="140">
        <v>0</v>
      </c>
      <c r="Z313" s="140">
        <v>0</v>
      </c>
      <c r="AA313" s="140">
        <v>169</v>
      </c>
      <c r="AB313" s="140">
        <v>0</v>
      </c>
      <c r="AC313" s="140">
        <v>0</v>
      </c>
      <c r="AD313" s="140">
        <v>15775</v>
      </c>
      <c r="AE313" s="140">
        <v>0</v>
      </c>
      <c r="AF313" s="140">
        <v>0</v>
      </c>
      <c r="AG313" s="140">
        <v>0</v>
      </c>
      <c r="AH313" s="140">
        <v>0</v>
      </c>
      <c r="AI313" s="140">
        <v>54671</v>
      </c>
      <c r="AJ313" s="140">
        <v>0</v>
      </c>
      <c r="AK313" s="140">
        <v>0</v>
      </c>
      <c r="AL313" s="140">
        <v>0</v>
      </c>
      <c r="AM313" s="140">
        <v>0</v>
      </c>
      <c r="AN313" s="140">
        <v>9440.23</v>
      </c>
      <c r="AO313" s="140">
        <v>0</v>
      </c>
      <c r="AP313" s="140">
        <v>2240.69</v>
      </c>
      <c r="AQ313" s="140">
        <v>1870042.16</v>
      </c>
      <c r="AR313" s="140">
        <v>350927.3</v>
      </c>
      <c r="AS313" s="140">
        <v>0</v>
      </c>
      <c r="AT313" s="140">
        <v>97490.430000000008</v>
      </c>
      <c r="AU313" s="140">
        <v>73467.39</v>
      </c>
      <c r="AV313" s="140">
        <v>62369.42</v>
      </c>
      <c r="AW313" s="140">
        <v>214131.98</v>
      </c>
      <c r="AX313" s="140">
        <v>476774.74</v>
      </c>
      <c r="AY313" s="140">
        <v>293525.15000000002</v>
      </c>
      <c r="AZ313" s="140">
        <v>135880.09</v>
      </c>
      <c r="BA313" s="140">
        <v>814785.81</v>
      </c>
      <c r="BB313" s="140">
        <v>120450.94</v>
      </c>
      <c r="BC313" s="140">
        <v>40720.81</v>
      </c>
      <c r="BD313" s="140">
        <v>0</v>
      </c>
      <c r="BE313" s="140">
        <v>252363.14</v>
      </c>
      <c r="BF313" s="140">
        <v>366833.27</v>
      </c>
      <c r="BG313" s="140">
        <v>149262.55000000002</v>
      </c>
      <c r="BH313" s="140">
        <v>2820.59</v>
      </c>
      <c r="BI313" s="140">
        <v>0</v>
      </c>
      <c r="BJ313" s="140">
        <v>0</v>
      </c>
      <c r="BK313" s="140">
        <v>0</v>
      </c>
      <c r="BL313" s="140">
        <v>0</v>
      </c>
      <c r="BM313" s="140">
        <v>0</v>
      </c>
      <c r="BN313" s="140">
        <v>0</v>
      </c>
      <c r="BO313" s="140">
        <v>0</v>
      </c>
      <c r="BP313" s="140">
        <v>0</v>
      </c>
      <c r="BQ313" s="140">
        <v>1831993.3800000001</v>
      </c>
      <c r="BR313" s="140">
        <v>2009255</v>
      </c>
      <c r="BS313" s="140">
        <v>1831993.3800000001</v>
      </c>
      <c r="BT313" s="140">
        <v>2009255</v>
      </c>
      <c r="BU313" s="140">
        <v>0</v>
      </c>
      <c r="BV313" s="140">
        <v>0</v>
      </c>
      <c r="BW313" s="140">
        <v>563884.09</v>
      </c>
      <c r="BX313" s="140">
        <v>315905.53999999998</v>
      </c>
      <c r="BY313" s="140">
        <v>245789.18</v>
      </c>
      <c r="BZ313" s="140">
        <v>2189.37</v>
      </c>
      <c r="CA313" s="140">
        <v>89624.19</v>
      </c>
      <c r="CB313" s="140">
        <v>82873.17</v>
      </c>
      <c r="CC313" s="140">
        <v>494369.4</v>
      </c>
      <c r="CD313" s="140">
        <v>477670.91000000003</v>
      </c>
      <c r="CE313" s="140">
        <v>0</v>
      </c>
      <c r="CF313" s="140">
        <v>0</v>
      </c>
      <c r="CG313" s="140">
        <v>0</v>
      </c>
      <c r="CH313" s="140">
        <v>23449.510000000002</v>
      </c>
      <c r="CI313" s="140">
        <v>0</v>
      </c>
      <c r="CJ313" s="140">
        <v>1988507.15</v>
      </c>
      <c r="CK313" s="140">
        <v>0</v>
      </c>
      <c r="CL313" s="140">
        <v>0</v>
      </c>
      <c r="CM313" s="140">
        <v>0</v>
      </c>
      <c r="CN313" s="140">
        <v>0</v>
      </c>
      <c r="CO313" s="140">
        <v>0</v>
      </c>
      <c r="CP313" s="140">
        <v>0</v>
      </c>
      <c r="CQ313" s="140">
        <v>0</v>
      </c>
      <c r="CR313" s="140">
        <v>16370.59</v>
      </c>
      <c r="CS313" s="140">
        <v>8938.56</v>
      </c>
      <c r="CT313" s="140">
        <v>147716.88</v>
      </c>
      <c r="CU313" s="140">
        <v>155148.91</v>
      </c>
      <c r="CV313" s="140">
        <v>0</v>
      </c>
      <c r="CW313" s="140">
        <v>0</v>
      </c>
      <c r="CX313" s="140">
        <v>0</v>
      </c>
      <c r="CY313" s="140">
        <v>0</v>
      </c>
      <c r="CZ313" s="140">
        <v>0</v>
      </c>
      <c r="DA313" s="140">
        <v>0</v>
      </c>
      <c r="DB313" s="140">
        <v>0</v>
      </c>
      <c r="DC313" s="140">
        <v>0</v>
      </c>
      <c r="DD313" s="140">
        <v>0</v>
      </c>
      <c r="DE313" s="140">
        <v>130367.81</v>
      </c>
      <c r="DF313" s="140">
        <v>113196.81</v>
      </c>
      <c r="DG313" s="140">
        <v>17171</v>
      </c>
      <c r="DH313" s="140">
        <v>0</v>
      </c>
    </row>
    <row r="314" spans="1:112" x14ac:dyDescent="0.2">
      <c r="A314" s="140">
        <v>4865</v>
      </c>
      <c r="B314" s="140" t="s">
        <v>598</v>
      </c>
      <c r="C314" s="140">
        <v>0</v>
      </c>
      <c r="D314" s="140">
        <v>1739079.57</v>
      </c>
      <c r="E314" s="140">
        <v>0</v>
      </c>
      <c r="F314" s="140">
        <v>1373</v>
      </c>
      <c r="G314" s="140">
        <v>18684.16</v>
      </c>
      <c r="H314" s="140">
        <v>4784.33</v>
      </c>
      <c r="I314" s="140">
        <v>24399.68</v>
      </c>
      <c r="J314" s="140">
        <v>0</v>
      </c>
      <c r="K314" s="140">
        <v>146657.98000000001</v>
      </c>
      <c r="L314" s="140">
        <v>0</v>
      </c>
      <c r="M314" s="140">
        <v>0</v>
      </c>
      <c r="N314" s="140">
        <v>0</v>
      </c>
      <c r="O314" s="140">
        <v>0</v>
      </c>
      <c r="P314" s="140">
        <v>3159.13</v>
      </c>
      <c r="Q314" s="140">
        <v>0</v>
      </c>
      <c r="R314" s="140">
        <v>0</v>
      </c>
      <c r="S314" s="140">
        <v>0</v>
      </c>
      <c r="T314" s="140">
        <v>0</v>
      </c>
      <c r="U314" s="140">
        <v>55355.5</v>
      </c>
      <c r="V314" s="140">
        <v>2841484</v>
      </c>
      <c r="W314" s="140">
        <v>5462.07</v>
      </c>
      <c r="X314" s="140">
        <v>0</v>
      </c>
      <c r="Y314" s="140">
        <v>0</v>
      </c>
      <c r="Z314" s="140">
        <v>5526.14</v>
      </c>
      <c r="AA314" s="140">
        <v>126161</v>
      </c>
      <c r="AB314" s="140">
        <v>0</v>
      </c>
      <c r="AC314" s="140">
        <v>0</v>
      </c>
      <c r="AD314" s="140">
        <v>17655</v>
      </c>
      <c r="AE314" s="140">
        <v>46736</v>
      </c>
      <c r="AF314" s="140">
        <v>0</v>
      </c>
      <c r="AG314" s="140">
        <v>0</v>
      </c>
      <c r="AH314" s="140">
        <v>32356.65</v>
      </c>
      <c r="AI314" s="140">
        <v>42342</v>
      </c>
      <c r="AJ314" s="140">
        <v>0</v>
      </c>
      <c r="AK314" s="140">
        <v>0</v>
      </c>
      <c r="AL314" s="140">
        <v>66398.649999999994</v>
      </c>
      <c r="AM314" s="140">
        <v>1748.5</v>
      </c>
      <c r="AN314" s="140">
        <v>20279.900000000001</v>
      </c>
      <c r="AO314" s="140">
        <v>0</v>
      </c>
      <c r="AP314" s="140">
        <v>980.89</v>
      </c>
      <c r="AQ314" s="140">
        <v>1034392.34</v>
      </c>
      <c r="AR314" s="140">
        <v>1211309.8400000001</v>
      </c>
      <c r="AS314" s="140">
        <v>276550.34000000003</v>
      </c>
      <c r="AT314" s="140">
        <v>140455.73000000001</v>
      </c>
      <c r="AU314" s="140">
        <v>93955.71</v>
      </c>
      <c r="AV314" s="140">
        <v>47000.840000000004</v>
      </c>
      <c r="AW314" s="140">
        <v>69738.259999999995</v>
      </c>
      <c r="AX314" s="140">
        <v>194782.34</v>
      </c>
      <c r="AY314" s="140">
        <v>171882.21</v>
      </c>
      <c r="AZ314" s="140">
        <v>264623.23</v>
      </c>
      <c r="BA314" s="140">
        <v>782676.58000000007</v>
      </c>
      <c r="BB314" s="140">
        <v>163592.85</v>
      </c>
      <c r="BC314" s="140">
        <v>44615.75</v>
      </c>
      <c r="BD314" s="140">
        <v>32016.21</v>
      </c>
      <c r="BE314" s="140">
        <v>31724.83</v>
      </c>
      <c r="BF314" s="140">
        <v>535397.1</v>
      </c>
      <c r="BG314" s="140">
        <v>256427.18</v>
      </c>
      <c r="BH314" s="140">
        <v>252</v>
      </c>
      <c r="BI314" s="140">
        <v>0</v>
      </c>
      <c r="BJ314" s="140">
        <v>0</v>
      </c>
      <c r="BK314" s="140">
        <v>0</v>
      </c>
      <c r="BL314" s="140">
        <v>0</v>
      </c>
      <c r="BM314" s="140">
        <v>0</v>
      </c>
      <c r="BN314" s="140">
        <v>0</v>
      </c>
      <c r="BO314" s="140">
        <v>0</v>
      </c>
      <c r="BP314" s="140">
        <v>0</v>
      </c>
      <c r="BQ314" s="140">
        <v>1560961.94</v>
      </c>
      <c r="BR314" s="140">
        <v>1410192.75</v>
      </c>
      <c r="BS314" s="140">
        <v>1560961.94</v>
      </c>
      <c r="BT314" s="140">
        <v>1410192.75</v>
      </c>
      <c r="BU314" s="140">
        <v>13197.42</v>
      </c>
      <c r="BV314" s="140">
        <v>10824.65</v>
      </c>
      <c r="BW314" s="140">
        <v>921043.83</v>
      </c>
      <c r="BX314" s="140">
        <v>668046.14</v>
      </c>
      <c r="BY314" s="140">
        <v>145962.98000000001</v>
      </c>
      <c r="BZ314" s="140">
        <v>109407.48</v>
      </c>
      <c r="CA314" s="140">
        <v>60395.73</v>
      </c>
      <c r="CB314" s="140">
        <v>48243.58</v>
      </c>
      <c r="CC314" s="140">
        <v>42585.39</v>
      </c>
      <c r="CD314" s="140">
        <v>12849.54</v>
      </c>
      <c r="CE314" s="140">
        <v>0</v>
      </c>
      <c r="CF314" s="140">
        <v>0</v>
      </c>
      <c r="CG314" s="140">
        <v>0</v>
      </c>
      <c r="CH314" s="140">
        <v>41888</v>
      </c>
      <c r="CI314" s="140">
        <v>0</v>
      </c>
      <c r="CJ314" s="140">
        <v>318708.31</v>
      </c>
      <c r="CK314" s="140">
        <v>0</v>
      </c>
      <c r="CL314" s="140">
        <v>0</v>
      </c>
      <c r="CM314" s="140">
        <v>0</v>
      </c>
      <c r="CN314" s="140">
        <v>0</v>
      </c>
      <c r="CO314" s="140">
        <v>0</v>
      </c>
      <c r="CP314" s="140">
        <v>0</v>
      </c>
      <c r="CQ314" s="140">
        <v>0</v>
      </c>
      <c r="CR314" s="140">
        <v>12703.02</v>
      </c>
      <c r="CS314" s="140">
        <v>0</v>
      </c>
      <c r="CT314" s="140">
        <v>287740.59000000003</v>
      </c>
      <c r="CU314" s="140">
        <v>300443.61</v>
      </c>
      <c r="CV314" s="140">
        <v>0</v>
      </c>
      <c r="CW314" s="140">
        <v>0</v>
      </c>
      <c r="CX314" s="140">
        <v>0</v>
      </c>
      <c r="CY314" s="140">
        <v>0</v>
      </c>
      <c r="CZ314" s="140">
        <v>0</v>
      </c>
      <c r="DA314" s="140">
        <v>0</v>
      </c>
      <c r="DB314" s="140">
        <v>0</v>
      </c>
      <c r="DC314" s="140">
        <v>0</v>
      </c>
      <c r="DD314" s="140">
        <v>0</v>
      </c>
      <c r="DE314" s="140">
        <v>0</v>
      </c>
      <c r="DF314" s="140">
        <v>0</v>
      </c>
      <c r="DG314" s="140">
        <v>0</v>
      </c>
      <c r="DH314" s="140">
        <v>0</v>
      </c>
    </row>
    <row r="315" spans="1:112" x14ac:dyDescent="0.2">
      <c r="A315" s="140">
        <v>4872</v>
      </c>
      <c r="B315" s="140" t="s">
        <v>599</v>
      </c>
      <c r="C315" s="140">
        <v>0</v>
      </c>
      <c r="D315" s="140">
        <v>5575361.8099999996</v>
      </c>
      <c r="E315" s="140">
        <v>0</v>
      </c>
      <c r="F315" s="140">
        <v>6808.1500000000005</v>
      </c>
      <c r="G315" s="140">
        <v>30446.5</v>
      </c>
      <c r="H315" s="140">
        <v>11977.5</v>
      </c>
      <c r="I315" s="140">
        <v>162946.08000000002</v>
      </c>
      <c r="J315" s="140">
        <v>0</v>
      </c>
      <c r="K315" s="140">
        <v>565317.64</v>
      </c>
      <c r="L315" s="140">
        <v>0</v>
      </c>
      <c r="M315" s="140">
        <v>0</v>
      </c>
      <c r="N315" s="140">
        <v>0</v>
      </c>
      <c r="O315" s="140">
        <v>0</v>
      </c>
      <c r="P315" s="140">
        <v>2164.83</v>
      </c>
      <c r="Q315" s="140">
        <v>0</v>
      </c>
      <c r="R315" s="140">
        <v>0</v>
      </c>
      <c r="S315" s="140">
        <v>0</v>
      </c>
      <c r="T315" s="140">
        <v>0</v>
      </c>
      <c r="U315" s="140">
        <v>175180</v>
      </c>
      <c r="V315" s="140">
        <v>11301412</v>
      </c>
      <c r="W315" s="140">
        <v>593.1</v>
      </c>
      <c r="X315" s="140">
        <v>0</v>
      </c>
      <c r="Y315" s="140">
        <v>0</v>
      </c>
      <c r="Z315" s="140">
        <v>6455.47</v>
      </c>
      <c r="AA315" s="140">
        <v>84325</v>
      </c>
      <c r="AB315" s="140">
        <v>0</v>
      </c>
      <c r="AC315" s="140">
        <v>0</v>
      </c>
      <c r="AD315" s="140">
        <v>664663.16</v>
      </c>
      <c r="AE315" s="140">
        <v>245981.89</v>
      </c>
      <c r="AF315" s="140">
        <v>0</v>
      </c>
      <c r="AG315" s="140">
        <v>10943.1</v>
      </c>
      <c r="AH315" s="140">
        <v>0</v>
      </c>
      <c r="AI315" s="140">
        <v>0</v>
      </c>
      <c r="AJ315" s="140">
        <v>0</v>
      </c>
      <c r="AK315" s="140">
        <v>30777</v>
      </c>
      <c r="AL315" s="140">
        <v>0</v>
      </c>
      <c r="AM315" s="140">
        <v>1662.9</v>
      </c>
      <c r="AN315" s="140">
        <v>41893.050000000003</v>
      </c>
      <c r="AO315" s="140">
        <v>0</v>
      </c>
      <c r="AP315" s="140">
        <v>1645.76</v>
      </c>
      <c r="AQ315" s="140">
        <v>4181145.46</v>
      </c>
      <c r="AR315" s="140">
        <v>3893836.92</v>
      </c>
      <c r="AS315" s="140">
        <v>482164.95</v>
      </c>
      <c r="AT315" s="140">
        <v>525472.69000000006</v>
      </c>
      <c r="AU315" s="140">
        <v>188103.53</v>
      </c>
      <c r="AV315" s="140">
        <v>96153.37</v>
      </c>
      <c r="AW315" s="140">
        <v>394681.64</v>
      </c>
      <c r="AX315" s="140">
        <v>1028816.11</v>
      </c>
      <c r="AY315" s="140">
        <v>386614.45</v>
      </c>
      <c r="AZ315" s="140">
        <v>988778.15</v>
      </c>
      <c r="BA315" s="140">
        <v>3122185.81</v>
      </c>
      <c r="BB315" s="140">
        <v>612358.53</v>
      </c>
      <c r="BC315" s="140">
        <v>139656.84</v>
      </c>
      <c r="BD315" s="140">
        <v>136492.45000000001</v>
      </c>
      <c r="BE315" s="140">
        <v>145919.87</v>
      </c>
      <c r="BF315" s="140">
        <v>1348535.42</v>
      </c>
      <c r="BG315" s="140">
        <v>419427.07</v>
      </c>
      <c r="BH315" s="140">
        <v>1804.83</v>
      </c>
      <c r="BI315" s="140">
        <v>1933.49</v>
      </c>
      <c r="BJ315" s="140">
        <v>1933.49</v>
      </c>
      <c r="BK315" s="140">
        <v>168267.51</v>
      </c>
      <c r="BL315" s="140">
        <v>168267.51</v>
      </c>
      <c r="BM315" s="140">
        <v>0</v>
      </c>
      <c r="BN315" s="140">
        <v>0</v>
      </c>
      <c r="BO315" s="140">
        <v>67063.839999999997</v>
      </c>
      <c r="BP315" s="140">
        <v>67063.839999999997</v>
      </c>
      <c r="BQ315" s="140">
        <v>4901493.79</v>
      </c>
      <c r="BR315" s="140">
        <v>5729900.6399999997</v>
      </c>
      <c r="BS315" s="140">
        <v>5138758.63</v>
      </c>
      <c r="BT315" s="140">
        <v>5967165.4800000004</v>
      </c>
      <c r="BU315" s="140">
        <v>385876.93</v>
      </c>
      <c r="BV315" s="140">
        <v>386048.93</v>
      </c>
      <c r="BW315" s="140">
        <v>2600946.2000000002</v>
      </c>
      <c r="BX315" s="140">
        <v>1839242.15</v>
      </c>
      <c r="BY315" s="140">
        <v>529136.66</v>
      </c>
      <c r="BZ315" s="140">
        <v>232395.39</v>
      </c>
      <c r="CA315" s="140">
        <v>75318.17</v>
      </c>
      <c r="CB315" s="140">
        <v>60065.770000000004</v>
      </c>
      <c r="CC315" s="140">
        <v>1224439.42</v>
      </c>
      <c r="CD315" s="140">
        <v>1149314.58</v>
      </c>
      <c r="CE315" s="140">
        <v>8621.19</v>
      </c>
      <c r="CF315" s="140">
        <v>0</v>
      </c>
      <c r="CG315" s="140">
        <v>0</v>
      </c>
      <c r="CH315" s="140">
        <v>81756.05</v>
      </c>
      <c r="CI315" s="140">
        <v>0</v>
      </c>
      <c r="CJ315" s="140">
        <v>4479362.43</v>
      </c>
      <c r="CK315" s="140">
        <v>0</v>
      </c>
      <c r="CL315" s="140">
        <v>0</v>
      </c>
      <c r="CM315" s="140">
        <v>0</v>
      </c>
      <c r="CN315" s="140">
        <v>0</v>
      </c>
      <c r="CO315" s="140">
        <v>0</v>
      </c>
      <c r="CP315" s="140">
        <v>0</v>
      </c>
      <c r="CQ315" s="140">
        <v>0</v>
      </c>
      <c r="CR315" s="140">
        <v>0</v>
      </c>
      <c r="CS315" s="140">
        <v>0</v>
      </c>
      <c r="CT315" s="140">
        <v>608299.11</v>
      </c>
      <c r="CU315" s="140">
        <v>608299.11</v>
      </c>
      <c r="CV315" s="140">
        <v>0</v>
      </c>
      <c r="CW315" s="140">
        <v>261986.89</v>
      </c>
      <c r="CX315" s="140">
        <v>263869.56</v>
      </c>
      <c r="CY315" s="140">
        <v>305459.83</v>
      </c>
      <c r="CZ315" s="140">
        <v>88279.180000000008</v>
      </c>
      <c r="DA315" s="140">
        <v>215297.98</v>
      </c>
      <c r="DB315" s="140">
        <v>0</v>
      </c>
      <c r="DC315" s="140">
        <v>0</v>
      </c>
      <c r="DD315" s="140">
        <v>0</v>
      </c>
      <c r="DE315" s="140">
        <v>8784.98</v>
      </c>
      <c r="DF315" s="140">
        <v>0</v>
      </c>
      <c r="DG315" s="140">
        <v>8784.98</v>
      </c>
      <c r="DH315" s="140">
        <v>0</v>
      </c>
    </row>
    <row r="316" spans="1:112" x14ac:dyDescent="0.2">
      <c r="A316" s="140">
        <v>4893</v>
      </c>
      <c r="B316" s="140" t="s">
        <v>600</v>
      </c>
      <c r="C316" s="140">
        <v>0</v>
      </c>
      <c r="D316" s="140">
        <v>13313739.619999999</v>
      </c>
      <c r="E316" s="140">
        <v>21351.420000000002</v>
      </c>
      <c r="F316" s="140">
        <v>0</v>
      </c>
      <c r="G316" s="140">
        <v>49665.25</v>
      </c>
      <c r="H316" s="140">
        <v>5906.7300000000005</v>
      </c>
      <c r="I316" s="140">
        <v>195241.80000000002</v>
      </c>
      <c r="J316" s="140">
        <v>0</v>
      </c>
      <c r="K316" s="140">
        <v>636312.38</v>
      </c>
      <c r="L316" s="140">
        <v>0</v>
      </c>
      <c r="M316" s="140">
        <v>0</v>
      </c>
      <c r="N316" s="140">
        <v>0</v>
      </c>
      <c r="O316" s="140">
        <v>0</v>
      </c>
      <c r="P316" s="140">
        <v>11706.07</v>
      </c>
      <c r="Q316" s="140">
        <v>0</v>
      </c>
      <c r="R316" s="140">
        <v>0</v>
      </c>
      <c r="S316" s="140">
        <v>0</v>
      </c>
      <c r="T316" s="140">
        <v>0</v>
      </c>
      <c r="U316" s="140">
        <v>350038.5</v>
      </c>
      <c r="V316" s="140">
        <v>13917142</v>
      </c>
      <c r="W316" s="140">
        <v>0</v>
      </c>
      <c r="X316" s="140">
        <v>0</v>
      </c>
      <c r="Y316" s="140">
        <v>0</v>
      </c>
      <c r="Z316" s="140">
        <v>42677.71</v>
      </c>
      <c r="AA316" s="140">
        <v>17334</v>
      </c>
      <c r="AB316" s="140">
        <v>0</v>
      </c>
      <c r="AC316" s="140">
        <v>0</v>
      </c>
      <c r="AD316" s="140">
        <v>71643</v>
      </c>
      <c r="AE316" s="140">
        <v>221184</v>
      </c>
      <c r="AF316" s="140">
        <v>0</v>
      </c>
      <c r="AG316" s="140">
        <v>0</v>
      </c>
      <c r="AH316" s="140">
        <v>0</v>
      </c>
      <c r="AI316" s="140">
        <v>0</v>
      </c>
      <c r="AJ316" s="140">
        <v>0</v>
      </c>
      <c r="AK316" s="140">
        <v>0</v>
      </c>
      <c r="AL316" s="140">
        <v>0</v>
      </c>
      <c r="AM316" s="140">
        <v>0</v>
      </c>
      <c r="AN316" s="140">
        <v>39678.730000000003</v>
      </c>
      <c r="AO316" s="140">
        <v>0</v>
      </c>
      <c r="AP316" s="140">
        <v>1776.26</v>
      </c>
      <c r="AQ316" s="140">
        <v>7045058.8899999997</v>
      </c>
      <c r="AR316" s="140">
        <v>6407044.6299999999</v>
      </c>
      <c r="AS316" s="140">
        <v>591566.71</v>
      </c>
      <c r="AT316" s="140">
        <v>794911.37</v>
      </c>
      <c r="AU316" s="140">
        <v>632334.46</v>
      </c>
      <c r="AV316" s="140">
        <v>76527.3</v>
      </c>
      <c r="AW316" s="140">
        <v>654396.72</v>
      </c>
      <c r="AX316" s="140">
        <v>594184.54</v>
      </c>
      <c r="AY316" s="140">
        <v>857272.46</v>
      </c>
      <c r="AZ316" s="140">
        <v>1822951.68</v>
      </c>
      <c r="BA316" s="140">
        <v>5317403.9800000004</v>
      </c>
      <c r="BB316" s="140">
        <v>25540.3</v>
      </c>
      <c r="BC316" s="140">
        <v>247763.38</v>
      </c>
      <c r="BD316" s="140">
        <v>0</v>
      </c>
      <c r="BE316" s="140">
        <v>725276.59</v>
      </c>
      <c r="BF316" s="140">
        <v>2458467.67</v>
      </c>
      <c r="BG316" s="140">
        <v>522062.2</v>
      </c>
      <c r="BH316" s="140">
        <v>536.08000000000004</v>
      </c>
      <c r="BI316" s="140">
        <v>0</v>
      </c>
      <c r="BJ316" s="140">
        <v>0</v>
      </c>
      <c r="BK316" s="140">
        <v>0</v>
      </c>
      <c r="BL316" s="140">
        <v>0</v>
      </c>
      <c r="BM316" s="140">
        <v>0</v>
      </c>
      <c r="BN316" s="140">
        <v>0</v>
      </c>
      <c r="BO316" s="140">
        <v>0</v>
      </c>
      <c r="BP316" s="140">
        <v>0</v>
      </c>
      <c r="BQ316" s="140">
        <v>8792560.1099999994</v>
      </c>
      <c r="BR316" s="140">
        <v>8914658.6199999992</v>
      </c>
      <c r="BS316" s="140">
        <v>8792560.1099999994</v>
      </c>
      <c r="BT316" s="140">
        <v>8914658.6199999992</v>
      </c>
      <c r="BU316" s="140">
        <v>106413.96</v>
      </c>
      <c r="BV316" s="140">
        <v>106413.96</v>
      </c>
      <c r="BW316" s="140">
        <v>4209840.51</v>
      </c>
      <c r="BX316" s="140">
        <v>3319314.93</v>
      </c>
      <c r="BY316" s="140">
        <v>887861.04</v>
      </c>
      <c r="BZ316" s="140">
        <v>2664.54</v>
      </c>
      <c r="CA316" s="140">
        <v>1080003.5</v>
      </c>
      <c r="CB316" s="140">
        <v>1134700.8</v>
      </c>
      <c r="CC316" s="140">
        <v>4144344.85</v>
      </c>
      <c r="CD316" s="140">
        <v>3894907.55</v>
      </c>
      <c r="CE316" s="140">
        <v>0</v>
      </c>
      <c r="CF316" s="140">
        <v>0</v>
      </c>
      <c r="CG316" s="140">
        <v>0</v>
      </c>
      <c r="CH316" s="140">
        <v>194740</v>
      </c>
      <c r="CI316" s="140">
        <v>0</v>
      </c>
      <c r="CJ316" s="140">
        <v>38280000</v>
      </c>
      <c r="CK316" s="140">
        <v>10539738.4</v>
      </c>
      <c r="CL316" s="140">
        <v>10363756.01</v>
      </c>
      <c r="CM316" s="140">
        <v>7655419.0899999999</v>
      </c>
      <c r="CN316" s="140">
        <v>0</v>
      </c>
      <c r="CO316" s="140">
        <v>7831401.4800000004</v>
      </c>
      <c r="CP316" s="140">
        <v>0</v>
      </c>
      <c r="CQ316" s="140">
        <v>0</v>
      </c>
      <c r="CR316" s="140">
        <v>203714.1</v>
      </c>
      <c r="CS316" s="140">
        <v>209063.47</v>
      </c>
      <c r="CT316" s="140">
        <v>1348224.73</v>
      </c>
      <c r="CU316" s="140">
        <v>1342875.36</v>
      </c>
      <c r="CV316" s="140">
        <v>0</v>
      </c>
      <c r="CW316" s="140">
        <v>473438.42</v>
      </c>
      <c r="CX316" s="140">
        <v>502164.27</v>
      </c>
      <c r="CY316" s="140">
        <v>709478.39</v>
      </c>
      <c r="CZ316" s="140">
        <v>0</v>
      </c>
      <c r="DA316" s="140">
        <v>680752.54</v>
      </c>
      <c r="DB316" s="140">
        <v>0</v>
      </c>
      <c r="DC316" s="140">
        <v>0</v>
      </c>
      <c r="DD316" s="140">
        <v>0</v>
      </c>
      <c r="DE316" s="140">
        <v>0</v>
      </c>
      <c r="DF316" s="140">
        <v>0</v>
      </c>
      <c r="DG316" s="140">
        <v>0</v>
      </c>
      <c r="DH316" s="140">
        <v>0</v>
      </c>
    </row>
    <row r="317" spans="1:112" x14ac:dyDescent="0.2">
      <c r="A317" s="140">
        <v>4904</v>
      </c>
      <c r="B317" s="140" t="s">
        <v>601</v>
      </c>
      <c r="C317" s="140">
        <v>0</v>
      </c>
      <c r="D317" s="140">
        <v>2395325.5499999998</v>
      </c>
      <c r="E317" s="140">
        <v>0</v>
      </c>
      <c r="F317" s="140">
        <v>6492.37</v>
      </c>
      <c r="G317" s="140">
        <v>40728.58</v>
      </c>
      <c r="H317" s="140">
        <v>2209.38</v>
      </c>
      <c r="I317" s="140">
        <v>24515.31</v>
      </c>
      <c r="J317" s="140">
        <v>0</v>
      </c>
      <c r="K317" s="140">
        <v>220163.16</v>
      </c>
      <c r="L317" s="140">
        <v>0</v>
      </c>
      <c r="M317" s="140">
        <v>0</v>
      </c>
      <c r="N317" s="140">
        <v>0</v>
      </c>
      <c r="O317" s="140">
        <v>0</v>
      </c>
      <c r="P317" s="140">
        <v>0</v>
      </c>
      <c r="Q317" s="140">
        <v>0</v>
      </c>
      <c r="R317" s="140">
        <v>8590.1</v>
      </c>
      <c r="S317" s="140">
        <v>0</v>
      </c>
      <c r="T317" s="140">
        <v>0</v>
      </c>
      <c r="U317" s="140">
        <v>94611.5</v>
      </c>
      <c r="V317" s="140">
        <v>3431668</v>
      </c>
      <c r="W317" s="140">
        <v>5302.07</v>
      </c>
      <c r="X317" s="140">
        <v>0</v>
      </c>
      <c r="Y317" s="140">
        <v>0</v>
      </c>
      <c r="Z317" s="140">
        <v>14111.7</v>
      </c>
      <c r="AA317" s="140">
        <v>128537</v>
      </c>
      <c r="AB317" s="140">
        <v>0</v>
      </c>
      <c r="AC317" s="140">
        <v>0</v>
      </c>
      <c r="AD317" s="140">
        <v>35709.94</v>
      </c>
      <c r="AE317" s="140">
        <v>170217.7</v>
      </c>
      <c r="AF317" s="140">
        <v>0</v>
      </c>
      <c r="AG317" s="140">
        <v>0</v>
      </c>
      <c r="AH317" s="140">
        <v>0</v>
      </c>
      <c r="AI317" s="140">
        <v>22474</v>
      </c>
      <c r="AJ317" s="140">
        <v>0</v>
      </c>
      <c r="AK317" s="140">
        <v>0</v>
      </c>
      <c r="AL317" s="140">
        <v>0</v>
      </c>
      <c r="AM317" s="140">
        <v>46655.46</v>
      </c>
      <c r="AN317" s="140">
        <v>45932.71</v>
      </c>
      <c r="AO317" s="140">
        <v>0</v>
      </c>
      <c r="AP317" s="140">
        <v>0</v>
      </c>
      <c r="AQ317" s="140">
        <v>1251204.56</v>
      </c>
      <c r="AR317" s="140">
        <v>1188589.1200000001</v>
      </c>
      <c r="AS317" s="140">
        <v>482949.71</v>
      </c>
      <c r="AT317" s="140">
        <v>100237.51000000001</v>
      </c>
      <c r="AU317" s="140">
        <v>162847.70000000001</v>
      </c>
      <c r="AV317" s="140">
        <v>832.21</v>
      </c>
      <c r="AW317" s="140">
        <v>138868.22</v>
      </c>
      <c r="AX317" s="140">
        <v>228812.41</v>
      </c>
      <c r="AY317" s="140">
        <v>192678.67</v>
      </c>
      <c r="AZ317" s="140">
        <v>352156.99</v>
      </c>
      <c r="BA317" s="140">
        <v>1271036.02</v>
      </c>
      <c r="BB317" s="140">
        <v>40860.93</v>
      </c>
      <c r="BC317" s="140">
        <v>62926.92</v>
      </c>
      <c r="BD317" s="140">
        <v>1124.3800000000001</v>
      </c>
      <c r="BE317" s="140">
        <v>242548.6</v>
      </c>
      <c r="BF317" s="140">
        <v>688579.32000000007</v>
      </c>
      <c r="BG317" s="140">
        <v>139566.95000000001</v>
      </c>
      <c r="BH317" s="140">
        <v>552.93000000000006</v>
      </c>
      <c r="BI317" s="140">
        <v>0</v>
      </c>
      <c r="BJ317" s="140">
        <v>0</v>
      </c>
      <c r="BK317" s="140">
        <v>272571.57</v>
      </c>
      <c r="BL317" s="140">
        <v>349758.04</v>
      </c>
      <c r="BM317" s="140">
        <v>0</v>
      </c>
      <c r="BN317" s="140">
        <v>0</v>
      </c>
      <c r="BO317" s="140">
        <v>790696.9</v>
      </c>
      <c r="BP317" s="140">
        <v>682713.07000000007</v>
      </c>
      <c r="BQ317" s="140">
        <v>140668.37</v>
      </c>
      <c r="BR317" s="140">
        <v>318337.11</v>
      </c>
      <c r="BS317" s="140">
        <v>1203936.8400000001</v>
      </c>
      <c r="BT317" s="140">
        <v>1350808.22</v>
      </c>
      <c r="BU317" s="140">
        <v>25790.98</v>
      </c>
      <c r="BV317" s="140">
        <v>31405.91</v>
      </c>
      <c r="BW317" s="140">
        <v>1111239.0899999999</v>
      </c>
      <c r="BX317" s="140">
        <v>872034.99</v>
      </c>
      <c r="BY317" s="140">
        <v>193840.17</v>
      </c>
      <c r="BZ317" s="140">
        <v>39749</v>
      </c>
      <c r="CA317" s="140">
        <v>11506.04</v>
      </c>
      <c r="CB317" s="140">
        <v>11506.43</v>
      </c>
      <c r="CC317" s="140">
        <v>67303.070000000007</v>
      </c>
      <c r="CD317" s="140">
        <v>0</v>
      </c>
      <c r="CE317" s="140">
        <v>0</v>
      </c>
      <c r="CF317" s="140">
        <v>0</v>
      </c>
      <c r="CG317" s="140">
        <v>0</v>
      </c>
      <c r="CH317" s="140">
        <v>67302.680000000008</v>
      </c>
      <c r="CI317" s="140">
        <v>0</v>
      </c>
      <c r="CJ317" s="140">
        <v>481587.07</v>
      </c>
      <c r="CK317" s="140">
        <v>0</v>
      </c>
      <c r="CL317" s="140">
        <v>541291.38</v>
      </c>
      <c r="CM317" s="140">
        <v>541291.38</v>
      </c>
      <c r="CN317" s="140">
        <v>0</v>
      </c>
      <c r="CO317" s="140">
        <v>0</v>
      </c>
      <c r="CP317" s="140">
        <v>0</v>
      </c>
      <c r="CQ317" s="140">
        <v>0</v>
      </c>
      <c r="CR317" s="140">
        <v>0</v>
      </c>
      <c r="CS317" s="140">
        <v>0</v>
      </c>
      <c r="CT317" s="140">
        <v>317690.82</v>
      </c>
      <c r="CU317" s="140">
        <v>317690.82</v>
      </c>
      <c r="CV317" s="140">
        <v>0</v>
      </c>
      <c r="CW317" s="140">
        <v>239.3</v>
      </c>
      <c r="CX317" s="140">
        <v>208.38</v>
      </c>
      <c r="CY317" s="140">
        <v>470</v>
      </c>
      <c r="CZ317" s="140">
        <v>0</v>
      </c>
      <c r="DA317" s="140">
        <v>500.92</v>
      </c>
      <c r="DB317" s="140">
        <v>0</v>
      </c>
      <c r="DC317" s="140">
        <v>0</v>
      </c>
      <c r="DD317" s="140">
        <v>0</v>
      </c>
      <c r="DE317" s="140">
        <v>0</v>
      </c>
      <c r="DF317" s="140">
        <v>0</v>
      </c>
      <c r="DG317" s="140">
        <v>0</v>
      </c>
      <c r="DH317" s="140">
        <v>0</v>
      </c>
    </row>
    <row r="318" spans="1:112" x14ac:dyDescent="0.2">
      <c r="A318" s="140">
        <v>5523</v>
      </c>
      <c r="B318" s="140" t="s">
        <v>602</v>
      </c>
      <c r="C318" s="140">
        <v>0</v>
      </c>
      <c r="D318" s="140">
        <v>8261063.9299999997</v>
      </c>
      <c r="E318" s="140">
        <v>0</v>
      </c>
      <c r="F318" s="140">
        <v>2432.34</v>
      </c>
      <c r="G318" s="140">
        <v>40334.47</v>
      </c>
      <c r="H318" s="140">
        <v>5608.24</v>
      </c>
      <c r="I318" s="140">
        <v>57142.5</v>
      </c>
      <c r="J318" s="140">
        <v>0</v>
      </c>
      <c r="K318" s="140">
        <v>195808</v>
      </c>
      <c r="L318" s="140">
        <v>0</v>
      </c>
      <c r="M318" s="140">
        <v>0</v>
      </c>
      <c r="N318" s="140">
        <v>0</v>
      </c>
      <c r="O318" s="140">
        <v>0</v>
      </c>
      <c r="P318" s="140">
        <v>22486.799999999999</v>
      </c>
      <c r="Q318" s="140">
        <v>0</v>
      </c>
      <c r="R318" s="140">
        <v>0</v>
      </c>
      <c r="S318" s="140">
        <v>0</v>
      </c>
      <c r="T318" s="140">
        <v>0</v>
      </c>
      <c r="U318" s="140">
        <v>186298</v>
      </c>
      <c r="V318" s="140">
        <v>5362202</v>
      </c>
      <c r="W318" s="140">
        <v>7921.51</v>
      </c>
      <c r="X318" s="140">
        <v>0</v>
      </c>
      <c r="Y318" s="140">
        <v>233235.98</v>
      </c>
      <c r="Z318" s="140">
        <v>66195.03</v>
      </c>
      <c r="AA318" s="140">
        <v>18274</v>
      </c>
      <c r="AB318" s="140">
        <v>0</v>
      </c>
      <c r="AC318" s="140">
        <v>0</v>
      </c>
      <c r="AD318" s="140">
        <v>172280.98</v>
      </c>
      <c r="AE318" s="140">
        <v>194362</v>
      </c>
      <c r="AF318" s="140">
        <v>0</v>
      </c>
      <c r="AG318" s="140">
        <v>0</v>
      </c>
      <c r="AH318" s="140">
        <v>904.07</v>
      </c>
      <c r="AI318" s="140">
        <v>0</v>
      </c>
      <c r="AJ318" s="140">
        <v>0</v>
      </c>
      <c r="AK318" s="140">
        <v>0</v>
      </c>
      <c r="AL318" s="140">
        <v>0</v>
      </c>
      <c r="AM318" s="140">
        <v>29251</v>
      </c>
      <c r="AN318" s="140">
        <v>20356.61</v>
      </c>
      <c r="AO318" s="140">
        <v>0</v>
      </c>
      <c r="AP318" s="140">
        <v>5585.38</v>
      </c>
      <c r="AQ318" s="140">
        <v>2748423.69</v>
      </c>
      <c r="AR318" s="140">
        <v>3038491.34</v>
      </c>
      <c r="AS318" s="140">
        <v>633619.34</v>
      </c>
      <c r="AT318" s="140">
        <v>454006.23</v>
      </c>
      <c r="AU318" s="140">
        <v>245180.74</v>
      </c>
      <c r="AV318" s="140">
        <v>349418.99</v>
      </c>
      <c r="AW318" s="140">
        <v>375683.86</v>
      </c>
      <c r="AX318" s="140">
        <v>197524.75</v>
      </c>
      <c r="AY318" s="140">
        <v>434785.76</v>
      </c>
      <c r="AZ318" s="140">
        <v>924422.98</v>
      </c>
      <c r="BA318" s="140">
        <v>2343829.39</v>
      </c>
      <c r="BB318" s="140">
        <v>292690.45</v>
      </c>
      <c r="BC318" s="140">
        <v>124645.05</v>
      </c>
      <c r="BD318" s="140">
        <v>0</v>
      </c>
      <c r="BE318" s="140">
        <v>173441.04</v>
      </c>
      <c r="BF318" s="140">
        <v>1960940.5</v>
      </c>
      <c r="BG318" s="140">
        <v>463683.83</v>
      </c>
      <c r="BH318" s="140">
        <v>1397.97</v>
      </c>
      <c r="BI318" s="140">
        <v>0</v>
      </c>
      <c r="BJ318" s="140">
        <v>0</v>
      </c>
      <c r="BK318" s="140">
        <v>0</v>
      </c>
      <c r="BL318" s="140">
        <v>0</v>
      </c>
      <c r="BM318" s="140">
        <v>168254.41</v>
      </c>
      <c r="BN318" s="140">
        <v>168254.41</v>
      </c>
      <c r="BO318" s="140">
        <v>0</v>
      </c>
      <c r="BP318" s="140">
        <v>0</v>
      </c>
      <c r="BQ318" s="140">
        <v>5483354.7999999998</v>
      </c>
      <c r="BR318" s="140">
        <v>5602911.7300000004</v>
      </c>
      <c r="BS318" s="140">
        <v>5651609.21</v>
      </c>
      <c r="BT318" s="140">
        <v>5771166.1399999997</v>
      </c>
      <c r="BU318" s="140">
        <v>56681.270000000004</v>
      </c>
      <c r="BV318" s="140">
        <v>118217.21</v>
      </c>
      <c r="BW318" s="140">
        <v>3311494.38</v>
      </c>
      <c r="BX318" s="140">
        <v>2581199.86</v>
      </c>
      <c r="BY318" s="140">
        <v>648213.17000000004</v>
      </c>
      <c r="BZ318" s="140">
        <v>20545.41</v>
      </c>
      <c r="CA318" s="140">
        <v>58171.22</v>
      </c>
      <c r="CB318" s="140">
        <v>49235.97</v>
      </c>
      <c r="CC318" s="140">
        <v>750140.37</v>
      </c>
      <c r="CD318" s="140">
        <v>759075.62</v>
      </c>
      <c r="CE318" s="140">
        <v>0</v>
      </c>
      <c r="CF318" s="140">
        <v>0</v>
      </c>
      <c r="CG318" s="140">
        <v>0</v>
      </c>
      <c r="CH318" s="140">
        <v>0</v>
      </c>
      <c r="CI318" s="140">
        <v>0</v>
      </c>
      <c r="CJ318" s="140">
        <v>2050000</v>
      </c>
      <c r="CK318" s="140">
        <v>520840.67</v>
      </c>
      <c r="CL318" s="140">
        <v>521325.14</v>
      </c>
      <c r="CM318" s="140">
        <v>484.47</v>
      </c>
      <c r="CN318" s="140">
        <v>0</v>
      </c>
      <c r="CO318" s="140">
        <v>0</v>
      </c>
      <c r="CP318" s="140">
        <v>0</v>
      </c>
      <c r="CQ318" s="140">
        <v>0</v>
      </c>
      <c r="CR318" s="140">
        <v>0</v>
      </c>
      <c r="CS318" s="140">
        <v>0</v>
      </c>
      <c r="CT318" s="140">
        <v>621946.98</v>
      </c>
      <c r="CU318" s="140">
        <v>621946.98</v>
      </c>
      <c r="CV318" s="140">
        <v>0</v>
      </c>
      <c r="CW318" s="140">
        <v>0</v>
      </c>
      <c r="CX318" s="140">
        <v>0</v>
      </c>
      <c r="CY318" s="140">
        <v>80000</v>
      </c>
      <c r="CZ318" s="140">
        <v>42559.31</v>
      </c>
      <c r="DA318" s="140">
        <v>37440.69</v>
      </c>
      <c r="DB318" s="140">
        <v>0</v>
      </c>
      <c r="DC318" s="140">
        <v>0</v>
      </c>
      <c r="DD318" s="140">
        <v>0</v>
      </c>
      <c r="DE318" s="140">
        <v>0</v>
      </c>
      <c r="DF318" s="140">
        <v>0</v>
      </c>
      <c r="DG318" s="140">
        <v>0</v>
      </c>
      <c r="DH318" s="140">
        <v>0</v>
      </c>
    </row>
    <row r="319" spans="1:112" x14ac:dyDescent="0.2">
      <c r="A319" s="140">
        <v>3850</v>
      </c>
      <c r="B319" s="140" t="s">
        <v>603</v>
      </c>
      <c r="C319" s="140">
        <v>0</v>
      </c>
      <c r="D319" s="140">
        <v>1990962</v>
      </c>
      <c r="E319" s="140">
        <v>0</v>
      </c>
      <c r="F319" s="140">
        <v>1452.3</v>
      </c>
      <c r="G319" s="140">
        <v>23952.65</v>
      </c>
      <c r="H319" s="140">
        <v>14001.52</v>
      </c>
      <c r="I319" s="140">
        <v>27026.5</v>
      </c>
      <c r="J319" s="140">
        <v>0</v>
      </c>
      <c r="K319" s="140">
        <v>87404</v>
      </c>
      <c r="L319" s="140">
        <v>0</v>
      </c>
      <c r="M319" s="140">
        <v>0</v>
      </c>
      <c r="N319" s="140">
        <v>0</v>
      </c>
      <c r="O319" s="140">
        <v>0</v>
      </c>
      <c r="P319" s="140">
        <v>6921.39</v>
      </c>
      <c r="Q319" s="140">
        <v>0</v>
      </c>
      <c r="R319" s="140">
        <v>0</v>
      </c>
      <c r="S319" s="140">
        <v>0</v>
      </c>
      <c r="T319" s="140">
        <v>0</v>
      </c>
      <c r="U319" s="140">
        <v>83079.5</v>
      </c>
      <c r="V319" s="140">
        <v>4314568</v>
      </c>
      <c r="W319" s="140">
        <v>1000</v>
      </c>
      <c r="X319" s="140">
        <v>0</v>
      </c>
      <c r="Y319" s="140">
        <v>251649.34</v>
      </c>
      <c r="Z319" s="140">
        <v>55130.93</v>
      </c>
      <c r="AA319" s="140">
        <v>172977</v>
      </c>
      <c r="AB319" s="140">
        <v>0</v>
      </c>
      <c r="AC319" s="140">
        <v>0</v>
      </c>
      <c r="AD319" s="140">
        <v>114204.28</v>
      </c>
      <c r="AE319" s="140">
        <v>191893.62</v>
      </c>
      <c r="AF319" s="140">
        <v>0</v>
      </c>
      <c r="AG319" s="140">
        <v>0</v>
      </c>
      <c r="AH319" s="140">
        <v>0</v>
      </c>
      <c r="AI319" s="140">
        <v>0</v>
      </c>
      <c r="AJ319" s="140">
        <v>0</v>
      </c>
      <c r="AK319" s="140">
        <v>630</v>
      </c>
      <c r="AL319" s="140">
        <v>0</v>
      </c>
      <c r="AM319" s="140">
        <v>2297.79</v>
      </c>
      <c r="AN319" s="140">
        <v>88514.78</v>
      </c>
      <c r="AO319" s="140">
        <v>0</v>
      </c>
      <c r="AP319" s="140">
        <v>2127.9700000000003</v>
      </c>
      <c r="AQ319" s="140">
        <v>1256808.21</v>
      </c>
      <c r="AR319" s="140">
        <v>1475984.04</v>
      </c>
      <c r="AS319" s="140">
        <v>218639.77000000002</v>
      </c>
      <c r="AT319" s="140">
        <v>248281.25</v>
      </c>
      <c r="AU319" s="140">
        <v>179627.67</v>
      </c>
      <c r="AV319" s="140">
        <v>0</v>
      </c>
      <c r="AW319" s="140">
        <v>204135.57</v>
      </c>
      <c r="AX319" s="140">
        <v>287272.83</v>
      </c>
      <c r="AY319" s="140">
        <v>228921.52000000002</v>
      </c>
      <c r="AZ319" s="140">
        <v>445650.26</v>
      </c>
      <c r="BA319" s="140">
        <v>1166640.8500000001</v>
      </c>
      <c r="BB319" s="140">
        <v>96867.35</v>
      </c>
      <c r="BC319" s="140">
        <v>88875.39</v>
      </c>
      <c r="BD319" s="140">
        <v>0</v>
      </c>
      <c r="BE319" s="140">
        <v>318520.22000000003</v>
      </c>
      <c r="BF319" s="140">
        <v>708879.58</v>
      </c>
      <c r="BG319" s="140">
        <v>346162.04</v>
      </c>
      <c r="BH319" s="140">
        <v>316.77</v>
      </c>
      <c r="BI319" s="140">
        <v>0</v>
      </c>
      <c r="BJ319" s="140">
        <v>0</v>
      </c>
      <c r="BK319" s="140">
        <v>0</v>
      </c>
      <c r="BL319" s="140">
        <v>0</v>
      </c>
      <c r="BM319" s="140">
        <v>0</v>
      </c>
      <c r="BN319" s="140">
        <v>0</v>
      </c>
      <c r="BO319" s="140">
        <v>0</v>
      </c>
      <c r="BP319" s="140">
        <v>0</v>
      </c>
      <c r="BQ319" s="140">
        <v>2304846.6800000002</v>
      </c>
      <c r="BR319" s="140">
        <v>2463056.9300000002</v>
      </c>
      <c r="BS319" s="140">
        <v>2304846.6800000002</v>
      </c>
      <c r="BT319" s="140">
        <v>2463056.9300000002</v>
      </c>
      <c r="BU319" s="140">
        <v>23009.170000000002</v>
      </c>
      <c r="BV319" s="140">
        <v>25955.100000000002</v>
      </c>
      <c r="BW319" s="140">
        <v>1301080.69</v>
      </c>
      <c r="BX319" s="140">
        <v>1000628.42</v>
      </c>
      <c r="BY319" s="140">
        <v>253478.99000000002</v>
      </c>
      <c r="BZ319" s="140">
        <v>44027.35</v>
      </c>
      <c r="CA319" s="140">
        <v>88859.16</v>
      </c>
      <c r="CB319" s="140">
        <v>45377.490000000005</v>
      </c>
      <c r="CC319" s="140">
        <v>3067989.88</v>
      </c>
      <c r="CD319" s="140">
        <v>1066869.07</v>
      </c>
      <c r="CE319" s="140">
        <v>1970000</v>
      </c>
      <c r="CF319" s="140">
        <v>0</v>
      </c>
      <c r="CG319" s="140">
        <v>0</v>
      </c>
      <c r="CH319" s="140">
        <v>74602.48</v>
      </c>
      <c r="CI319" s="140">
        <v>0</v>
      </c>
      <c r="CJ319" s="140">
        <v>1970000</v>
      </c>
      <c r="CK319" s="140">
        <v>0</v>
      </c>
      <c r="CL319" s="140">
        <v>0</v>
      </c>
      <c r="CM319" s="140">
        <v>0</v>
      </c>
      <c r="CN319" s="140">
        <v>0</v>
      </c>
      <c r="CO319" s="140">
        <v>0</v>
      </c>
      <c r="CP319" s="140">
        <v>0</v>
      </c>
      <c r="CQ319" s="140">
        <v>0</v>
      </c>
      <c r="CR319" s="140">
        <v>110260.37</v>
      </c>
      <c r="CS319" s="140">
        <v>105761.86</v>
      </c>
      <c r="CT319" s="140">
        <v>367919.92</v>
      </c>
      <c r="CU319" s="140">
        <v>372418.43</v>
      </c>
      <c r="CV319" s="140">
        <v>0</v>
      </c>
      <c r="CW319" s="140">
        <v>24841.03</v>
      </c>
      <c r="CX319" s="140">
        <v>29347.64</v>
      </c>
      <c r="CY319" s="140">
        <v>27395</v>
      </c>
      <c r="CZ319" s="140">
        <v>3226.04</v>
      </c>
      <c r="DA319" s="140">
        <v>19662.350000000002</v>
      </c>
      <c r="DB319" s="140">
        <v>0</v>
      </c>
      <c r="DC319" s="140">
        <v>0</v>
      </c>
      <c r="DD319" s="140">
        <v>0</v>
      </c>
      <c r="DE319" s="140">
        <v>0</v>
      </c>
      <c r="DF319" s="140">
        <v>0</v>
      </c>
      <c r="DG319" s="140">
        <v>0</v>
      </c>
      <c r="DH319" s="140">
        <v>0</v>
      </c>
    </row>
    <row r="320" spans="1:112" x14ac:dyDescent="0.2">
      <c r="A320" s="140">
        <v>4956</v>
      </c>
      <c r="B320" s="140" t="s">
        <v>604</v>
      </c>
      <c r="C320" s="140">
        <v>5393.5</v>
      </c>
      <c r="D320" s="140">
        <v>2705596</v>
      </c>
      <c r="E320" s="140">
        <v>0</v>
      </c>
      <c r="F320" s="140">
        <v>13997</v>
      </c>
      <c r="G320" s="140">
        <v>45479</v>
      </c>
      <c r="H320" s="140">
        <v>5616.63</v>
      </c>
      <c r="I320" s="140">
        <v>76433.56</v>
      </c>
      <c r="J320" s="140">
        <v>0</v>
      </c>
      <c r="K320" s="140">
        <v>814378.84</v>
      </c>
      <c r="L320" s="140">
        <v>0</v>
      </c>
      <c r="M320" s="140">
        <v>0</v>
      </c>
      <c r="N320" s="140">
        <v>0</v>
      </c>
      <c r="O320" s="140">
        <v>0</v>
      </c>
      <c r="P320" s="140">
        <v>3716.3</v>
      </c>
      <c r="Q320" s="140">
        <v>0</v>
      </c>
      <c r="R320" s="140">
        <v>0</v>
      </c>
      <c r="S320" s="140">
        <v>0</v>
      </c>
      <c r="T320" s="140">
        <v>0</v>
      </c>
      <c r="U320" s="140">
        <v>114128.5</v>
      </c>
      <c r="V320" s="140">
        <v>6185439</v>
      </c>
      <c r="W320" s="140">
        <v>0</v>
      </c>
      <c r="X320" s="140">
        <v>0</v>
      </c>
      <c r="Y320" s="140">
        <v>0</v>
      </c>
      <c r="Z320" s="140">
        <v>17765.23</v>
      </c>
      <c r="AA320" s="140">
        <v>894</v>
      </c>
      <c r="AB320" s="140">
        <v>0</v>
      </c>
      <c r="AC320" s="140">
        <v>0</v>
      </c>
      <c r="AD320" s="140">
        <v>141256.46</v>
      </c>
      <c r="AE320" s="140">
        <v>77055</v>
      </c>
      <c r="AF320" s="140">
        <v>0</v>
      </c>
      <c r="AG320" s="140">
        <v>0</v>
      </c>
      <c r="AH320" s="140">
        <v>0</v>
      </c>
      <c r="AI320" s="140">
        <v>0</v>
      </c>
      <c r="AJ320" s="140">
        <v>0</v>
      </c>
      <c r="AK320" s="140">
        <v>190.04</v>
      </c>
      <c r="AL320" s="140">
        <v>0</v>
      </c>
      <c r="AM320" s="140">
        <v>0</v>
      </c>
      <c r="AN320" s="140">
        <v>21680.600000000002</v>
      </c>
      <c r="AO320" s="140">
        <v>0</v>
      </c>
      <c r="AP320" s="140">
        <v>5281.38</v>
      </c>
      <c r="AQ320" s="140">
        <v>2146127.35</v>
      </c>
      <c r="AR320" s="140">
        <v>1934386.66</v>
      </c>
      <c r="AS320" s="140">
        <v>200240.58000000002</v>
      </c>
      <c r="AT320" s="140">
        <v>267697.09999999998</v>
      </c>
      <c r="AU320" s="140">
        <v>194786.24</v>
      </c>
      <c r="AV320" s="140">
        <v>25144.959999999999</v>
      </c>
      <c r="AW320" s="140">
        <v>425139.42</v>
      </c>
      <c r="AX320" s="140">
        <v>503400.98</v>
      </c>
      <c r="AY320" s="140">
        <v>265380.22000000003</v>
      </c>
      <c r="AZ320" s="140">
        <v>597963.1</v>
      </c>
      <c r="BA320" s="140">
        <v>1857018.94</v>
      </c>
      <c r="BB320" s="140">
        <v>286514.93</v>
      </c>
      <c r="BC320" s="140">
        <v>78627.16</v>
      </c>
      <c r="BD320" s="140">
        <v>0</v>
      </c>
      <c r="BE320" s="140">
        <v>308782.99</v>
      </c>
      <c r="BF320" s="140">
        <v>752847.98</v>
      </c>
      <c r="BG320" s="140">
        <v>271777.15000000002</v>
      </c>
      <c r="BH320" s="140">
        <v>0</v>
      </c>
      <c r="BI320" s="140">
        <v>0</v>
      </c>
      <c r="BJ320" s="140">
        <v>0</v>
      </c>
      <c r="BK320" s="140">
        <v>0</v>
      </c>
      <c r="BL320" s="140">
        <v>0</v>
      </c>
      <c r="BM320" s="140">
        <v>0</v>
      </c>
      <c r="BN320" s="140">
        <v>0</v>
      </c>
      <c r="BO320" s="140">
        <v>0</v>
      </c>
      <c r="BP320" s="140">
        <v>0</v>
      </c>
      <c r="BQ320" s="140">
        <v>2679764.94</v>
      </c>
      <c r="BR320" s="140">
        <v>2798230.22</v>
      </c>
      <c r="BS320" s="140">
        <v>2679764.94</v>
      </c>
      <c r="BT320" s="140">
        <v>2798230.22</v>
      </c>
      <c r="BU320" s="140">
        <v>3920.61</v>
      </c>
      <c r="BV320" s="140">
        <v>5252.26</v>
      </c>
      <c r="BW320" s="140">
        <v>1309268.3599999999</v>
      </c>
      <c r="BX320" s="140">
        <v>901799.86</v>
      </c>
      <c r="BY320" s="140">
        <v>312326.12</v>
      </c>
      <c r="BZ320" s="140">
        <v>93810.73</v>
      </c>
      <c r="CA320" s="140">
        <v>52953.85</v>
      </c>
      <c r="CB320" s="140">
        <v>46006.850000000006</v>
      </c>
      <c r="CC320" s="140">
        <v>783368</v>
      </c>
      <c r="CD320" s="140">
        <v>662100</v>
      </c>
      <c r="CE320" s="140">
        <v>0</v>
      </c>
      <c r="CF320" s="140">
        <v>0</v>
      </c>
      <c r="CG320" s="140">
        <v>0</v>
      </c>
      <c r="CH320" s="140">
        <v>128215</v>
      </c>
      <c r="CI320" s="140">
        <v>0</v>
      </c>
      <c r="CJ320" s="140">
        <v>3275000</v>
      </c>
      <c r="CK320" s="140">
        <v>0</v>
      </c>
      <c r="CL320" s="140">
        <v>0</v>
      </c>
      <c r="CM320" s="140">
        <v>0</v>
      </c>
      <c r="CN320" s="140">
        <v>0</v>
      </c>
      <c r="CO320" s="140">
        <v>0</v>
      </c>
      <c r="CP320" s="140">
        <v>0</v>
      </c>
      <c r="CQ320" s="140">
        <v>0</v>
      </c>
      <c r="CR320" s="140">
        <v>51815.69</v>
      </c>
      <c r="CS320" s="140">
        <v>76224.490000000005</v>
      </c>
      <c r="CT320" s="140">
        <v>413662.55</v>
      </c>
      <c r="CU320" s="140">
        <v>388871.75</v>
      </c>
      <c r="CV320" s="140">
        <v>382</v>
      </c>
      <c r="CW320" s="140">
        <v>0</v>
      </c>
      <c r="CX320" s="140">
        <v>0</v>
      </c>
      <c r="CY320" s="140">
        <v>0</v>
      </c>
      <c r="CZ320" s="140">
        <v>0</v>
      </c>
      <c r="DA320" s="140">
        <v>0</v>
      </c>
      <c r="DB320" s="140">
        <v>0</v>
      </c>
      <c r="DC320" s="140">
        <v>0</v>
      </c>
      <c r="DD320" s="140">
        <v>0</v>
      </c>
      <c r="DE320" s="140">
        <v>0</v>
      </c>
      <c r="DF320" s="140">
        <v>0</v>
      </c>
      <c r="DG320" s="140">
        <v>0</v>
      </c>
      <c r="DH320" s="140">
        <v>0</v>
      </c>
    </row>
    <row r="321" spans="1:112" x14ac:dyDescent="0.2">
      <c r="A321" s="140">
        <v>4963</v>
      </c>
      <c r="B321" s="140" t="s">
        <v>605</v>
      </c>
      <c r="C321" s="140">
        <v>617</v>
      </c>
      <c r="D321" s="140">
        <v>2797877</v>
      </c>
      <c r="E321" s="140">
        <v>10145.530000000001</v>
      </c>
      <c r="F321" s="140">
        <v>1949.49</v>
      </c>
      <c r="G321" s="140">
        <v>22924.86</v>
      </c>
      <c r="H321" s="140">
        <v>2807.32</v>
      </c>
      <c r="I321" s="140">
        <v>21889.33</v>
      </c>
      <c r="J321" s="140">
        <v>0</v>
      </c>
      <c r="K321" s="140">
        <v>224644.5</v>
      </c>
      <c r="L321" s="140">
        <v>0</v>
      </c>
      <c r="M321" s="140">
        <v>0</v>
      </c>
      <c r="N321" s="140">
        <v>0</v>
      </c>
      <c r="O321" s="140">
        <v>0</v>
      </c>
      <c r="P321" s="140">
        <v>0</v>
      </c>
      <c r="Q321" s="140">
        <v>0</v>
      </c>
      <c r="R321" s="140">
        <v>7200</v>
      </c>
      <c r="S321" s="140">
        <v>0</v>
      </c>
      <c r="T321" s="140">
        <v>0</v>
      </c>
      <c r="U321" s="140">
        <v>97087</v>
      </c>
      <c r="V321" s="140">
        <v>2884259</v>
      </c>
      <c r="W321" s="140">
        <v>4882.07</v>
      </c>
      <c r="X321" s="140">
        <v>0</v>
      </c>
      <c r="Y321" s="140">
        <v>0</v>
      </c>
      <c r="Z321" s="140">
        <v>20226.439999999999</v>
      </c>
      <c r="AA321" s="140">
        <v>149566</v>
      </c>
      <c r="AB321" s="140">
        <v>0</v>
      </c>
      <c r="AC321" s="140">
        <v>0</v>
      </c>
      <c r="AD321" s="140">
        <v>29372.080000000002</v>
      </c>
      <c r="AE321" s="140">
        <v>85665.83</v>
      </c>
      <c r="AF321" s="140">
        <v>0</v>
      </c>
      <c r="AG321" s="140">
        <v>0</v>
      </c>
      <c r="AH321" s="140">
        <v>7111.76</v>
      </c>
      <c r="AI321" s="140">
        <v>0</v>
      </c>
      <c r="AJ321" s="140">
        <v>0</v>
      </c>
      <c r="AK321" s="140">
        <v>0</v>
      </c>
      <c r="AL321" s="140">
        <v>0</v>
      </c>
      <c r="AM321" s="140">
        <v>0</v>
      </c>
      <c r="AN321" s="140">
        <v>9878</v>
      </c>
      <c r="AO321" s="140">
        <v>0</v>
      </c>
      <c r="AP321" s="140">
        <v>5858.81</v>
      </c>
      <c r="AQ321" s="140">
        <v>951465.14</v>
      </c>
      <c r="AR321" s="140">
        <v>1234414.32</v>
      </c>
      <c r="AS321" s="140">
        <v>252839.11000000002</v>
      </c>
      <c r="AT321" s="140">
        <v>153756.75</v>
      </c>
      <c r="AU321" s="140">
        <v>160202.75</v>
      </c>
      <c r="AV321" s="140">
        <v>37978.76</v>
      </c>
      <c r="AW321" s="140">
        <v>173169.91</v>
      </c>
      <c r="AX321" s="140">
        <v>381048.57</v>
      </c>
      <c r="AY321" s="140">
        <v>249038.81</v>
      </c>
      <c r="AZ321" s="140">
        <v>360894.96</v>
      </c>
      <c r="BA321" s="140">
        <v>1313051.3</v>
      </c>
      <c r="BB321" s="140">
        <v>0</v>
      </c>
      <c r="BC321" s="140">
        <v>67015.66</v>
      </c>
      <c r="BD321" s="140">
        <v>0</v>
      </c>
      <c r="BE321" s="140">
        <v>22213.279999999999</v>
      </c>
      <c r="BF321" s="140">
        <v>604075.03</v>
      </c>
      <c r="BG321" s="140">
        <v>147396.13</v>
      </c>
      <c r="BH321" s="140">
        <v>0</v>
      </c>
      <c r="BI321" s="140">
        <v>0</v>
      </c>
      <c r="BJ321" s="140">
        <v>0</v>
      </c>
      <c r="BK321" s="140">
        <v>0</v>
      </c>
      <c r="BL321" s="140">
        <v>0</v>
      </c>
      <c r="BM321" s="140">
        <v>0</v>
      </c>
      <c r="BN321" s="140">
        <v>0</v>
      </c>
      <c r="BO321" s="140">
        <v>2619580.04</v>
      </c>
      <c r="BP321" s="140">
        <v>2894981.58</v>
      </c>
      <c r="BQ321" s="140">
        <v>0</v>
      </c>
      <c r="BR321" s="140">
        <v>0</v>
      </c>
      <c r="BS321" s="140">
        <v>2619580.04</v>
      </c>
      <c r="BT321" s="140">
        <v>2894981.58</v>
      </c>
      <c r="BU321" s="140">
        <v>17911.66</v>
      </c>
      <c r="BV321" s="140">
        <v>9311.66</v>
      </c>
      <c r="BW321" s="140">
        <v>795107.74</v>
      </c>
      <c r="BX321" s="140">
        <v>21341.61</v>
      </c>
      <c r="BY321" s="140">
        <v>124632.81</v>
      </c>
      <c r="BZ321" s="140">
        <v>657733.32000000007</v>
      </c>
      <c r="CA321" s="140">
        <v>35598.879999999997</v>
      </c>
      <c r="CB321" s="140">
        <v>29689.8</v>
      </c>
      <c r="CC321" s="140">
        <v>413993.42</v>
      </c>
      <c r="CD321" s="140">
        <v>419902.5</v>
      </c>
      <c r="CE321" s="140">
        <v>0</v>
      </c>
      <c r="CF321" s="140">
        <v>0</v>
      </c>
      <c r="CG321" s="140">
        <v>0</v>
      </c>
      <c r="CH321" s="140">
        <v>0</v>
      </c>
      <c r="CI321" s="140">
        <v>0</v>
      </c>
      <c r="CJ321" s="140">
        <v>1530000</v>
      </c>
      <c r="CK321" s="140">
        <v>0</v>
      </c>
      <c r="CL321" s="140">
        <v>0</v>
      </c>
      <c r="CM321" s="140">
        <v>0</v>
      </c>
      <c r="CN321" s="140">
        <v>0</v>
      </c>
      <c r="CO321" s="140">
        <v>0</v>
      </c>
      <c r="CP321" s="140">
        <v>0</v>
      </c>
      <c r="CQ321" s="140">
        <v>0</v>
      </c>
      <c r="CR321" s="140">
        <v>7740.59</v>
      </c>
      <c r="CS321" s="140">
        <v>0</v>
      </c>
      <c r="CT321" s="140">
        <v>246341.62</v>
      </c>
      <c r="CU321" s="140">
        <v>254082.21</v>
      </c>
      <c r="CV321" s="140">
        <v>0</v>
      </c>
      <c r="CW321" s="140">
        <v>0</v>
      </c>
      <c r="CX321" s="140">
        <v>0</v>
      </c>
      <c r="CY321" s="140">
        <v>0</v>
      </c>
      <c r="CZ321" s="140">
        <v>0</v>
      </c>
      <c r="DA321" s="140">
        <v>0</v>
      </c>
      <c r="DB321" s="140">
        <v>0</v>
      </c>
      <c r="DC321" s="140">
        <v>0</v>
      </c>
      <c r="DD321" s="140">
        <v>0</v>
      </c>
      <c r="DE321" s="140">
        <v>0</v>
      </c>
      <c r="DF321" s="140">
        <v>0</v>
      </c>
      <c r="DG321" s="140">
        <v>0</v>
      </c>
      <c r="DH321" s="140">
        <v>0</v>
      </c>
    </row>
    <row r="322" spans="1:112" x14ac:dyDescent="0.2">
      <c r="A322" s="140">
        <v>1673</v>
      </c>
      <c r="B322" s="140" t="s">
        <v>606</v>
      </c>
      <c r="C322" s="140">
        <v>0</v>
      </c>
      <c r="D322" s="140">
        <v>1648849.08</v>
      </c>
      <c r="E322" s="140">
        <v>0</v>
      </c>
      <c r="F322" s="140">
        <v>849.30000000000007</v>
      </c>
      <c r="G322" s="140">
        <v>31960.799999999999</v>
      </c>
      <c r="H322" s="140">
        <v>836.08</v>
      </c>
      <c r="I322" s="140">
        <v>22199.63</v>
      </c>
      <c r="J322" s="140">
        <v>0</v>
      </c>
      <c r="K322" s="140">
        <v>142649</v>
      </c>
      <c r="L322" s="140">
        <v>0</v>
      </c>
      <c r="M322" s="140">
        <v>2000</v>
      </c>
      <c r="N322" s="140">
        <v>0</v>
      </c>
      <c r="O322" s="140">
        <v>0</v>
      </c>
      <c r="P322" s="140">
        <v>8274</v>
      </c>
      <c r="Q322" s="140">
        <v>0</v>
      </c>
      <c r="R322" s="140">
        <v>0</v>
      </c>
      <c r="S322" s="140">
        <v>0</v>
      </c>
      <c r="T322" s="140">
        <v>0</v>
      </c>
      <c r="U322" s="140">
        <v>77118</v>
      </c>
      <c r="V322" s="140">
        <v>4522159</v>
      </c>
      <c r="W322" s="140">
        <v>6205.92</v>
      </c>
      <c r="X322" s="140">
        <v>0</v>
      </c>
      <c r="Y322" s="140">
        <v>223006.33000000002</v>
      </c>
      <c r="Z322" s="140">
        <v>0</v>
      </c>
      <c r="AA322" s="140">
        <v>157607</v>
      </c>
      <c r="AB322" s="140">
        <v>0</v>
      </c>
      <c r="AC322" s="140">
        <v>0</v>
      </c>
      <c r="AD322" s="140">
        <v>46700.07</v>
      </c>
      <c r="AE322" s="140">
        <v>452679.13</v>
      </c>
      <c r="AF322" s="140">
        <v>0</v>
      </c>
      <c r="AG322" s="140">
        <v>0</v>
      </c>
      <c r="AH322" s="140">
        <v>0</v>
      </c>
      <c r="AI322" s="140">
        <v>547621.17000000004</v>
      </c>
      <c r="AJ322" s="140">
        <v>0</v>
      </c>
      <c r="AK322" s="140">
        <v>4479</v>
      </c>
      <c r="AL322" s="140">
        <v>0</v>
      </c>
      <c r="AM322" s="140">
        <v>8708</v>
      </c>
      <c r="AN322" s="140">
        <v>8299.3700000000008</v>
      </c>
      <c r="AO322" s="140">
        <v>0</v>
      </c>
      <c r="AP322" s="140">
        <v>0</v>
      </c>
      <c r="AQ322" s="140">
        <v>1504189.18</v>
      </c>
      <c r="AR322" s="140">
        <v>1085827.3</v>
      </c>
      <c r="AS322" s="140">
        <v>197194.77000000002</v>
      </c>
      <c r="AT322" s="140">
        <v>662283.25</v>
      </c>
      <c r="AU322" s="140">
        <v>180082.12</v>
      </c>
      <c r="AV322" s="140">
        <v>164.70000000000002</v>
      </c>
      <c r="AW322" s="140">
        <v>145233.70000000001</v>
      </c>
      <c r="AX322" s="140">
        <v>290479.23</v>
      </c>
      <c r="AY322" s="140">
        <v>300621.66000000003</v>
      </c>
      <c r="AZ322" s="140">
        <v>440383.15</v>
      </c>
      <c r="BA322" s="140">
        <v>1059186.72</v>
      </c>
      <c r="BB322" s="140">
        <v>114720.71</v>
      </c>
      <c r="BC322" s="140">
        <v>74174.150000000009</v>
      </c>
      <c r="BD322" s="140">
        <v>10845.16</v>
      </c>
      <c r="BE322" s="140">
        <v>248373.08000000002</v>
      </c>
      <c r="BF322" s="140">
        <v>540275.99</v>
      </c>
      <c r="BG322" s="140">
        <v>510444.23000000004</v>
      </c>
      <c r="BH322" s="140">
        <v>108.89</v>
      </c>
      <c r="BI322" s="140">
        <v>0</v>
      </c>
      <c r="BJ322" s="140">
        <v>0</v>
      </c>
      <c r="BK322" s="140">
        <v>0</v>
      </c>
      <c r="BL322" s="140">
        <v>0</v>
      </c>
      <c r="BM322" s="140">
        <v>0</v>
      </c>
      <c r="BN322" s="140">
        <v>0</v>
      </c>
      <c r="BO322" s="140">
        <v>0</v>
      </c>
      <c r="BP322" s="140">
        <v>0</v>
      </c>
      <c r="BQ322" s="140">
        <v>220406.66</v>
      </c>
      <c r="BR322" s="140">
        <v>768019.55</v>
      </c>
      <c r="BS322" s="140">
        <v>220406.66</v>
      </c>
      <c r="BT322" s="140">
        <v>768019.55</v>
      </c>
      <c r="BU322" s="140">
        <v>6967.87</v>
      </c>
      <c r="BV322" s="140">
        <v>10517.36</v>
      </c>
      <c r="BW322" s="140">
        <v>984425.87000000011</v>
      </c>
      <c r="BX322" s="140">
        <v>468214.09</v>
      </c>
      <c r="BY322" s="140">
        <v>116206.71</v>
      </c>
      <c r="BZ322" s="140">
        <v>396455.58</v>
      </c>
      <c r="CA322" s="140">
        <v>107328.95</v>
      </c>
      <c r="CB322" s="140">
        <v>95386.45</v>
      </c>
      <c r="CC322" s="140">
        <v>937597.5</v>
      </c>
      <c r="CD322" s="140">
        <v>441812</v>
      </c>
      <c r="CE322" s="140">
        <v>0</v>
      </c>
      <c r="CF322" s="140">
        <v>0</v>
      </c>
      <c r="CG322" s="140">
        <v>0</v>
      </c>
      <c r="CH322" s="140">
        <v>507728</v>
      </c>
      <c r="CI322" s="140">
        <v>0</v>
      </c>
      <c r="CJ322" s="140">
        <v>3461743.3</v>
      </c>
      <c r="CK322" s="140">
        <v>0</v>
      </c>
      <c r="CL322" s="140">
        <v>0</v>
      </c>
      <c r="CM322" s="140">
        <v>0</v>
      </c>
      <c r="CN322" s="140">
        <v>0</v>
      </c>
      <c r="CO322" s="140">
        <v>0</v>
      </c>
      <c r="CP322" s="140">
        <v>0</v>
      </c>
      <c r="CQ322" s="140">
        <v>0</v>
      </c>
      <c r="CR322" s="140">
        <v>43402.14</v>
      </c>
      <c r="CS322" s="140">
        <v>23582.799999999999</v>
      </c>
      <c r="CT322" s="140">
        <v>356346.8</v>
      </c>
      <c r="CU322" s="140">
        <v>376166.14</v>
      </c>
      <c r="CV322" s="140">
        <v>0</v>
      </c>
      <c r="CW322" s="140">
        <v>-55.19</v>
      </c>
      <c r="CX322" s="140">
        <v>-54.53</v>
      </c>
      <c r="CY322" s="140">
        <v>13000</v>
      </c>
      <c r="CZ322" s="140">
        <v>1157.8399999999999</v>
      </c>
      <c r="DA322" s="140">
        <v>11841.5</v>
      </c>
      <c r="DB322" s="140">
        <v>0</v>
      </c>
      <c r="DC322" s="140">
        <v>0</v>
      </c>
      <c r="DD322" s="140">
        <v>0</v>
      </c>
      <c r="DE322" s="140">
        <v>0</v>
      </c>
      <c r="DF322" s="140">
        <v>0</v>
      </c>
      <c r="DG322" s="140">
        <v>0</v>
      </c>
      <c r="DH322" s="140">
        <v>0</v>
      </c>
    </row>
    <row r="323" spans="1:112" x14ac:dyDescent="0.2">
      <c r="A323" s="140">
        <v>4998</v>
      </c>
      <c r="B323" s="140" t="s">
        <v>607</v>
      </c>
      <c r="C323" s="140">
        <v>0</v>
      </c>
      <c r="D323" s="140">
        <v>492303</v>
      </c>
      <c r="E323" s="140">
        <v>0</v>
      </c>
      <c r="F323" s="140">
        <v>56</v>
      </c>
      <c r="G323" s="140">
        <v>7149.39</v>
      </c>
      <c r="H323" s="140">
        <v>208.89000000000001</v>
      </c>
      <c r="I323" s="140">
        <v>11726.28</v>
      </c>
      <c r="J323" s="140">
        <v>0</v>
      </c>
      <c r="K323" s="140">
        <v>326428.05</v>
      </c>
      <c r="L323" s="140">
        <v>0</v>
      </c>
      <c r="M323" s="140">
        <v>0</v>
      </c>
      <c r="N323" s="140">
        <v>0</v>
      </c>
      <c r="O323" s="140">
        <v>0</v>
      </c>
      <c r="P323" s="140">
        <v>0</v>
      </c>
      <c r="Q323" s="140">
        <v>0</v>
      </c>
      <c r="R323" s="140">
        <v>0</v>
      </c>
      <c r="S323" s="140">
        <v>0</v>
      </c>
      <c r="T323" s="140">
        <v>0</v>
      </c>
      <c r="U323" s="140">
        <v>10256</v>
      </c>
      <c r="V323" s="140">
        <v>388910</v>
      </c>
      <c r="W323" s="140">
        <v>0</v>
      </c>
      <c r="X323" s="140">
        <v>0</v>
      </c>
      <c r="Y323" s="140">
        <v>0</v>
      </c>
      <c r="Z323" s="140">
        <v>0</v>
      </c>
      <c r="AA323" s="140">
        <v>23510</v>
      </c>
      <c r="AB323" s="140">
        <v>0</v>
      </c>
      <c r="AC323" s="140">
        <v>0</v>
      </c>
      <c r="AD323" s="140">
        <v>4162</v>
      </c>
      <c r="AE323" s="140">
        <v>0</v>
      </c>
      <c r="AF323" s="140">
        <v>0</v>
      </c>
      <c r="AG323" s="140">
        <v>0</v>
      </c>
      <c r="AH323" s="140">
        <v>0</v>
      </c>
      <c r="AI323" s="140">
        <v>20160</v>
      </c>
      <c r="AJ323" s="140">
        <v>0</v>
      </c>
      <c r="AK323" s="140">
        <v>0</v>
      </c>
      <c r="AL323" s="140">
        <v>0</v>
      </c>
      <c r="AM323" s="140">
        <v>2467.96</v>
      </c>
      <c r="AN323" s="140">
        <v>6419.09</v>
      </c>
      <c r="AO323" s="140">
        <v>0</v>
      </c>
      <c r="AP323" s="140">
        <v>5967.95</v>
      </c>
      <c r="AQ323" s="140">
        <v>656545.86</v>
      </c>
      <c r="AR323" s="140">
        <v>71575.070000000007</v>
      </c>
      <c r="AS323" s="140">
        <v>96</v>
      </c>
      <c r="AT323" s="140">
        <v>40898.74</v>
      </c>
      <c r="AU323" s="140">
        <v>711.63</v>
      </c>
      <c r="AV323" s="140">
        <v>0</v>
      </c>
      <c r="AW323" s="140">
        <v>7125.77</v>
      </c>
      <c r="AX323" s="140">
        <v>45255.58</v>
      </c>
      <c r="AY323" s="140">
        <v>108785.84</v>
      </c>
      <c r="AZ323" s="140">
        <v>53751.520000000004</v>
      </c>
      <c r="BA323" s="140">
        <v>248879.2</v>
      </c>
      <c r="BB323" s="140">
        <v>59410.770000000004</v>
      </c>
      <c r="BC323" s="140">
        <v>19801.22</v>
      </c>
      <c r="BD323" s="140">
        <v>0</v>
      </c>
      <c r="BE323" s="140">
        <v>916.66</v>
      </c>
      <c r="BF323" s="140">
        <v>102082.79000000001</v>
      </c>
      <c r="BG323" s="140">
        <v>84187.76</v>
      </c>
      <c r="BH323" s="140">
        <v>0</v>
      </c>
      <c r="BI323" s="140">
        <v>0</v>
      </c>
      <c r="BJ323" s="140">
        <v>0</v>
      </c>
      <c r="BK323" s="140">
        <v>0</v>
      </c>
      <c r="BL323" s="140">
        <v>0</v>
      </c>
      <c r="BM323" s="140">
        <v>0</v>
      </c>
      <c r="BN323" s="140">
        <v>0</v>
      </c>
      <c r="BO323" s="140">
        <v>0</v>
      </c>
      <c r="BP323" s="140">
        <v>0</v>
      </c>
      <c r="BQ323" s="140">
        <v>636910.85</v>
      </c>
      <c r="BR323" s="140">
        <v>436611.05</v>
      </c>
      <c r="BS323" s="140">
        <v>636910.85</v>
      </c>
      <c r="BT323" s="140">
        <v>436611.05</v>
      </c>
      <c r="BU323" s="140">
        <v>5511.84</v>
      </c>
      <c r="BV323" s="140">
        <v>3255.84</v>
      </c>
      <c r="BW323" s="140">
        <v>176015.26</v>
      </c>
      <c r="BX323" s="140">
        <v>136747.11000000002</v>
      </c>
      <c r="BY323" s="140">
        <v>39230.14</v>
      </c>
      <c r="BZ323" s="140">
        <v>2294.0100000000002</v>
      </c>
      <c r="CA323" s="140">
        <v>23225.160000000003</v>
      </c>
      <c r="CB323" s="140">
        <v>23214.530000000002</v>
      </c>
      <c r="CC323" s="140">
        <v>115376.4</v>
      </c>
      <c r="CD323" s="140">
        <v>101455</v>
      </c>
      <c r="CE323" s="140">
        <v>0</v>
      </c>
      <c r="CF323" s="140">
        <v>0</v>
      </c>
      <c r="CG323" s="140">
        <v>0</v>
      </c>
      <c r="CH323" s="140">
        <v>13932.03</v>
      </c>
      <c r="CI323" s="140">
        <v>0</v>
      </c>
      <c r="CJ323" s="140">
        <v>696737.94</v>
      </c>
      <c r="CK323" s="140">
        <v>0</v>
      </c>
      <c r="CL323" s="140">
        <v>0</v>
      </c>
      <c r="CM323" s="140">
        <v>0</v>
      </c>
      <c r="CN323" s="140">
        <v>0</v>
      </c>
      <c r="CO323" s="140">
        <v>0</v>
      </c>
      <c r="CP323" s="140">
        <v>0</v>
      </c>
      <c r="CQ323" s="140">
        <v>0</v>
      </c>
      <c r="CR323" s="140">
        <v>5466.4000000000005</v>
      </c>
      <c r="CS323" s="140">
        <v>5067.1099999999997</v>
      </c>
      <c r="CT323" s="140">
        <v>54867.360000000001</v>
      </c>
      <c r="CU323" s="140">
        <v>55266.65</v>
      </c>
      <c r="CV323" s="140">
        <v>0</v>
      </c>
      <c r="CW323" s="140">
        <v>1191.81</v>
      </c>
      <c r="CX323" s="140">
        <v>2077.83</v>
      </c>
      <c r="CY323" s="140">
        <v>16640</v>
      </c>
      <c r="CZ323" s="140">
        <v>514.4</v>
      </c>
      <c r="DA323" s="140">
        <v>15239.58</v>
      </c>
      <c r="DB323" s="140">
        <v>0</v>
      </c>
      <c r="DC323" s="140">
        <v>0</v>
      </c>
      <c r="DD323" s="140">
        <v>0</v>
      </c>
      <c r="DE323" s="140">
        <v>0</v>
      </c>
      <c r="DF323" s="140">
        <v>0</v>
      </c>
      <c r="DG323" s="140">
        <v>0</v>
      </c>
      <c r="DH323" s="140">
        <v>0</v>
      </c>
    </row>
    <row r="324" spans="1:112" x14ac:dyDescent="0.2">
      <c r="A324" s="140">
        <v>2422</v>
      </c>
      <c r="B324" s="140" t="s">
        <v>608</v>
      </c>
      <c r="C324" s="140">
        <v>0</v>
      </c>
      <c r="D324" s="140">
        <v>3265261.08</v>
      </c>
      <c r="E324" s="140">
        <v>0</v>
      </c>
      <c r="F324" s="140">
        <v>10784.19</v>
      </c>
      <c r="G324" s="140">
        <v>45651.4</v>
      </c>
      <c r="H324" s="140">
        <v>0</v>
      </c>
      <c r="I324" s="140">
        <v>41412.42</v>
      </c>
      <c r="J324" s="140">
        <v>0</v>
      </c>
      <c r="K324" s="140">
        <v>345892.67</v>
      </c>
      <c r="L324" s="140">
        <v>0</v>
      </c>
      <c r="M324" s="140">
        <v>0</v>
      </c>
      <c r="N324" s="140">
        <v>0</v>
      </c>
      <c r="O324" s="140">
        <v>0</v>
      </c>
      <c r="P324" s="140">
        <v>5633.24</v>
      </c>
      <c r="Q324" s="140">
        <v>0</v>
      </c>
      <c r="R324" s="140">
        <v>0</v>
      </c>
      <c r="S324" s="140">
        <v>0</v>
      </c>
      <c r="T324" s="140">
        <v>1490.95</v>
      </c>
      <c r="U324" s="140">
        <v>177731</v>
      </c>
      <c r="V324" s="140">
        <v>10658251</v>
      </c>
      <c r="W324" s="140">
        <v>37584</v>
      </c>
      <c r="X324" s="140">
        <v>0</v>
      </c>
      <c r="Y324" s="140">
        <v>0</v>
      </c>
      <c r="Z324" s="140">
        <v>46627.38</v>
      </c>
      <c r="AA324" s="140">
        <v>8863</v>
      </c>
      <c r="AB324" s="140">
        <v>0</v>
      </c>
      <c r="AC324" s="140">
        <v>0</v>
      </c>
      <c r="AD324" s="140">
        <v>22223</v>
      </c>
      <c r="AE324" s="140">
        <v>98296.21</v>
      </c>
      <c r="AF324" s="140">
        <v>0</v>
      </c>
      <c r="AG324" s="140">
        <v>0</v>
      </c>
      <c r="AH324" s="140">
        <v>0</v>
      </c>
      <c r="AI324" s="140">
        <v>0</v>
      </c>
      <c r="AJ324" s="140">
        <v>0</v>
      </c>
      <c r="AK324" s="140">
        <v>914.95</v>
      </c>
      <c r="AL324" s="140">
        <v>0</v>
      </c>
      <c r="AM324" s="140">
        <v>116.03</v>
      </c>
      <c r="AN324" s="140">
        <v>65976.649999999994</v>
      </c>
      <c r="AO324" s="140">
        <v>0</v>
      </c>
      <c r="AP324" s="140">
        <v>1847.39</v>
      </c>
      <c r="AQ324" s="140">
        <v>2674223.73</v>
      </c>
      <c r="AR324" s="140">
        <v>3549295.37</v>
      </c>
      <c r="AS324" s="140">
        <v>453707.08</v>
      </c>
      <c r="AT324" s="140">
        <v>256977.12</v>
      </c>
      <c r="AU324" s="140">
        <v>309728.86</v>
      </c>
      <c r="AV324" s="140">
        <v>788.55000000000007</v>
      </c>
      <c r="AW324" s="140">
        <v>351340.11</v>
      </c>
      <c r="AX324" s="140">
        <v>724003.15</v>
      </c>
      <c r="AY324" s="140">
        <v>255478.66</v>
      </c>
      <c r="AZ324" s="140">
        <v>712591.83</v>
      </c>
      <c r="BA324" s="140">
        <v>2688819.18</v>
      </c>
      <c r="BB324" s="140">
        <v>80361.19</v>
      </c>
      <c r="BC324" s="140">
        <v>142831.31</v>
      </c>
      <c r="BD324" s="140">
        <v>1452</v>
      </c>
      <c r="BE324" s="140">
        <v>462964.96</v>
      </c>
      <c r="BF324" s="140">
        <v>1139727.8500000001</v>
      </c>
      <c r="BG324" s="140">
        <v>694681.59999999998</v>
      </c>
      <c r="BH324" s="140">
        <v>0</v>
      </c>
      <c r="BI324" s="140">
        <v>0</v>
      </c>
      <c r="BJ324" s="140">
        <v>0</v>
      </c>
      <c r="BK324" s="140">
        <v>0</v>
      </c>
      <c r="BL324" s="140">
        <v>0</v>
      </c>
      <c r="BM324" s="140">
        <v>0</v>
      </c>
      <c r="BN324" s="140">
        <v>135000</v>
      </c>
      <c r="BO324" s="140">
        <v>0</v>
      </c>
      <c r="BP324" s="140">
        <v>0</v>
      </c>
      <c r="BQ324" s="140">
        <v>2417955.61</v>
      </c>
      <c r="BR324" s="140">
        <v>2618539.62</v>
      </c>
      <c r="BS324" s="140">
        <v>2417955.61</v>
      </c>
      <c r="BT324" s="140">
        <v>2753539.62</v>
      </c>
      <c r="BU324" s="140">
        <v>0</v>
      </c>
      <c r="BV324" s="140">
        <v>16269.65</v>
      </c>
      <c r="BW324" s="140">
        <v>2012852.3499999999</v>
      </c>
      <c r="BX324" s="140">
        <v>1418808.34</v>
      </c>
      <c r="BY324" s="140">
        <v>462716.92</v>
      </c>
      <c r="BZ324" s="140">
        <v>115057.44</v>
      </c>
      <c r="CA324" s="140">
        <v>240951.06000000003</v>
      </c>
      <c r="CB324" s="140">
        <v>396825.77</v>
      </c>
      <c r="CC324" s="140">
        <v>12241995.15</v>
      </c>
      <c r="CD324" s="140">
        <v>1821202.94</v>
      </c>
      <c r="CE324" s="140">
        <v>10190225</v>
      </c>
      <c r="CF324" s="140">
        <v>0</v>
      </c>
      <c r="CG324" s="140">
        <v>0</v>
      </c>
      <c r="CH324" s="140">
        <v>74692.5</v>
      </c>
      <c r="CI324" s="140">
        <v>0</v>
      </c>
      <c r="CJ324" s="140">
        <v>19320000</v>
      </c>
      <c r="CK324" s="140">
        <v>0</v>
      </c>
      <c r="CL324" s="140">
        <v>5228990.24</v>
      </c>
      <c r="CM324" s="140">
        <v>11017644.35</v>
      </c>
      <c r="CN324" s="140">
        <v>32107.4</v>
      </c>
      <c r="CO324" s="140">
        <v>5756546.71</v>
      </c>
      <c r="CP324" s="140">
        <v>0</v>
      </c>
      <c r="CQ324" s="140">
        <v>0</v>
      </c>
      <c r="CR324" s="140">
        <v>39800.31</v>
      </c>
      <c r="CS324" s="140">
        <v>6614.41</v>
      </c>
      <c r="CT324" s="140">
        <v>626063.55000000005</v>
      </c>
      <c r="CU324" s="140">
        <v>659249.45000000007</v>
      </c>
      <c r="CV324" s="140">
        <v>0</v>
      </c>
      <c r="CW324" s="140">
        <v>41817.72</v>
      </c>
      <c r="CX324" s="140">
        <v>53429.630000000005</v>
      </c>
      <c r="CY324" s="140">
        <v>76225.119999999995</v>
      </c>
      <c r="CZ324" s="140">
        <v>0</v>
      </c>
      <c r="DA324" s="140">
        <v>64613.21</v>
      </c>
      <c r="DB324" s="140">
        <v>0</v>
      </c>
      <c r="DC324" s="140">
        <v>0</v>
      </c>
      <c r="DD324" s="140">
        <v>0</v>
      </c>
      <c r="DE324" s="140">
        <v>0</v>
      </c>
      <c r="DF324" s="140">
        <v>0</v>
      </c>
      <c r="DG324" s="140">
        <v>0</v>
      </c>
      <c r="DH324" s="140">
        <v>0</v>
      </c>
    </row>
    <row r="325" spans="1:112" x14ac:dyDescent="0.2">
      <c r="A325" s="140">
        <v>5019</v>
      </c>
      <c r="B325" s="140" t="s">
        <v>609</v>
      </c>
      <c r="C325" s="140">
        <v>0</v>
      </c>
      <c r="D325" s="140">
        <v>5660184.3300000001</v>
      </c>
      <c r="E325" s="140">
        <v>0</v>
      </c>
      <c r="F325" s="140">
        <v>0</v>
      </c>
      <c r="G325" s="140">
        <v>31025.25</v>
      </c>
      <c r="H325" s="140">
        <v>5792.86</v>
      </c>
      <c r="I325" s="140">
        <v>26601.4</v>
      </c>
      <c r="J325" s="140">
        <v>0</v>
      </c>
      <c r="K325" s="140">
        <v>659934.02</v>
      </c>
      <c r="L325" s="140">
        <v>0</v>
      </c>
      <c r="M325" s="140">
        <v>0</v>
      </c>
      <c r="N325" s="140">
        <v>12670</v>
      </c>
      <c r="O325" s="140">
        <v>0</v>
      </c>
      <c r="P325" s="140">
        <v>4408</v>
      </c>
      <c r="Q325" s="140">
        <v>0</v>
      </c>
      <c r="R325" s="140">
        <v>0</v>
      </c>
      <c r="S325" s="140">
        <v>0</v>
      </c>
      <c r="T325" s="140">
        <v>530.6</v>
      </c>
      <c r="U325" s="140">
        <v>174198.5</v>
      </c>
      <c r="V325" s="140">
        <v>5139059</v>
      </c>
      <c r="W325" s="140">
        <v>9142.93</v>
      </c>
      <c r="X325" s="140">
        <v>0</v>
      </c>
      <c r="Y325" s="140">
        <v>290522.01</v>
      </c>
      <c r="Z325" s="140">
        <v>16621.05</v>
      </c>
      <c r="AA325" s="140">
        <v>10291</v>
      </c>
      <c r="AB325" s="140">
        <v>0</v>
      </c>
      <c r="AC325" s="140">
        <v>0</v>
      </c>
      <c r="AD325" s="140">
        <v>35125</v>
      </c>
      <c r="AE325" s="140">
        <v>112129.41</v>
      </c>
      <c r="AF325" s="140">
        <v>0</v>
      </c>
      <c r="AG325" s="140">
        <v>0</v>
      </c>
      <c r="AH325" s="140">
        <v>0</v>
      </c>
      <c r="AI325" s="140">
        <v>0</v>
      </c>
      <c r="AJ325" s="140">
        <v>0</v>
      </c>
      <c r="AK325" s="140">
        <v>4576.0200000000004</v>
      </c>
      <c r="AL325" s="140">
        <v>0</v>
      </c>
      <c r="AM325" s="140">
        <v>0</v>
      </c>
      <c r="AN325" s="140">
        <v>75294.81</v>
      </c>
      <c r="AO325" s="140">
        <v>0</v>
      </c>
      <c r="AP325" s="140">
        <v>2860.66</v>
      </c>
      <c r="AQ325" s="140">
        <v>2898410.79</v>
      </c>
      <c r="AR325" s="140">
        <v>2350347.15</v>
      </c>
      <c r="AS325" s="140">
        <v>512310.61</v>
      </c>
      <c r="AT325" s="140">
        <v>343238.59</v>
      </c>
      <c r="AU325" s="140">
        <v>326203.83</v>
      </c>
      <c r="AV325" s="140">
        <v>4198.76</v>
      </c>
      <c r="AW325" s="140">
        <v>277553.09000000003</v>
      </c>
      <c r="AX325" s="140">
        <v>659140.17000000004</v>
      </c>
      <c r="AY325" s="140">
        <v>282721.8</v>
      </c>
      <c r="AZ325" s="140">
        <v>564271.48</v>
      </c>
      <c r="BA325" s="140">
        <v>2089916.72</v>
      </c>
      <c r="BB325" s="140">
        <v>68825.3</v>
      </c>
      <c r="BC325" s="140">
        <v>158501.82</v>
      </c>
      <c r="BD325" s="140">
        <v>0</v>
      </c>
      <c r="BE325" s="140">
        <v>82419.680000000008</v>
      </c>
      <c r="BF325" s="140">
        <v>830222.66</v>
      </c>
      <c r="BG325" s="140">
        <v>665141.64</v>
      </c>
      <c r="BH325" s="140">
        <v>4875.75</v>
      </c>
      <c r="BI325" s="140">
        <v>0</v>
      </c>
      <c r="BJ325" s="140">
        <v>0</v>
      </c>
      <c r="BK325" s="140">
        <v>0</v>
      </c>
      <c r="BL325" s="140">
        <v>0</v>
      </c>
      <c r="BM325" s="140">
        <v>0</v>
      </c>
      <c r="BN325" s="140">
        <v>0</v>
      </c>
      <c r="BO325" s="140">
        <v>729820.85</v>
      </c>
      <c r="BP325" s="140">
        <v>0</v>
      </c>
      <c r="BQ325" s="140">
        <v>3723175.45</v>
      </c>
      <c r="BR325" s="140">
        <v>4605663.3099999996</v>
      </c>
      <c r="BS325" s="140">
        <v>4452996.3</v>
      </c>
      <c r="BT325" s="140">
        <v>4605663.3099999996</v>
      </c>
      <c r="BU325" s="140">
        <v>6492.39</v>
      </c>
      <c r="BV325" s="140">
        <v>5141.5600000000004</v>
      </c>
      <c r="BW325" s="140">
        <v>1501619.04</v>
      </c>
      <c r="BX325" s="140">
        <v>1097643.05</v>
      </c>
      <c r="BY325" s="140">
        <v>330221.82</v>
      </c>
      <c r="BZ325" s="140">
        <v>75105</v>
      </c>
      <c r="CA325" s="140">
        <v>273264.05</v>
      </c>
      <c r="CB325" s="140">
        <v>291481.73000000004</v>
      </c>
      <c r="CC325" s="140">
        <v>1228992.58</v>
      </c>
      <c r="CD325" s="140">
        <v>1115052.07</v>
      </c>
      <c r="CE325" s="140">
        <v>0</v>
      </c>
      <c r="CF325" s="140">
        <v>0</v>
      </c>
      <c r="CG325" s="140">
        <v>0</v>
      </c>
      <c r="CH325" s="140">
        <v>95722.83</v>
      </c>
      <c r="CI325" s="140">
        <v>0</v>
      </c>
      <c r="CJ325" s="140">
        <v>10350000</v>
      </c>
      <c r="CK325" s="140">
        <v>226855.67</v>
      </c>
      <c r="CL325" s="140">
        <v>257201.85</v>
      </c>
      <c r="CM325" s="140">
        <v>30346.18</v>
      </c>
      <c r="CN325" s="140">
        <v>0</v>
      </c>
      <c r="CO325" s="140">
        <v>0</v>
      </c>
      <c r="CP325" s="140">
        <v>0</v>
      </c>
      <c r="CQ325" s="140">
        <v>0</v>
      </c>
      <c r="CR325" s="140">
        <v>120682.66</v>
      </c>
      <c r="CS325" s="140">
        <v>132904.26999999999</v>
      </c>
      <c r="CT325" s="140">
        <v>536465.68000000005</v>
      </c>
      <c r="CU325" s="140">
        <v>524244.07</v>
      </c>
      <c r="CV325" s="140">
        <v>0</v>
      </c>
      <c r="CW325" s="140">
        <v>72798.19</v>
      </c>
      <c r="CX325" s="140">
        <v>68558.990000000005</v>
      </c>
      <c r="CY325" s="140">
        <v>114515.59</v>
      </c>
      <c r="CZ325" s="140">
        <v>0</v>
      </c>
      <c r="DA325" s="140">
        <v>118754.79000000001</v>
      </c>
      <c r="DB325" s="140">
        <v>0</v>
      </c>
      <c r="DC325" s="140">
        <v>0</v>
      </c>
      <c r="DD325" s="140">
        <v>0</v>
      </c>
      <c r="DE325" s="140">
        <v>0</v>
      </c>
      <c r="DF325" s="140">
        <v>0</v>
      </c>
      <c r="DG325" s="140">
        <v>0</v>
      </c>
      <c r="DH325" s="140">
        <v>0</v>
      </c>
    </row>
    <row r="326" spans="1:112" x14ac:dyDescent="0.2">
      <c r="A326" s="140">
        <v>5026</v>
      </c>
      <c r="B326" s="140" t="s">
        <v>610</v>
      </c>
      <c r="C326" s="140">
        <v>2323.86</v>
      </c>
      <c r="D326" s="140">
        <v>5213864</v>
      </c>
      <c r="E326" s="140">
        <v>0</v>
      </c>
      <c r="F326" s="140">
        <v>0</v>
      </c>
      <c r="G326" s="140">
        <v>19244.7</v>
      </c>
      <c r="H326" s="140">
        <v>1419.95</v>
      </c>
      <c r="I326" s="140">
        <v>130797.40000000001</v>
      </c>
      <c r="J326" s="140">
        <v>4393.6500000000005</v>
      </c>
      <c r="K326" s="140">
        <v>2806251</v>
      </c>
      <c r="L326" s="140">
        <v>0</v>
      </c>
      <c r="M326" s="140">
        <v>0</v>
      </c>
      <c r="N326" s="140">
        <v>0</v>
      </c>
      <c r="O326" s="140">
        <v>0</v>
      </c>
      <c r="P326" s="140">
        <v>0</v>
      </c>
      <c r="Q326" s="140">
        <v>0</v>
      </c>
      <c r="R326" s="140">
        <v>0</v>
      </c>
      <c r="S326" s="140">
        <v>0</v>
      </c>
      <c r="T326" s="140">
        <v>0</v>
      </c>
      <c r="U326" s="140">
        <v>616272</v>
      </c>
      <c r="V326" s="140">
        <v>2895179</v>
      </c>
      <c r="W326" s="140">
        <v>4462.07</v>
      </c>
      <c r="X326" s="140">
        <v>0</v>
      </c>
      <c r="Y326" s="140">
        <v>0</v>
      </c>
      <c r="Z326" s="140">
        <v>0</v>
      </c>
      <c r="AA326" s="140">
        <v>43929</v>
      </c>
      <c r="AB326" s="140">
        <v>0</v>
      </c>
      <c r="AC326" s="140">
        <v>0</v>
      </c>
      <c r="AD326" s="140">
        <v>126340.96</v>
      </c>
      <c r="AE326" s="140">
        <v>179057.79</v>
      </c>
      <c r="AF326" s="140">
        <v>0</v>
      </c>
      <c r="AG326" s="140">
        <v>0</v>
      </c>
      <c r="AH326" s="140">
        <v>0</v>
      </c>
      <c r="AI326" s="140">
        <v>0</v>
      </c>
      <c r="AJ326" s="140">
        <v>0</v>
      </c>
      <c r="AK326" s="140">
        <v>0</v>
      </c>
      <c r="AL326" s="140">
        <v>0</v>
      </c>
      <c r="AM326" s="140">
        <v>20595.45</v>
      </c>
      <c r="AN326" s="140">
        <v>84571.39</v>
      </c>
      <c r="AO326" s="140">
        <v>0</v>
      </c>
      <c r="AP326" s="140">
        <v>6813.78</v>
      </c>
      <c r="AQ326" s="140">
        <v>3060183.79</v>
      </c>
      <c r="AR326" s="140">
        <v>1894440.47</v>
      </c>
      <c r="AS326" s="140">
        <v>150421.45000000001</v>
      </c>
      <c r="AT326" s="140">
        <v>379140.87</v>
      </c>
      <c r="AU326" s="140">
        <v>299846.24</v>
      </c>
      <c r="AV326" s="140">
        <v>12087.24</v>
      </c>
      <c r="AW326" s="140">
        <v>353292.42</v>
      </c>
      <c r="AX326" s="140">
        <v>264602.82</v>
      </c>
      <c r="AY326" s="140">
        <v>567087.56000000006</v>
      </c>
      <c r="AZ326" s="140">
        <v>697590.69000000006</v>
      </c>
      <c r="BA326" s="140">
        <v>1738193.28</v>
      </c>
      <c r="BB326" s="140">
        <v>377549.57</v>
      </c>
      <c r="BC326" s="140">
        <v>116940.97</v>
      </c>
      <c r="BD326" s="140">
        <v>58131.01</v>
      </c>
      <c r="BE326" s="140">
        <v>265678.11</v>
      </c>
      <c r="BF326" s="140">
        <v>1356062.82</v>
      </c>
      <c r="BG326" s="140">
        <v>429540.79000000004</v>
      </c>
      <c r="BH326" s="140">
        <v>17534.900000000001</v>
      </c>
      <c r="BI326" s="140">
        <v>0</v>
      </c>
      <c r="BJ326" s="140">
        <v>0</v>
      </c>
      <c r="BK326" s="140">
        <v>0</v>
      </c>
      <c r="BL326" s="140">
        <v>0</v>
      </c>
      <c r="BM326" s="140">
        <v>0</v>
      </c>
      <c r="BN326" s="140">
        <v>0</v>
      </c>
      <c r="BO326" s="140">
        <v>1756269.55</v>
      </c>
      <c r="BP326" s="140">
        <v>1873460.55</v>
      </c>
      <c r="BQ326" s="140">
        <v>0</v>
      </c>
      <c r="BR326" s="140">
        <v>0</v>
      </c>
      <c r="BS326" s="140">
        <v>1756269.55</v>
      </c>
      <c r="BT326" s="140">
        <v>1873460.55</v>
      </c>
      <c r="BU326" s="140">
        <v>3797.75</v>
      </c>
      <c r="BV326" s="140">
        <v>12561.49</v>
      </c>
      <c r="BW326" s="140">
        <v>2234025.5500000003</v>
      </c>
      <c r="BX326" s="140">
        <v>1581464.5</v>
      </c>
      <c r="BY326" s="140">
        <v>528413.47</v>
      </c>
      <c r="BZ326" s="140">
        <v>115383.84</v>
      </c>
      <c r="CA326" s="140">
        <v>585347.64</v>
      </c>
      <c r="CB326" s="140">
        <v>709311.79999999993</v>
      </c>
      <c r="CC326" s="140">
        <v>1343169.16</v>
      </c>
      <c r="CD326" s="140">
        <v>1219205</v>
      </c>
      <c r="CE326" s="140">
        <v>0</v>
      </c>
      <c r="CF326" s="140">
        <v>0</v>
      </c>
      <c r="CG326" s="140">
        <v>0</v>
      </c>
      <c r="CH326" s="140">
        <v>0</v>
      </c>
      <c r="CI326" s="140">
        <v>0</v>
      </c>
      <c r="CJ326" s="140">
        <v>13407149.99</v>
      </c>
      <c r="CK326" s="140">
        <v>0</v>
      </c>
      <c r="CL326" s="140">
        <v>0</v>
      </c>
      <c r="CM326" s="140">
        <v>0</v>
      </c>
      <c r="CN326" s="140">
        <v>0</v>
      </c>
      <c r="CO326" s="140">
        <v>0</v>
      </c>
      <c r="CP326" s="140">
        <v>0</v>
      </c>
      <c r="CQ326" s="140">
        <v>0</v>
      </c>
      <c r="CR326" s="140">
        <v>0</v>
      </c>
      <c r="CS326" s="140">
        <v>0</v>
      </c>
      <c r="CT326" s="140">
        <v>576018.92000000004</v>
      </c>
      <c r="CU326" s="140">
        <v>576018.92000000004</v>
      </c>
      <c r="CV326" s="140">
        <v>0</v>
      </c>
      <c r="CW326" s="140">
        <v>110211.33</v>
      </c>
      <c r="CX326" s="140">
        <v>89490.12</v>
      </c>
      <c r="CY326" s="140">
        <v>454135.43</v>
      </c>
      <c r="CZ326" s="140">
        <v>180281.33000000002</v>
      </c>
      <c r="DA326" s="140">
        <v>294458.78999999998</v>
      </c>
      <c r="DB326" s="140">
        <v>116.52</v>
      </c>
      <c r="DC326" s="140">
        <v>0</v>
      </c>
      <c r="DD326" s="140">
        <v>0</v>
      </c>
      <c r="DE326" s="140">
        <v>2323.86</v>
      </c>
      <c r="DF326" s="140">
        <v>0</v>
      </c>
      <c r="DG326" s="140">
        <v>0</v>
      </c>
      <c r="DH326" s="140">
        <v>2323.86</v>
      </c>
    </row>
    <row r="327" spans="1:112" x14ac:dyDescent="0.2">
      <c r="A327" s="140">
        <v>5068</v>
      </c>
      <c r="B327" s="140" t="s">
        <v>611</v>
      </c>
      <c r="C327" s="140">
        <v>0</v>
      </c>
      <c r="D327" s="140">
        <v>4421303</v>
      </c>
      <c r="E327" s="140">
        <v>2048.9</v>
      </c>
      <c r="F327" s="140">
        <v>680.5</v>
      </c>
      <c r="G327" s="140">
        <v>0</v>
      </c>
      <c r="H327" s="140">
        <v>1483.93</v>
      </c>
      <c r="I327" s="140">
        <v>79637.17</v>
      </c>
      <c r="J327" s="140">
        <v>0</v>
      </c>
      <c r="K327" s="140">
        <v>238989.41</v>
      </c>
      <c r="L327" s="140">
        <v>0</v>
      </c>
      <c r="M327" s="140">
        <v>2062.5</v>
      </c>
      <c r="N327" s="140">
        <v>0</v>
      </c>
      <c r="O327" s="140">
        <v>0</v>
      </c>
      <c r="P327" s="140">
        <v>0</v>
      </c>
      <c r="Q327" s="140">
        <v>0</v>
      </c>
      <c r="R327" s="140">
        <v>0</v>
      </c>
      <c r="S327" s="140">
        <v>0</v>
      </c>
      <c r="T327" s="140">
        <v>0</v>
      </c>
      <c r="U327" s="140">
        <v>113435</v>
      </c>
      <c r="V327" s="140">
        <v>5692857</v>
      </c>
      <c r="W327" s="140">
        <v>0</v>
      </c>
      <c r="X327" s="140">
        <v>0</v>
      </c>
      <c r="Y327" s="140">
        <v>0</v>
      </c>
      <c r="Z327" s="140">
        <v>0</v>
      </c>
      <c r="AA327" s="140">
        <v>5382.91</v>
      </c>
      <c r="AB327" s="140">
        <v>0</v>
      </c>
      <c r="AC327" s="140">
        <v>0</v>
      </c>
      <c r="AD327" s="140">
        <v>26321</v>
      </c>
      <c r="AE327" s="140">
        <v>100538.8</v>
      </c>
      <c r="AF327" s="140">
        <v>0</v>
      </c>
      <c r="AG327" s="140">
        <v>0</v>
      </c>
      <c r="AH327" s="140">
        <v>0</v>
      </c>
      <c r="AI327" s="140">
        <v>0</v>
      </c>
      <c r="AJ327" s="140">
        <v>0</v>
      </c>
      <c r="AK327" s="140">
        <v>0</v>
      </c>
      <c r="AL327" s="140">
        <v>0</v>
      </c>
      <c r="AM327" s="140">
        <v>14405</v>
      </c>
      <c r="AN327" s="140">
        <v>18698.810000000001</v>
      </c>
      <c r="AO327" s="140">
        <v>0</v>
      </c>
      <c r="AP327" s="140">
        <v>3394.17</v>
      </c>
      <c r="AQ327" s="140">
        <v>3844158.0100000002</v>
      </c>
      <c r="AR327" s="140">
        <v>427921.28</v>
      </c>
      <c r="AS327" s="140">
        <v>1032.27</v>
      </c>
      <c r="AT327" s="140">
        <v>187773.24</v>
      </c>
      <c r="AU327" s="140">
        <v>138.52000000000001</v>
      </c>
      <c r="AV327" s="140">
        <v>553.18000000000006</v>
      </c>
      <c r="AW327" s="140">
        <v>223947.24</v>
      </c>
      <c r="AX327" s="140">
        <v>304126.88</v>
      </c>
      <c r="AY327" s="140">
        <v>294838.84000000003</v>
      </c>
      <c r="AZ327" s="140">
        <v>421248.19</v>
      </c>
      <c r="BA327" s="140">
        <v>1700788.09</v>
      </c>
      <c r="BB327" s="140">
        <v>158585.72</v>
      </c>
      <c r="BC327" s="140">
        <v>100096.89</v>
      </c>
      <c r="BD327" s="140">
        <v>326.2</v>
      </c>
      <c r="BE327" s="140">
        <v>626388.59</v>
      </c>
      <c r="BF327" s="140">
        <v>1070291.96</v>
      </c>
      <c r="BG327" s="140">
        <v>971225</v>
      </c>
      <c r="BH327" s="140">
        <v>443.2</v>
      </c>
      <c r="BI327" s="140">
        <v>0</v>
      </c>
      <c r="BJ327" s="140">
        <v>0</v>
      </c>
      <c r="BK327" s="140">
        <v>0</v>
      </c>
      <c r="BL327" s="140">
        <v>0</v>
      </c>
      <c r="BM327" s="140">
        <v>2407716.31</v>
      </c>
      <c r="BN327" s="140">
        <v>2795071.11</v>
      </c>
      <c r="BO327" s="140">
        <v>0</v>
      </c>
      <c r="BP327" s="140">
        <v>0</v>
      </c>
      <c r="BQ327" s="140">
        <v>0</v>
      </c>
      <c r="BR327" s="140">
        <v>0</v>
      </c>
      <c r="BS327" s="140">
        <v>2407716.31</v>
      </c>
      <c r="BT327" s="140">
        <v>2795071.11</v>
      </c>
      <c r="BU327" s="140">
        <v>152.30000000000001</v>
      </c>
      <c r="BV327" s="140">
        <v>152.30000000000001</v>
      </c>
      <c r="BW327" s="140">
        <v>1857776.44</v>
      </c>
      <c r="BX327" s="140">
        <v>1283355.67</v>
      </c>
      <c r="BY327" s="140">
        <v>420226.67</v>
      </c>
      <c r="BZ327" s="140">
        <v>154194.1</v>
      </c>
      <c r="CA327" s="140">
        <v>161654.54</v>
      </c>
      <c r="CB327" s="140">
        <v>150251.79</v>
      </c>
      <c r="CC327" s="140">
        <v>1221235.79</v>
      </c>
      <c r="CD327" s="140">
        <v>1232638.54</v>
      </c>
      <c r="CE327" s="140">
        <v>0</v>
      </c>
      <c r="CF327" s="140">
        <v>0</v>
      </c>
      <c r="CG327" s="140">
        <v>0</v>
      </c>
      <c r="CH327" s="140">
        <v>0</v>
      </c>
      <c r="CI327" s="140">
        <v>0</v>
      </c>
      <c r="CJ327" s="140">
        <v>7635000</v>
      </c>
      <c r="CK327" s="140">
        <v>5280.74</v>
      </c>
      <c r="CL327" s="140">
        <v>0</v>
      </c>
      <c r="CM327" s="140">
        <v>0.01</v>
      </c>
      <c r="CN327" s="140">
        <v>0</v>
      </c>
      <c r="CO327" s="140">
        <v>5280.75</v>
      </c>
      <c r="CP327" s="140">
        <v>0</v>
      </c>
      <c r="CQ327" s="140">
        <v>0</v>
      </c>
      <c r="CR327" s="140">
        <v>46042.12</v>
      </c>
      <c r="CS327" s="140">
        <v>8890.8000000000011</v>
      </c>
      <c r="CT327" s="140">
        <v>273171.11</v>
      </c>
      <c r="CU327" s="140">
        <v>310322.43</v>
      </c>
      <c r="CV327" s="140">
        <v>0</v>
      </c>
      <c r="CW327" s="140">
        <v>0</v>
      </c>
      <c r="CX327" s="140">
        <v>0</v>
      </c>
      <c r="CY327" s="140">
        <v>0</v>
      </c>
      <c r="CZ327" s="140">
        <v>0</v>
      </c>
      <c r="DA327" s="140">
        <v>0</v>
      </c>
      <c r="DB327" s="140">
        <v>0</v>
      </c>
      <c r="DC327" s="140">
        <v>0</v>
      </c>
      <c r="DD327" s="140">
        <v>0</v>
      </c>
      <c r="DE327" s="140">
        <v>0</v>
      </c>
      <c r="DF327" s="140">
        <v>0</v>
      </c>
      <c r="DG327" s="140">
        <v>0</v>
      </c>
      <c r="DH327" s="140">
        <v>0</v>
      </c>
    </row>
    <row r="328" spans="1:112" x14ac:dyDescent="0.2">
      <c r="A328" s="140">
        <v>5100</v>
      </c>
      <c r="B328" s="140" t="s">
        <v>612</v>
      </c>
      <c r="C328" s="140">
        <v>0</v>
      </c>
      <c r="D328" s="140">
        <v>14220047.74</v>
      </c>
      <c r="E328" s="140">
        <v>0</v>
      </c>
      <c r="F328" s="140">
        <v>0</v>
      </c>
      <c r="G328" s="140">
        <v>42083.65</v>
      </c>
      <c r="H328" s="140">
        <v>15687.08</v>
      </c>
      <c r="I328" s="140">
        <v>221239.80000000002</v>
      </c>
      <c r="J328" s="140">
        <v>0</v>
      </c>
      <c r="K328" s="140">
        <v>712552.69000000006</v>
      </c>
      <c r="L328" s="140">
        <v>0</v>
      </c>
      <c r="M328" s="140">
        <v>0</v>
      </c>
      <c r="N328" s="140">
        <v>0</v>
      </c>
      <c r="O328" s="140">
        <v>0</v>
      </c>
      <c r="P328" s="140">
        <v>0</v>
      </c>
      <c r="Q328" s="140">
        <v>0</v>
      </c>
      <c r="R328" s="140">
        <v>0</v>
      </c>
      <c r="S328" s="140">
        <v>0</v>
      </c>
      <c r="T328" s="140">
        <v>0</v>
      </c>
      <c r="U328" s="140">
        <v>368430.31</v>
      </c>
      <c r="V328" s="140">
        <v>10888258</v>
      </c>
      <c r="W328" s="140">
        <v>12598.36</v>
      </c>
      <c r="X328" s="140">
        <v>0</v>
      </c>
      <c r="Y328" s="140">
        <v>0</v>
      </c>
      <c r="Z328" s="140">
        <v>64116.42</v>
      </c>
      <c r="AA328" s="140">
        <v>85268</v>
      </c>
      <c r="AB328" s="140">
        <v>18397.09</v>
      </c>
      <c r="AC328" s="140">
        <v>309748</v>
      </c>
      <c r="AD328" s="140">
        <v>99673.62</v>
      </c>
      <c r="AE328" s="140">
        <v>270628.68</v>
      </c>
      <c r="AF328" s="140">
        <v>0</v>
      </c>
      <c r="AG328" s="140">
        <v>0</v>
      </c>
      <c r="AH328" s="140">
        <v>0</v>
      </c>
      <c r="AI328" s="140">
        <v>0</v>
      </c>
      <c r="AJ328" s="140">
        <v>0</v>
      </c>
      <c r="AK328" s="140">
        <v>8790</v>
      </c>
      <c r="AL328" s="140">
        <v>465959.34</v>
      </c>
      <c r="AM328" s="140">
        <v>6444</v>
      </c>
      <c r="AN328" s="140">
        <v>71305.86</v>
      </c>
      <c r="AO328" s="140">
        <v>0</v>
      </c>
      <c r="AP328" s="140">
        <v>39418.11</v>
      </c>
      <c r="AQ328" s="140">
        <v>5799316.7400000002</v>
      </c>
      <c r="AR328" s="140">
        <v>5261226.88</v>
      </c>
      <c r="AS328" s="140">
        <v>953344.58000000007</v>
      </c>
      <c r="AT328" s="140">
        <v>732869.8</v>
      </c>
      <c r="AU328" s="140">
        <v>651746.05000000005</v>
      </c>
      <c r="AV328" s="140">
        <v>78268.540000000008</v>
      </c>
      <c r="AW328" s="140">
        <v>806094.63</v>
      </c>
      <c r="AX328" s="140">
        <v>777337.39</v>
      </c>
      <c r="AY328" s="140">
        <v>319932.72000000003</v>
      </c>
      <c r="AZ328" s="140">
        <v>2093772.55</v>
      </c>
      <c r="BA328" s="140">
        <v>4922491.07</v>
      </c>
      <c r="BB328" s="140">
        <v>341458.99</v>
      </c>
      <c r="BC328" s="140">
        <v>330789.38</v>
      </c>
      <c r="BD328" s="140">
        <v>418081.37</v>
      </c>
      <c r="BE328" s="140">
        <v>667735.61</v>
      </c>
      <c r="BF328" s="140">
        <v>3104045.82</v>
      </c>
      <c r="BG328" s="140">
        <v>384637.11</v>
      </c>
      <c r="BH328" s="140">
        <v>3972.84</v>
      </c>
      <c r="BI328" s="140">
        <v>0</v>
      </c>
      <c r="BJ328" s="140">
        <v>0</v>
      </c>
      <c r="BK328" s="140">
        <v>0</v>
      </c>
      <c r="BL328" s="140">
        <v>0</v>
      </c>
      <c r="BM328" s="140">
        <v>0</v>
      </c>
      <c r="BN328" s="140">
        <v>0</v>
      </c>
      <c r="BO328" s="140">
        <v>8477749.6799999997</v>
      </c>
      <c r="BP328" s="140">
        <v>8751274.3599999994</v>
      </c>
      <c r="BQ328" s="140">
        <v>0</v>
      </c>
      <c r="BR328" s="140">
        <v>0</v>
      </c>
      <c r="BS328" s="140">
        <v>8477749.6799999997</v>
      </c>
      <c r="BT328" s="140">
        <v>8751274.3599999994</v>
      </c>
      <c r="BU328" s="140">
        <v>37956.83</v>
      </c>
      <c r="BV328" s="140">
        <v>76376.31</v>
      </c>
      <c r="BW328" s="140">
        <v>4735764.4800000004</v>
      </c>
      <c r="BX328" s="140">
        <v>3333529.47</v>
      </c>
      <c r="BY328" s="140">
        <v>967345.08000000007</v>
      </c>
      <c r="BZ328" s="140">
        <v>396470.45</v>
      </c>
      <c r="CA328" s="140">
        <v>135194.36000000002</v>
      </c>
      <c r="CB328" s="140">
        <v>122432.14</v>
      </c>
      <c r="CC328" s="140">
        <v>1673568.45</v>
      </c>
      <c r="CD328" s="140">
        <v>1525712.5</v>
      </c>
      <c r="CE328" s="140">
        <v>0</v>
      </c>
      <c r="CF328" s="140">
        <v>0</v>
      </c>
      <c r="CG328" s="140">
        <v>0</v>
      </c>
      <c r="CH328" s="140">
        <v>160618.17000000001</v>
      </c>
      <c r="CI328" s="140">
        <v>0</v>
      </c>
      <c r="CJ328" s="140">
        <v>6334205.9299999997</v>
      </c>
      <c r="CK328" s="140">
        <v>153827.80000000002</v>
      </c>
      <c r="CL328" s="140">
        <v>154098.76</v>
      </c>
      <c r="CM328" s="140">
        <v>270.95999999999998</v>
      </c>
      <c r="CN328" s="140">
        <v>0</v>
      </c>
      <c r="CO328" s="140">
        <v>0</v>
      </c>
      <c r="CP328" s="140">
        <v>0</v>
      </c>
      <c r="CQ328" s="140">
        <v>0</v>
      </c>
      <c r="CR328" s="140">
        <v>197115.31</v>
      </c>
      <c r="CS328" s="140">
        <v>191793.51</v>
      </c>
      <c r="CT328" s="140">
        <v>1295467.71</v>
      </c>
      <c r="CU328" s="140">
        <v>1300789.51</v>
      </c>
      <c r="CV328" s="140">
        <v>0</v>
      </c>
      <c r="CW328" s="140">
        <v>195259.95</v>
      </c>
      <c r="CX328" s="140">
        <v>161952.73000000001</v>
      </c>
      <c r="CY328" s="140">
        <v>919925.28</v>
      </c>
      <c r="CZ328" s="140">
        <v>116895.25</v>
      </c>
      <c r="DA328" s="140">
        <v>836337.25</v>
      </c>
      <c r="DB328" s="140">
        <v>0</v>
      </c>
      <c r="DC328" s="140">
        <v>0</v>
      </c>
      <c r="DD328" s="140">
        <v>0</v>
      </c>
      <c r="DE328" s="140">
        <v>28162.45</v>
      </c>
      <c r="DF328" s="140">
        <v>16179.24</v>
      </c>
      <c r="DG328" s="140">
        <v>11983.210000000001</v>
      </c>
      <c r="DH328" s="140">
        <v>0</v>
      </c>
    </row>
    <row r="329" spans="1:112" x14ac:dyDescent="0.2">
      <c r="A329" s="140">
        <v>5124</v>
      </c>
      <c r="B329" s="140" t="s">
        <v>613</v>
      </c>
      <c r="C329" s="140">
        <v>0</v>
      </c>
      <c r="D329" s="140">
        <v>1565393</v>
      </c>
      <c r="E329" s="140">
        <v>663.79</v>
      </c>
      <c r="F329" s="140">
        <v>292.90000000000003</v>
      </c>
      <c r="G329" s="140">
        <v>16504</v>
      </c>
      <c r="H329" s="140">
        <v>1715.26</v>
      </c>
      <c r="I329" s="140">
        <v>18077.920000000002</v>
      </c>
      <c r="J329" s="140">
        <v>0</v>
      </c>
      <c r="K329" s="140">
        <v>186190</v>
      </c>
      <c r="L329" s="140">
        <v>0</v>
      </c>
      <c r="M329" s="140">
        <v>0</v>
      </c>
      <c r="N329" s="140">
        <v>0</v>
      </c>
      <c r="O329" s="140">
        <v>0</v>
      </c>
      <c r="P329" s="140">
        <v>4301.99</v>
      </c>
      <c r="Q329" s="140">
        <v>0</v>
      </c>
      <c r="R329" s="140">
        <v>0</v>
      </c>
      <c r="S329" s="140">
        <v>0</v>
      </c>
      <c r="T329" s="140">
        <v>0</v>
      </c>
      <c r="U329" s="140">
        <v>42001</v>
      </c>
      <c r="V329" s="140">
        <v>1692261</v>
      </c>
      <c r="W329" s="140">
        <v>1000</v>
      </c>
      <c r="X329" s="140">
        <v>0</v>
      </c>
      <c r="Y329" s="140">
        <v>108434.27</v>
      </c>
      <c r="Z329" s="140">
        <v>2783.69</v>
      </c>
      <c r="AA329" s="140">
        <v>76052</v>
      </c>
      <c r="AB329" s="140">
        <v>0</v>
      </c>
      <c r="AC329" s="140">
        <v>0</v>
      </c>
      <c r="AD329" s="140">
        <v>40522</v>
      </c>
      <c r="AE329" s="140">
        <v>104091</v>
      </c>
      <c r="AF329" s="140">
        <v>0</v>
      </c>
      <c r="AG329" s="140">
        <v>0</v>
      </c>
      <c r="AH329" s="140">
        <v>0</v>
      </c>
      <c r="AI329" s="140">
        <v>10147.969999999999</v>
      </c>
      <c r="AJ329" s="140">
        <v>0</v>
      </c>
      <c r="AK329" s="140">
        <v>113.11</v>
      </c>
      <c r="AL329" s="140">
        <v>0</v>
      </c>
      <c r="AM329" s="140">
        <v>0</v>
      </c>
      <c r="AN329" s="140">
        <v>18590.490000000002</v>
      </c>
      <c r="AO329" s="140">
        <v>0</v>
      </c>
      <c r="AP329" s="140">
        <v>0</v>
      </c>
      <c r="AQ329" s="140">
        <v>664473.68000000005</v>
      </c>
      <c r="AR329" s="140">
        <v>856548.96</v>
      </c>
      <c r="AS329" s="140">
        <v>205177.12</v>
      </c>
      <c r="AT329" s="140">
        <v>58989.04</v>
      </c>
      <c r="AU329" s="140">
        <v>80980.3</v>
      </c>
      <c r="AV329" s="140">
        <v>0</v>
      </c>
      <c r="AW329" s="140">
        <v>83513.290000000008</v>
      </c>
      <c r="AX329" s="140">
        <v>107054.59</v>
      </c>
      <c r="AY329" s="140">
        <v>165876.84</v>
      </c>
      <c r="AZ329" s="140">
        <v>123533.42</v>
      </c>
      <c r="BA329" s="140">
        <v>736957.11</v>
      </c>
      <c r="BB329" s="140">
        <v>30150.71</v>
      </c>
      <c r="BC329" s="140">
        <v>43829.06</v>
      </c>
      <c r="BD329" s="140">
        <v>0</v>
      </c>
      <c r="BE329" s="140">
        <v>15183.48</v>
      </c>
      <c r="BF329" s="140">
        <v>300017.10000000003</v>
      </c>
      <c r="BG329" s="140">
        <v>261196.98</v>
      </c>
      <c r="BH329" s="140">
        <v>2236.98</v>
      </c>
      <c r="BI329" s="140">
        <v>4172.2</v>
      </c>
      <c r="BJ329" s="140">
        <v>5253.78</v>
      </c>
      <c r="BK329" s="140">
        <v>0</v>
      </c>
      <c r="BL329" s="140">
        <v>0</v>
      </c>
      <c r="BM329" s="140">
        <v>0</v>
      </c>
      <c r="BN329" s="140">
        <v>0</v>
      </c>
      <c r="BO329" s="140">
        <v>0</v>
      </c>
      <c r="BP329" s="140">
        <v>0</v>
      </c>
      <c r="BQ329" s="140">
        <v>1311783.8700000001</v>
      </c>
      <c r="BR329" s="140">
        <v>1464119.02</v>
      </c>
      <c r="BS329" s="140">
        <v>1315956.07</v>
      </c>
      <c r="BT329" s="140">
        <v>1469372.8</v>
      </c>
      <c r="BU329" s="140">
        <v>22888.66</v>
      </c>
      <c r="BV329" s="140">
        <v>26386.65</v>
      </c>
      <c r="BW329" s="140">
        <v>544353.93999999994</v>
      </c>
      <c r="BX329" s="140">
        <v>396808.06</v>
      </c>
      <c r="BY329" s="140">
        <v>92956.32</v>
      </c>
      <c r="BZ329" s="140">
        <v>51091.57</v>
      </c>
      <c r="CA329" s="140">
        <v>30666.14</v>
      </c>
      <c r="CB329" s="140">
        <v>30710.77</v>
      </c>
      <c r="CC329" s="140">
        <v>384114.21</v>
      </c>
      <c r="CD329" s="140">
        <v>0</v>
      </c>
      <c r="CE329" s="140">
        <v>347203</v>
      </c>
      <c r="CF329" s="140">
        <v>0</v>
      </c>
      <c r="CG329" s="140">
        <v>0</v>
      </c>
      <c r="CH329" s="140">
        <v>36866.58</v>
      </c>
      <c r="CI329" s="140">
        <v>0</v>
      </c>
      <c r="CJ329" s="140">
        <v>327532.68</v>
      </c>
      <c r="CK329" s="140">
        <v>23185.119999999999</v>
      </c>
      <c r="CL329" s="140">
        <v>23222.77</v>
      </c>
      <c r="CM329" s="140">
        <v>37.65</v>
      </c>
      <c r="CN329" s="140">
        <v>0</v>
      </c>
      <c r="CO329" s="140">
        <v>0</v>
      </c>
      <c r="CP329" s="140">
        <v>0</v>
      </c>
      <c r="CQ329" s="140">
        <v>0</v>
      </c>
      <c r="CR329" s="140">
        <v>10300.030000000001</v>
      </c>
      <c r="CS329" s="140">
        <v>7985.1500000000005</v>
      </c>
      <c r="CT329" s="140">
        <v>188641.88</v>
      </c>
      <c r="CU329" s="140">
        <v>190956.76</v>
      </c>
      <c r="CV329" s="140">
        <v>0</v>
      </c>
      <c r="CW329" s="140">
        <v>35774.53</v>
      </c>
      <c r="CX329" s="140">
        <v>30774.53</v>
      </c>
      <c r="CY329" s="140">
        <v>0</v>
      </c>
      <c r="CZ329" s="140">
        <v>0</v>
      </c>
      <c r="DA329" s="140">
        <v>5000</v>
      </c>
      <c r="DB329" s="140">
        <v>0</v>
      </c>
      <c r="DC329" s="140">
        <v>0</v>
      </c>
      <c r="DD329" s="140">
        <v>0</v>
      </c>
      <c r="DE329" s="140">
        <v>0</v>
      </c>
      <c r="DF329" s="140">
        <v>0</v>
      </c>
      <c r="DG329" s="140">
        <v>0</v>
      </c>
      <c r="DH329" s="140">
        <v>0</v>
      </c>
    </row>
    <row r="330" spans="1:112" x14ac:dyDescent="0.2">
      <c r="A330" s="140">
        <v>5130</v>
      </c>
      <c r="B330" s="140" t="s">
        <v>614</v>
      </c>
      <c r="C330" s="140">
        <v>0</v>
      </c>
      <c r="D330" s="140">
        <v>6884091.6900000004</v>
      </c>
      <c r="E330" s="140">
        <v>0</v>
      </c>
      <c r="F330" s="140">
        <v>1060.51</v>
      </c>
      <c r="G330" s="140">
        <v>10780.14</v>
      </c>
      <c r="H330" s="140">
        <v>5378.71</v>
      </c>
      <c r="I330" s="140">
        <v>1923.31</v>
      </c>
      <c r="J330" s="140">
        <v>0</v>
      </c>
      <c r="K330" s="140">
        <v>291606.03999999998</v>
      </c>
      <c r="L330" s="140">
        <v>0</v>
      </c>
      <c r="M330" s="140">
        <v>0</v>
      </c>
      <c r="N330" s="140">
        <v>0</v>
      </c>
      <c r="O330" s="140">
        <v>0</v>
      </c>
      <c r="P330" s="140">
        <v>5944.96</v>
      </c>
      <c r="Q330" s="140">
        <v>0</v>
      </c>
      <c r="R330" s="140">
        <v>0</v>
      </c>
      <c r="S330" s="140">
        <v>0</v>
      </c>
      <c r="T330" s="140">
        <v>0</v>
      </c>
      <c r="U330" s="140">
        <v>81963</v>
      </c>
      <c r="V330" s="140">
        <v>51666</v>
      </c>
      <c r="W330" s="140">
        <v>0</v>
      </c>
      <c r="X330" s="140">
        <v>0</v>
      </c>
      <c r="Y330" s="140">
        <v>0</v>
      </c>
      <c r="Z330" s="140">
        <v>3250.81</v>
      </c>
      <c r="AA330" s="140">
        <v>140204</v>
      </c>
      <c r="AB330" s="140">
        <v>0</v>
      </c>
      <c r="AC330" s="140">
        <v>0</v>
      </c>
      <c r="AD330" s="140">
        <v>26999</v>
      </c>
      <c r="AE330" s="140">
        <v>95675</v>
      </c>
      <c r="AF330" s="140">
        <v>0</v>
      </c>
      <c r="AG330" s="140">
        <v>0</v>
      </c>
      <c r="AH330" s="140">
        <v>33327</v>
      </c>
      <c r="AI330" s="140">
        <v>0</v>
      </c>
      <c r="AJ330" s="140">
        <v>0</v>
      </c>
      <c r="AK330" s="140">
        <v>165.97</v>
      </c>
      <c r="AL330" s="140">
        <v>0</v>
      </c>
      <c r="AM330" s="140">
        <v>8719</v>
      </c>
      <c r="AN330" s="140">
        <v>11429.41</v>
      </c>
      <c r="AO330" s="140">
        <v>0</v>
      </c>
      <c r="AP330" s="140">
        <v>3915.38</v>
      </c>
      <c r="AQ330" s="140">
        <v>1150006.24</v>
      </c>
      <c r="AR330" s="140">
        <v>1504339.19</v>
      </c>
      <c r="AS330" s="140">
        <v>513156.52</v>
      </c>
      <c r="AT330" s="140">
        <v>185779.66</v>
      </c>
      <c r="AU330" s="140">
        <v>132079.08000000002</v>
      </c>
      <c r="AV330" s="140">
        <v>40294.82</v>
      </c>
      <c r="AW330" s="140">
        <v>96740.02</v>
      </c>
      <c r="AX330" s="140">
        <v>180632.42</v>
      </c>
      <c r="AY330" s="140">
        <v>294670.07</v>
      </c>
      <c r="AZ330" s="140">
        <v>294932.61</v>
      </c>
      <c r="BA330" s="140">
        <v>1199660.19</v>
      </c>
      <c r="BB330" s="140">
        <v>38573.86</v>
      </c>
      <c r="BC330" s="140">
        <v>80497.75</v>
      </c>
      <c r="BD330" s="140">
        <v>5610.77</v>
      </c>
      <c r="BE330" s="140">
        <v>205296.86000000002</v>
      </c>
      <c r="BF330" s="140">
        <v>943699.86</v>
      </c>
      <c r="BG330" s="140">
        <v>519981.66000000003</v>
      </c>
      <c r="BH330" s="140">
        <v>775.47</v>
      </c>
      <c r="BI330" s="140">
        <v>0</v>
      </c>
      <c r="BJ330" s="140">
        <v>0</v>
      </c>
      <c r="BK330" s="140">
        <v>0</v>
      </c>
      <c r="BL330" s="140">
        <v>0</v>
      </c>
      <c r="BM330" s="140">
        <v>0</v>
      </c>
      <c r="BN330" s="140">
        <v>0</v>
      </c>
      <c r="BO330" s="140">
        <v>3054586.64</v>
      </c>
      <c r="BP330" s="140">
        <v>3325959.52</v>
      </c>
      <c r="BQ330" s="140">
        <v>0</v>
      </c>
      <c r="BR330" s="140">
        <v>0</v>
      </c>
      <c r="BS330" s="140">
        <v>3054586.64</v>
      </c>
      <c r="BT330" s="140">
        <v>3325959.52</v>
      </c>
      <c r="BU330" s="140">
        <v>0</v>
      </c>
      <c r="BV330" s="140">
        <v>0</v>
      </c>
      <c r="BW330" s="140">
        <v>923033.5</v>
      </c>
      <c r="BX330" s="140">
        <v>596423.24</v>
      </c>
      <c r="BY330" s="140">
        <v>285379.69</v>
      </c>
      <c r="BZ330" s="140">
        <v>41230.57</v>
      </c>
      <c r="CA330" s="140">
        <v>10280.1</v>
      </c>
      <c r="CB330" s="140">
        <v>0</v>
      </c>
      <c r="CC330" s="140">
        <v>444254.65</v>
      </c>
      <c r="CD330" s="140">
        <v>0</v>
      </c>
      <c r="CE330" s="140">
        <v>0</v>
      </c>
      <c r="CF330" s="140">
        <v>0</v>
      </c>
      <c r="CG330" s="140">
        <v>0</v>
      </c>
      <c r="CH330" s="140">
        <v>454534.75</v>
      </c>
      <c r="CI330" s="140">
        <v>0</v>
      </c>
      <c r="CJ330" s="140">
        <v>0</v>
      </c>
      <c r="CK330" s="140">
        <v>0</v>
      </c>
      <c r="CL330" s="140">
        <v>0</v>
      </c>
      <c r="CM330" s="140">
        <v>0</v>
      </c>
      <c r="CN330" s="140">
        <v>0</v>
      </c>
      <c r="CO330" s="140">
        <v>0</v>
      </c>
      <c r="CP330" s="140">
        <v>0</v>
      </c>
      <c r="CQ330" s="140">
        <v>0</v>
      </c>
      <c r="CR330" s="140">
        <v>9900.91</v>
      </c>
      <c r="CS330" s="140">
        <v>16296.56</v>
      </c>
      <c r="CT330" s="140">
        <v>207914.13</v>
      </c>
      <c r="CU330" s="140">
        <v>201518.48</v>
      </c>
      <c r="CV330" s="140">
        <v>0</v>
      </c>
      <c r="CW330" s="140">
        <v>91448.81</v>
      </c>
      <c r="CX330" s="140">
        <v>103853.29000000001</v>
      </c>
      <c r="CY330" s="140">
        <v>20700</v>
      </c>
      <c r="CZ330" s="140">
        <v>0</v>
      </c>
      <c r="DA330" s="140">
        <v>8295.52</v>
      </c>
      <c r="DB330" s="140">
        <v>0</v>
      </c>
      <c r="DC330" s="140">
        <v>0</v>
      </c>
      <c r="DD330" s="140">
        <v>0</v>
      </c>
      <c r="DE330" s="140">
        <v>0</v>
      </c>
      <c r="DF330" s="140">
        <v>0</v>
      </c>
      <c r="DG330" s="140">
        <v>0</v>
      </c>
      <c r="DH330" s="140">
        <v>0</v>
      </c>
    </row>
    <row r="331" spans="1:112" x14ac:dyDescent="0.2">
      <c r="A331" s="140">
        <v>5138</v>
      </c>
      <c r="B331" s="140" t="s">
        <v>615</v>
      </c>
      <c r="C331" s="140">
        <v>0</v>
      </c>
      <c r="D331" s="140">
        <v>5703665.54</v>
      </c>
      <c r="E331" s="140">
        <v>0</v>
      </c>
      <c r="F331" s="140">
        <v>22663.32</v>
      </c>
      <c r="G331" s="140">
        <v>76508.45</v>
      </c>
      <c r="H331" s="140">
        <v>2910.77</v>
      </c>
      <c r="I331" s="140">
        <v>46475.950000000004</v>
      </c>
      <c r="J331" s="140">
        <v>0</v>
      </c>
      <c r="K331" s="140">
        <v>487863.10000000003</v>
      </c>
      <c r="L331" s="140">
        <v>0</v>
      </c>
      <c r="M331" s="140">
        <v>0</v>
      </c>
      <c r="N331" s="140">
        <v>0</v>
      </c>
      <c r="O331" s="140">
        <v>0</v>
      </c>
      <c r="P331" s="140">
        <v>11308.550000000001</v>
      </c>
      <c r="Q331" s="140">
        <v>0</v>
      </c>
      <c r="R331" s="140">
        <v>0</v>
      </c>
      <c r="S331" s="140">
        <v>0</v>
      </c>
      <c r="T331" s="140">
        <v>0</v>
      </c>
      <c r="U331" s="140">
        <v>301300.5</v>
      </c>
      <c r="V331" s="140">
        <v>17108624</v>
      </c>
      <c r="W331" s="140">
        <v>15988.800000000001</v>
      </c>
      <c r="X331" s="140">
        <v>0</v>
      </c>
      <c r="Y331" s="140">
        <v>0</v>
      </c>
      <c r="Z331" s="140">
        <v>1629.3400000000001</v>
      </c>
      <c r="AA331" s="140">
        <v>4822</v>
      </c>
      <c r="AB331" s="140">
        <v>0</v>
      </c>
      <c r="AC331" s="140">
        <v>381266.31</v>
      </c>
      <c r="AD331" s="140">
        <v>75045.600000000006</v>
      </c>
      <c r="AE331" s="140">
        <v>333614.12</v>
      </c>
      <c r="AF331" s="140">
        <v>0</v>
      </c>
      <c r="AG331" s="140">
        <v>5871.22</v>
      </c>
      <c r="AH331" s="140">
        <v>0</v>
      </c>
      <c r="AI331" s="140">
        <v>0</v>
      </c>
      <c r="AJ331" s="140">
        <v>0</v>
      </c>
      <c r="AK331" s="140">
        <v>0</v>
      </c>
      <c r="AL331" s="140">
        <v>0</v>
      </c>
      <c r="AM331" s="140">
        <v>45459</v>
      </c>
      <c r="AN331" s="140">
        <v>0</v>
      </c>
      <c r="AO331" s="140">
        <v>0</v>
      </c>
      <c r="AP331" s="140">
        <v>37382.67</v>
      </c>
      <c r="AQ331" s="140">
        <v>7565945.71</v>
      </c>
      <c r="AR331" s="140">
        <v>3046534.6</v>
      </c>
      <c r="AS331" s="140">
        <v>797679</v>
      </c>
      <c r="AT331" s="140">
        <v>768565.42</v>
      </c>
      <c r="AU331" s="140">
        <v>492291.04000000004</v>
      </c>
      <c r="AV331" s="140">
        <v>143176.14000000001</v>
      </c>
      <c r="AW331" s="140">
        <v>933748.37</v>
      </c>
      <c r="AX331" s="140">
        <v>1880851.49</v>
      </c>
      <c r="AY331" s="140">
        <v>401023.15</v>
      </c>
      <c r="AZ331" s="140">
        <v>797437.49</v>
      </c>
      <c r="BA331" s="140">
        <v>4811688.17</v>
      </c>
      <c r="BB331" s="140">
        <v>61980.23</v>
      </c>
      <c r="BC331" s="140">
        <v>214018.03</v>
      </c>
      <c r="BD331" s="140">
        <v>1488.1100000000001</v>
      </c>
      <c r="BE331" s="140">
        <v>0</v>
      </c>
      <c r="BF331" s="140">
        <v>1700194.07</v>
      </c>
      <c r="BG331" s="140">
        <v>939989.39</v>
      </c>
      <c r="BH331" s="140">
        <v>14532.12</v>
      </c>
      <c r="BI331" s="140">
        <v>0</v>
      </c>
      <c r="BJ331" s="140">
        <v>0</v>
      </c>
      <c r="BK331" s="140">
        <v>0</v>
      </c>
      <c r="BL331" s="140">
        <v>0</v>
      </c>
      <c r="BM331" s="140">
        <v>0</v>
      </c>
      <c r="BN331" s="140">
        <v>0</v>
      </c>
      <c r="BO331" s="140">
        <v>0</v>
      </c>
      <c r="BP331" s="140">
        <v>0</v>
      </c>
      <c r="BQ331" s="140">
        <v>4001785.71</v>
      </c>
      <c r="BR331" s="140">
        <v>4093042.42</v>
      </c>
      <c r="BS331" s="140">
        <v>4001785.71</v>
      </c>
      <c r="BT331" s="140">
        <v>4093042.42</v>
      </c>
      <c r="BU331" s="140">
        <v>8263.65</v>
      </c>
      <c r="BV331" s="140">
        <v>7964.85</v>
      </c>
      <c r="BW331" s="140">
        <v>2967582.08</v>
      </c>
      <c r="BX331" s="140">
        <v>2230136.81</v>
      </c>
      <c r="BY331" s="140">
        <v>629553.52</v>
      </c>
      <c r="BZ331" s="140">
        <v>108190.55</v>
      </c>
      <c r="CA331" s="140">
        <v>425247.78</v>
      </c>
      <c r="CB331" s="140">
        <v>256883.88</v>
      </c>
      <c r="CC331" s="140">
        <v>809154.86</v>
      </c>
      <c r="CD331" s="140">
        <v>977518.76</v>
      </c>
      <c r="CE331" s="140">
        <v>0</v>
      </c>
      <c r="CF331" s="140">
        <v>0</v>
      </c>
      <c r="CG331" s="140">
        <v>0</v>
      </c>
      <c r="CH331" s="140">
        <v>0</v>
      </c>
      <c r="CI331" s="140">
        <v>0</v>
      </c>
      <c r="CJ331" s="140">
        <v>11990000</v>
      </c>
      <c r="CK331" s="140">
        <v>0</v>
      </c>
      <c r="CL331" s="140">
        <v>0</v>
      </c>
      <c r="CM331" s="140">
        <v>0</v>
      </c>
      <c r="CN331" s="140">
        <v>0</v>
      </c>
      <c r="CO331" s="140">
        <v>0</v>
      </c>
      <c r="CP331" s="140">
        <v>0</v>
      </c>
      <c r="CQ331" s="140">
        <v>0</v>
      </c>
      <c r="CR331" s="140">
        <v>361350.96</v>
      </c>
      <c r="CS331" s="140">
        <v>359968.22000000003</v>
      </c>
      <c r="CT331" s="140">
        <v>1051957.3600000001</v>
      </c>
      <c r="CU331" s="140">
        <v>1053340.1000000001</v>
      </c>
      <c r="CV331" s="140">
        <v>0</v>
      </c>
      <c r="CW331" s="140">
        <v>197174.01</v>
      </c>
      <c r="CX331" s="140">
        <v>188906.57</v>
      </c>
      <c r="CY331" s="140">
        <v>92566.16</v>
      </c>
      <c r="CZ331" s="140">
        <v>0</v>
      </c>
      <c r="DA331" s="140">
        <v>100833.60000000001</v>
      </c>
      <c r="DB331" s="140">
        <v>0</v>
      </c>
      <c r="DC331" s="140">
        <v>0</v>
      </c>
      <c r="DD331" s="140">
        <v>0</v>
      </c>
      <c r="DE331" s="140">
        <v>0</v>
      </c>
      <c r="DF331" s="140">
        <v>0</v>
      </c>
      <c r="DG331" s="140">
        <v>0</v>
      </c>
      <c r="DH331" s="140">
        <v>0</v>
      </c>
    </row>
    <row r="332" spans="1:112" x14ac:dyDescent="0.2">
      <c r="A332" s="140">
        <v>5258</v>
      </c>
      <c r="B332" s="140" t="s">
        <v>616</v>
      </c>
      <c r="C332" s="140">
        <v>0</v>
      </c>
      <c r="D332" s="140">
        <v>783300.36</v>
      </c>
      <c r="E332" s="140">
        <v>0</v>
      </c>
      <c r="F332" s="140">
        <v>1765.5</v>
      </c>
      <c r="G332" s="140">
        <v>28.1</v>
      </c>
      <c r="H332" s="140">
        <v>369.42</v>
      </c>
      <c r="I332" s="140">
        <v>13613.74</v>
      </c>
      <c r="J332" s="140">
        <v>3030.38</v>
      </c>
      <c r="K332" s="140">
        <v>93795.49</v>
      </c>
      <c r="L332" s="140">
        <v>0</v>
      </c>
      <c r="M332" s="140">
        <v>0</v>
      </c>
      <c r="N332" s="140">
        <v>0</v>
      </c>
      <c r="O332" s="140">
        <v>0</v>
      </c>
      <c r="P332" s="140">
        <v>6025</v>
      </c>
      <c r="Q332" s="140">
        <v>0</v>
      </c>
      <c r="R332" s="140">
        <v>0</v>
      </c>
      <c r="S332" s="140">
        <v>0</v>
      </c>
      <c r="T332" s="140">
        <v>0</v>
      </c>
      <c r="U332" s="140">
        <v>24019</v>
      </c>
      <c r="V332" s="140">
        <v>2222985</v>
      </c>
      <c r="W332" s="140">
        <v>4462.07</v>
      </c>
      <c r="X332" s="140">
        <v>0</v>
      </c>
      <c r="Y332" s="140">
        <v>0</v>
      </c>
      <c r="Z332" s="140">
        <v>0</v>
      </c>
      <c r="AA332" s="140">
        <v>974</v>
      </c>
      <c r="AB332" s="140">
        <v>0</v>
      </c>
      <c r="AC332" s="140">
        <v>0</v>
      </c>
      <c r="AD332" s="140">
        <v>0</v>
      </c>
      <c r="AE332" s="140">
        <v>68217</v>
      </c>
      <c r="AF332" s="140">
        <v>0</v>
      </c>
      <c r="AG332" s="140">
        <v>0</v>
      </c>
      <c r="AH332" s="140">
        <v>0</v>
      </c>
      <c r="AI332" s="140">
        <v>30388</v>
      </c>
      <c r="AJ332" s="140">
        <v>0</v>
      </c>
      <c r="AK332" s="140">
        <v>0</v>
      </c>
      <c r="AL332" s="140">
        <v>0</v>
      </c>
      <c r="AM332" s="140">
        <v>772.61</v>
      </c>
      <c r="AN332" s="140">
        <v>6546</v>
      </c>
      <c r="AO332" s="140">
        <v>0</v>
      </c>
      <c r="AP332" s="140">
        <v>7513.89</v>
      </c>
      <c r="AQ332" s="140">
        <v>1433990.18</v>
      </c>
      <c r="AR332" s="140">
        <v>311730.78999999998</v>
      </c>
      <c r="AS332" s="140">
        <v>0</v>
      </c>
      <c r="AT332" s="140">
        <v>79091.16</v>
      </c>
      <c r="AU332" s="140">
        <v>17792.46</v>
      </c>
      <c r="AV332" s="140">
        <v>10359.56</v>
      </c>
      <c r="AW332" s="140">
        <v>49913</v>
      </c>
      <c r="AX332" s="140">
        <v>252974.44</v>
      </c>
      <c r="AY332" s="140">
        <v>419886.16000000003</v>
      </c>
      <c r="AZ332" s="140">
        <v>0</v>
      </c>
      <c r="BA332" s="140">
        <v>367871.87</v>
      </c>
      <c r="BB332" s="140">
        <v>0</v>
      </c>
      <c r="BC332" s="140">
        <v>42113.770000000004</v>
      </c>
      <c r="BD332" s="140">
        <v>0</v>
      </c>
      <c r="BE332" s="140">
        <v>505</v>
      </c>
      <c r="BF332" s="140">
        <v>224403.51</v>
      </c>
      <c r="BG332" s="140">
        <v>57015</v>
      </c>
      <c r="BH332" s="140">
        <v>158.66</v>
      </c>
      <c r="BI332" s="140">
        <v>0</v>
      </c>
      <c r="BJ332" s="140">
        <v>0</v>
      </c>
      <c r="BK332" s="140">
        <v>0</v>
      </c>
      <c r="BL332" s="140">
        <v>0</v>
      </c>
      <c r="BM332" s="140">
        <v>0</v>
      </c>
      <c r="BN332" s="140">
        <v>0</v>
      </c>
      <c r="BO332" s="140">
        <v>0</v>
      </c>
      <c r="BP332" s="140">
        <v>37529.58</v>
      </c>
      <c r="BQ332" s="140">
        <v>722281.96</v>
      </c>
      <c r="BR332" s="140">
        <v>684752.38</v>
      </c>
      <c r="BS332" s="140">
        <v>722281.96</v>
      </c>
      <c r="BT332" s="140">
        <v>722281.96</v>
      </c>
      <c r="BU332" s="140">
        <v>0</v>
      </c>
      <c r="BV332" s="140">
        <v>0</v>
      </c>
      <c r="BW332" s="140">
        <v>423402.66000000003</v>
      </c>
      <c r="BX332" s="140">
        <v>231573.80000000002</v>
      </c>
      <c r="BY332" s="140">
        <v>64152.840000000004</v>
      </c>
      <c r="BZ332" s="140">
        <v>127676.02</v>
      </c>
      <c r="CA332" s="140">
        <v>204960.2</v>
      </c>
      <c r="CB332" s="140">
        <v>141230.72999999998</v>
      </c>
      <c r="CC332" s="140">
        <v>619146.28</v>
      </c>
      <c r="CD332" s="140">
        <v>328409.02</v>
      </c>
      <c r="CE332" s="140">
        <v>354466.73</v>
      </c>
      <c r="CF332" s="140">
        <v>0</v>
      </c>
      <c r="CG332" s="140">
        <v>0</v>
      </c>
      <c r="CH332" s="140">
        <v>0</v>
      </c>
      <c r="CI332" s="140">
        <v>0</v>
      </c>
      <c r="CJ332" s="140">
        <v>5824758.5199999996</v>
      </c>
      <c r="CK332" s="140">
        <v>523819.54000000004</v>
      </c>
      <c r="CL332" s="140">
        <v>316369.41000000003</v>
      </c>
      <c r="CM332" s="140">
        <v>517.28</v>
      </c>
      <c r="CN332" s="140">
        <v>0</v>
      </c>
      <c r="CO332" s="140">
        <v>207967.41</v>
      </c>
      <c r="CP332" s="140">
        <v>0</v>
      </c>
      <c r="CQ332" s="140">
        <v>0</v>
      </c>
      <c r="CR332" s="140">
        <v>40750.090000000004</v>
      </c>
      <c r="CS332" s="140">
        <v>31137.81</v>
      </c>
      <c r="CT332" s="140">
        <v>159144.67000000001</v>
      </c>
      <c r="CU332" s="140">
        <v>168756.95</v>
      </c>
      <c r="CV332" s="140">
        <v>0</v>
      </c>
      <c r="CW332" s="140">
        <v>8369.7199999999993</v>
      </c>
      <c r="CX332" s="140">
        <v>492.47</v>
      </c>
      <c r="CY332" s="140">
        <v>123779.08</v>
      </c>
      <c r="CZ332" s="140">
        <v>167.3</v>
      </c>
      <c r="DA332" s="140">
        <v>131489.03</v>
      </c>
      <c r="DB332" s="140">
        <v>0</v>
      </c>
      <c r="DC332" s="140">
        <v>0</v>
      </c>
      <c r="DD332" s="140">
        <v>0</v>
      </c>
      <c r="DE332" s="140">
        <v>0</v>
      </c>
      <c r="DF332" s="140">
        <v>0</v>
      </c>
      <c r="DG332" s="140">
        <v>0</v>
      </c>
      <c r="DH332" s="140">
        <v>0</v>
      </c>
    </row>
    <row r="333" spans="1:112" x14ac:dyDescent="0.2">
      <c r="A333" s="140">
        <v>5264</v>
      </c>
      <c r="B333" s="140" t="s">
        <v>617</v>
      </c>
      <c r="C333" s="140">
        <v>0</v>
      </c>
      <c r="D333" s="140">
        <v>10783196.08</v>
      </c>
      <c r="E333" s="140">
        <v>6335</v>
      </c>
      <c r="F333" s="140">
        <v>825.45</v>
      </c>
      <c r="G333" s="140">
        <v>50544</v>
      </c>
      <c r="H333" s="140">
        <v>20620.71</v>
      </c>
      <c r="I333" s="140">
        <v>17196.580000000002</v>
      </c>
      <c r="J333" s="140">
        <v>1205</v>
      </c>
      <c r="K333" s="140">
        <v>1105613.77</v>
      </c>
      <c r="L333" s="140">
        <v>0</v>
      </c>
      <c r="M333" s="140">
        <v>0</v>
      </c>
      <c r="N333" s="140">
        <v>0</v>
      </c>
      <c r="O333" s="140">
        <v>0</v>
      </c>
      <c r="P333" s="140">
        <v>17630</v>
      </c>
      <c r="Q333" s="140">
        <v>0</v>
      </c>
      <c r="R333" s="140">
        <v>0</v>
      </c>
      <c r="S333" s="140">
        <v>0</v>
      </c>
      <c r="T333" s="140">
        <v>0</v>
      </c>
      <c r="U333" s="140">
        <v>279228</v>
      </c>
      <c r="V333" s="140">
        <v>12137126</v>
      </c>
      <c r="W333" s="140">
        <v>0</v>
      </c>
      <c r="X333" s="140">
        <v>0</v>
      </c>
      <c r="Y333" s="140">
        <v>842923.01</v>
      </c>
      <c r="Z333" s="140">
        <v>24646.54</v>
      </c>
      <c r="AA333" s="140">
        <v>44518.05</v>
      </c>
      <c r="AB333" s="140">
        <v>0</v>
      </c>
      <c r="AC333" s="140">
        <v>17446.46</v>
      </c>
      <c r="AD333" s="140">
        <v>317184.47000000003</v>
      </c>
      <c r="AE333" s="140">
        <v>413397.44</v>
      </c>
      <c r="AF333" s="140">
        <v>0</v>
      </c>
      <c r="AG333" s="140">
        <v>0</v>
      </c>
      <c r="AH333" s="140">
        <v>34351.42</v>
      </c>
      <c r="AI333" s="140">
        <v>0</v>
      </c>
      <c r="AJ333" s="140">
        <v>0</v>
      </c>
      <c r="AK333" s="140">
        <v>97027</v>
      </c>
      <c r="AL333" s="140">
        <v>0</v>
      </c>
      <c r="AM333" s="140">
        <v>2184.8200000000002</v>
      </c>
      <c r="AN333" s="140">
        <v>95757.6</v>
      </c>
      <c r="AO333" s="140">
        <v>0</v>
      </c>
      <c r="AP333" s="140">
        <v>5807.2</v>
      </c>
      <c r="AQ333" s="140">
        <v>5225895.7</v>
      </c>
      <c r="AR333" s="140">
        <v>5010849.5999999996</v>
      </c>
      <c r="AS333" s="140">
        <v>727029.09</v>
      </c>
      <c r="AT333" s="140">
        <v>712290.65</v>
      </c>
      <c r="AU333" s="140">
        <v>354125.94</v>
      </c>
      <c r="AV333" s="140">
        <v>130593.76000000001</v>
      </c>
      <c r="AW333" s="140">
        <v>612662.25</v>
      </c>
      <c r="AX333" s="140">
        <v>704847.41</v>
      </c>
      <c r="AY333" s="140">
        <v>696244.93</v>
      </c>
      <c r="AZ333" s="140">
        <v>1524585.26</v>
      </c>
      <c r="BA333" s="140">
        <v>3672429.48</v>
      </c>
      <c r="BB333" s="140">
        <v>872528.12</v>
      </c>
      <c r="BC333" s="140">
        <v>163680.30000000002</v>
      </c>
      <c r="BD333" s="140">
        <v>0</v>
      </c>
      <c r="BE333" s="140">
        <v>1127278.3799999999</v>
      </c>
      <c r="BF333" s="140">
        <v>3729586.2</v>
      </c>
      <c r="BG333" s="140">
        <v>531550.87</v>
      </c>
      <c r="BH333" s="140">
        <v>4609.63</v>
      </c>
      <c r="BI333" s="140">
        <v>38494.36</v>
      </c>
      <c r="BJ333" s="140">
        <v>40318.76</v>
      </c>
      <c r="BK333" s="140">
        <v>339258</v>
      </c>
      <c r="BL333" s="140">
        <v>1186803.99</v>
      </c>
      <c r="BM333" s="140">
        <v>272618</v>
      </c>
      <c r="BN333" s="140">
        <v>900000</v>
      </c>
      <c r="BO333" s="140">
        <v>0</v>
      </c>
      <c r="BP333" s="140">
        <v>0</v>
      </c>
      <c r="BQ333" s="140">
        <v>5775916.4800000004</v>
      </c>
      <c r="BR333" s="140">
        <v>4813141.12</v>
      </c>
      <c r="BS333" s="140">
        <v>6426286.8399999999</v>
      </c>
      <c r="BT333" s="140">
        <v>6940263.8700000001</v>
      </c>
      <c r="BU333" s="140">
        <v>107594.32</v>
      </c>
      <c r="BV333" s="140">
        <v>93087.57</v>
      </c>
      <c r="BW333" s="140">
        <v>4093086.6300000004</v>
      </c>
      <c r="BX333" s="140">
        <v>2703308.33</v>
      </c>
      <c r="BY333" s="140">
        <v>1212139.25</v>
      </c>
      <c r="BZ333" s="140">
        <v>192145.80000000002</v>
      </c>
      <c r="CA333" s="140">
        <v>729564.66999999993</v>
      </c>
      <c r="CB333" s="140">
        <v>736813.98</v>
      </c>
      <c r="CC333" s="140">
        <v>3301321.0700000003</v>
      </c>
      <c r="CD333" s="140">
        <v>3014456.76</v>
      </c>
      <c r="CE333" s="140">
        <v>0</v>
      </c>
      <c r="CF333" s="140">
        <v>0</v>
      </c>
      <c r="CG333" s="140">
        <v>0</v>
      </c>
      <c r="CH333" s="140">
        <v>279615</v>
      </c>
      <c r="CI333" s="140">
        <v>0</v>
      </c>
      <c r="CJ333" s="140">
        <v>27855000</v>
      </c>
      <c r="CK333" s="140">
        <v>39599.99</v>
      </c>
      <c r="CL333" s="140">
        <v>0</v>
      </c>
      <c r="CM333" s="140">
        <v>76.37</v>
      </c>
      <c r="CN333" s="140">
        <v>0</v>
      </c>
      <c r="CO333" s="140">
        <v>5161.66</v>
      </c>
      <c r="CP333" s="140">
        <v>0</v>
      </c>
      <c r="CQ333" s="140">
        <v>34514.699999999997</v>
      </c>
      <c r="CR333" s="140">
        <v>163458.13</v>
      </c>
      <c r="CS333" s="140">
        <v>177095.32</v>
      </c>
      <c r="CT333" s="140">
        <v>1523210.81</v>
      </c>
      <c r="CU333" s="140">
        <v>1509573.62</v>
      </c>
      <c r="CV333" s="140">
        <v>0</v>
      </c>
      <c r="CW333" s="140">
        <v>42183.72</v>
      </c>
      <c r="CX333" s="140">
        <v>46851.9</v>
      </c>
      <c r="CY333" s="140">
        <v>230418.53</v>
      </c>
      <c r="CZ333" s="140">
        <v>156078.22</v>
      </c>
      <c r="DA333" s="140">
        <v>69672.13</v>
      </c>
      <c r="DB333" s="140">
        <v>0</v>
      </c>
      <c r="DC333" s="140">
        <v>0</v>
      </c>
      <c r="DD333" s="140">
        <v>0</v>
      </c>
      <c r="DE333" s="140">
        <v>262347.47000000003</v>
      </c>
      <c r="DF333" s="140">
        <v>181646.2</v>
      </c>
      <c r="DG333" s="140">
        <v>80701.27</v>
      </c>
      <c r="DH333" s="140">
        <v>0</v>
      </c>
    </row>
    <row r="334" spans="1:112" x14ac:dyDescent="0.2">
      <c r="A334" s="140">
        <v>5271</v>
      </c>
      <c r="B334" s="140" t="s">
        <v>618</v>
      </c>
      <c r="C334" s="140">
        <v>0</v>
      </c>
      <c r="D334" s="140">
        <v>33101807.75</v>
      </c>
      <c r="E334" s="140">
        <v>0</v>
      </c>
      <c r="F334" s="140">
        <v>346338.81</v>
      </c>
      <c r="G334" s="140">
        <v>88776.03</v>
      </c>
      <c r="H334" s="140">
        <v>50912.87</v>
      </c>
      <c r="I334" s="140">
        <v>423327</v>
      </c>
      <c r="J334" s="140">
        <v>0</v>
      </c>
      <c r="K334" s="140">
        <v>1626407.03</v>
      </c>
      <c r="L334" s="140">
        <v>0</v>
      </c>
      <c r="M334" s="140">
        <v>0</v>
      </c>
      <c r="N334" s="140">
        <v>0</v>
      </c>
      <c r="O334" s="140">
        <v>0</v>
      </c>
      <c r="P334" s="140">
        <v>0</v>
      </c>
      <c r="Q334" s="140">
        <v>0</v>
      </c>
      <c r="R334" s="140">
        <v>0</v>
      </c>
      <c r="S334" s="140">
        <v>0</v>
      </c>
      <c r="T334" s="140">
        <v>0</v>
      </c>
      <c r="U334" s="140">
        <v>1318537.23</v>
      </c>
      <c r="V334" s="140">
        <v>66720957</v>
      </c>
      <c r="W334" s="140">
        <v>8742.07</v>
      </c>
      <c r="X334" s="140">
        <v>83021</v>
      </c>
      <c r="Y334" s="140">
        <v>1524217.57</v>
      </c>
      <c r="Z334" s="140">
        <v>18339.59</v>
      </c>
      <c r="AA334" s="140">
        <v>232868</v>
      </c>
      <c r="AB334" s="140">
        <v>88103</v>
      </c>
      <c r="AC334" s="140">
        <v>0</v>
      </c>
      <c r="AD334" s="140">
        <v>2012915.96</v>
      </c>
      <c r="AE334" s="140">
        <v>2100605.63</v>
      </c>
      <c r="AF334" s="140">
        <v>0</v>
      </c>
      <c r="AG334" s="140">
        <v>0</v>
      </c>
      <c r="AH334" s="140">
        <v>54962.92</v>
      </c>
      <c r="AI334" s="140">
        <v>0</v>
      </c>
      <c r="AJ334" s="140">
        <v>0</v>
      </c>
      <c r="AK334" s="140">
        <v>2398266</v>
      </c>
      <c r="AL334" s="140">
        <v>0</v>
      </c>
      <c r="AM334" s="140">
        <v>161.32</v>
      </c>
      <c r="AN334" s="140">
        <v>578349.99</v>
      </c>
      <c r="AO334" s="140">
        <v>0</v>
      </c>
      <c r="AP334" s="140">
        <v>253695.66</v>
      </c>
      <c r="AQ334" s="140">
        <v>23247333.859999999</v>
      </c>
      <c r="AR334" s="140">
        <v>30443998.289999999</v>
      </c>
      <c r="AS334" s="140">
        <v>2387952.5099999998</v>
      </c>
      <c r="AT334" s="140">
        <v>2582616.58</v>
      </c>
      <c r="AU334" s="140">
        <v>950786.51</v>
      </c>
      <c r="AV334" s="140">
        <v>803455.12</v>
      </c>
      <c r="AW334" s="140">
        <v>4891351.05</v>
      </c>
      <c r="AX334" s="140">
        <v>2564327.87</v>
      </c>
      <c r="AY334" s="140">
        <v>2428674.96</v>
      </c>
      <c r="AZ334" s="140">
        <v>6553228.8300000001</v>
      </c>
      <c r="BA334" s="140">
        <v>11727066.890000001</v>
      </c>
      <c r="BB334" s="140">
        <v>2661725.6</v>
      </c>
      <c r="BC334" s="140">
        <v>730918.85</v>
      </c>
      <c r="BD334" s="140">
        <v>0</v>
      </c>
      <c r="BE334" s="140">
        <v>157952.82</v>
      </c>
      <c r="BF334" s="140">
        <v>14326960.119999999</v>
      </c>
      <c r="BG334" s="140">
        <v>4377957.83</v>
      </c>
      <c r="BH334" s="140">
        <v>780.26</v>
      </c>
      <c r="BI334" s="140">
        <v>98963.47</v>
      </c>
      <c r="BJ334" s="140">
        <v>98963.47</v>
      </c>
      <c r="BK334" s="140">
        <v>4483688</v>
      </c>
      <c r="BL334" s="140">
        <v>4483688</v>
      </c>
      <c r="BM334" s="140">
        <v>0</v>
      </c>
      <c r="BN334" s="140">
        <v>0</v>
      </c>
      <c r="BO334" s="140">
        <v>19021924.789999999</v>
      </c>
      <c r="BP334" s="140">
        <v>21216149.27</v>
      </c>
      <c r="BQ334" s="140">
        <v>0</v>
      </c>
      <c r="BR334" s="140">
        <v>0</v>
      </c>
      <c r="BS334" s="140">
        <v>23604576.260000002</v>
      </c>
      <c r="BT334" s="140">
        <v>25798800.739999998</v>
      </c>
      <c r="BU334" s="140">
        <v>438024.31</v>
      </c>
      <c r="BV334" s="140">
        <v>553258.85</v>
      </c>
      <c r="BW334" s="140">
        <v>20461412.93</v>
      </c>
      <c r="BX334" s="140">
        <v>17122612.789999999</v>
      </c>
      <c r="BY334" s="140">
        <v>2867073.21</v>
      </c>
      <c r="BZ334" s="140">
        <v>356492.39</v>
      </c>
      <c r="CA334" s="140">
        <v>1088201.06</v>
      </c>
      <c r="CB334" s="140">
        <v>6253868.7699999996</v>
      </c>
      <c r="CC334" s="140">
        <v>22554976.009999998</v>
      </c>
      <c r="CD334" s="140">
        <v>7095032.1500000004</v>
      </c>
      <c r="CE334" s="140">
        <v>10294276.15</v>
      </c>
      <c r="CF334" s="140">
        <v>0</v>
      </c>
      <c r="CG334" s="140">
        <v>0</v>
      </c>
      <c r="CH334" s="140">
        <v>0</v>
      </c>
      <c r="CI334" s="140">
        <v>0</v>
      </c>
      <c r="CJ334" s="140">
        <v>42153000</v>
      </c>
      <c r="CK334" s="140">
        <v>1086878.17</v>
      </c>
      <c r="CL334" s="140">
        <v>1366811.84</v>
      </c>
      <c r="CM334" s="140">
        <v>1002960.51</v>
      </c>
      <c r="CN334" s="140">
        <v>0</v>
      </c>
      <c r="CO334" s="140">
        <v>723026.84</v>
      </c>
      <c r="CP334" s="140">
        <v>0</v>
      </c>
      <c r="CQ334" s="140">
        <v>0</v>
      </c>
      <c r="CR334" s="140">
        <v>0</v>
      </c>
      <c r="CS334" s="140">
        <v>33997.870000000003</v>
      </c>
      <c r="CT334" s="140">
        <v>3179280.22</v>
      </c>
      <c r="CU334" s="140">
        <v>3145282.35</v>
      </c>
      <c r="CV334" s="140">
        <v>0</v>
      </c>
      <c r="CW334" s="140">
        <v>441922.88</v>
      </c>
      <c r="CX334" s="140">
        <v>528094.71999999997</v>
      </c>
      <c r="CY334" s="140">
        <v>2111134.6800000002</v>
      </c>
      <c r="CZ334" s="140">
        <v>388197.05</v>
      </c>
      <c r="DA334" s="140">
        <v>1636765.79</v>
      </c>
      <c r="DB334" s="140">
        <v>0</v>
      </c>
      <c r="DC334" s="140">
        <v>0</v>
      </c>
      <c r="DD334" s="140">
        <v>0</v>
      </c>
      <c r="DE334" s="140">
        <v>0</v>
      </c>
      <c r="DF334" s="140">
        <v>0</v>
      </c>
      <c r="DG334" s="140">
        <v>0</v>
      </c>
      <c r="DH334" s="140">
        <v>0</v>
      </c>
    </row>
    <row r="335" spans="1:112" x14ac:dyDescent="0.2">
      <c r="A335" s="140">
        <v>5278</v>
      </c>
      <c r="B335" s="140" t="s">
        <v>619</v>
      </c>
      <c r="C335" s="140">
        <v>0</v>
      </c>
      <c r="D335" s="140">
        <v>6568890.2400000002</v>
      </c>
      <c r="E335" s="140">
        <v>0</v>
      </c>
      <c r="F335" s="140">
        <v>4777.45</v>
      </c>
      <c r="G335" s="140">
        <v>43489.26</v>
      </c>
      <c r="H335" s="140">
        <v>2725</v>
      </c>
      <c r="I335" s="140">
        <v>161349.1</v>
      </c>
      <c r="J335" s="140">
        <v>7901.21</v>
      </c>
      <c r="K335" s="140">
        <v>914207.13</v>
      </c>
      <c r="L335" s="140">
        <v>0</v>
      </c>
      <c r="M335" s="140">
        <v>0</v>
      </c>
      <c r="N335" s="140">
        <v>0</v>
      </c>
      <c r="O335" s="140">
        <v>0</v>
      </c>
      <c r="P335" s="140">
        <v>2063</v>
      </c>
      <c r="Q335" s="140">
        <v>0</v>
      </c>
      <c r="R335" s="140">
        <v>0</v>
      </c>
      <c r="S335" s="140">
        <v>0</v>
      </c>
      <c r="T335" s="140">
        <v>0</v>
      </c>
      <c r="U335" s="140">
        <v>194766</v>
      </c>
      <c r="V335" s="140">
        <v>9532266</v>
      </c>
      <c r="W335" s="140">
        <v>0</v>
      </c>
      <c r="X335" s="140">
        <v>0</v>
      </c>
      <c r="Y335" s="140">
        <v>364175.47000000003</v>
      </c>
      <c r="Z335" s="140">
        <v>1675.05</v>
      </c>
      <c r="AA335" s="140">
        <v>45489</v>
      </c>
      <c r="AB335" s="140">
        <v>0</v>
      </c>
      <c r="AC335" s="140">
        <v>0</v>
      </c>
      <c r="AD335" s="140">
        <v>32870.89</v>
      </c>
      <c r="AE335" s="140">
        <v>126520.94</v>
      </c>
      <c r="AF335" s="140">
        <v>0</v>
      </c>
      <c r="AG335" s="140">
        <v>0</v>
      </c>
      <c r="AH335" s="140">
        <v>0</v>
      </c>
      <c r="AI335" s="140">
        <v>0</v>
      </c>
      <c r="AJ335" s="140">
        <v>0</v>
      </c>
      <c r="AK335" s="140">
        <v>0</v>
      </c>
      <c r="AL335" s="140">
        <v>0</v>
      </c>
      <c r="AM335" s="140">
        <v>0</v>
      </c>
      <c r="AN335" s="140">
        <v>67557.240000000005</v>
      </c>
      <c r="AO335" s="140">
        <v>0</v>
      </c>
      <c r="AP335" s="140">
        <v>7160.4400000000005</v>
      </c>
      <c r="AQ335" s="140">
        <v>2903879.13</v>
      </c>
      <c r="AR335" s="140">
        <v>4369601.6900000004</v>
      </c>
      <c r="AS335" s="140">
        <v>586962.21</v>
      </c>
      <c r="AT335" s="140">
        <v>529419.4</v>
      </c>
      <c r="AU335" s="140">
        <v>301495.36</v>
      </c>
      <c r="AV335" s="140">
        <v>171031.83000000002</v>
      </c>
      <c r="AW335" s="140">
        <v>500202.56</v>
      </c>
      <c r="AX335" s="140">
        <v>540804.64</v>
      </c>
      <c r="AY335" s="140">
        <v>409585.69</v>
      </c>
      <c r="AZ335" s="140">
        <v>739011.28</v>
      </c>
      <c r="BA335" s="140">
        <v>2863970.32</v>
      </c>
      <c r="BB335" s="140">
        <v>411329.83</v>
      </c>
      <c r="BC335" s="140">
        <v>157766.36000000002</v>
      </c>
      <c r="BD335" s="140">
        <v>77.78</v>
      </c>
      <c r="BE335" s="140">
        <v>358822.32</v>
      </c>
      <c r="BF335" s="140">
        <v>1777411.16</v>
      </c>
      <c r="BG335" s="140">
        <v>1180470.31</v>
      </c>
      <c r="BH335" s="140">
        <v>5209.32</v>
      </c>
      <c r="BI335" s="140">
        <v>12612</v>
      </c>
      <c r="BJ335" s="140">
        <v>13043</v>
      </c>
      <c r="BK335" s="140">
        <v>0</v>
      </c>
      <c r="BL335" s="140">
        <v>0</v>
      </c>
      <c r="BM335" s="140">
        <v>509488.15</v>
      </c>
      <c r="BN335" s="140">
        <v>509488.15</v>
      </c>
      <c r="BO335" s="140">
        <v>0</v>
      </c>
      <c r="BP335" s="140">
        <v>0</v>
      </c>
      <c r="BQ335" s="140">
        <v>3051890.46</v>
      </c>
      <c r="BR335" s="140">
        <v>3322291.69</v>
      </c>
      <c r="BS335" s="140">
        <v>3573990.61</v>
      </c>
      <c r="BT335" s="140">
        <v>3844822.84</v>
      </c>
      <c r="BU335" s="140">
        <v>24701.56</v>
      </c>
      <c r="BV335" s="140">
        <v>28613.72</v>
      </c>
      <c r="BW335" s="140">
        <v>3020667.19</v>
      </c>
      <c r="BX335" s="140">
        <v>2186212.87</v>
      </c>
      <c r="BY335" s="140">
        <v>760630.73</v>
      </c>
      <c r="BZ335" s="140">
        <v>69911.430000000008</v>
      </c>
      <c r="CA335" s="140">
        <v>191921.6</v>
      </c>
      <c r="CB335" s="140">
        <v>160817.08000000002</v>
      </c>
      <c r="CC335" s="140">
        <v>1963254.26</v>
      </c>
      <c r="CD335" s="140">
        <v>1863421.28</v>
      </c>
      <c r="CE335" s="140">
        <v>0</v>
      </c>
      <c r="CF335" s="140">
        <v>0</v>
      </c>
      <c r="CG335" s="140">
        <v>0</v>
      </c>
      <c r="CH335" s="140">
        <v>130937.5</v>
      </c>
      <c r="CI335" s="140">
        <v>0</v>
      </c>
      <c r="CJ335" s="140">
        <v>7485000</v>
      </c>
      <c r="CK335" s="140">
        <v>0</v>
      </c>
      <c r="CL335" s="140">
        <v>0</v>
      </c>
      <c r="CM335" s="140">
        <v>0</v>
      </c>
      <c r="CN335" s="140">
        <v>0</v>
      </c>
      <c r="CO335" s="140">
        <v>0</v>
      </c>
      <c r="CP335" s="140">
        <v>0</v>
      </c>
      <c r="CQ335" s="140">
        <v>0</v>
      </c>
      <c r="CR335" s="140">
        <v>85588.52</v>
      </c>
      <c r="CS335" s="140">
        <v>101463.90000000001</v>
      </c>
      <c r="CT335" s="140">
        <v>861656.85</v>
      </c>
      <c r="CU335" s="140">
        <v>845781.47</v>
      </c>
      <c r="CV335" s="140">
        <v>0</v>
      </c>
      <c r="CW335" s="140">
        <v>187649.78</v>
      </c>
      <c r="CX335" s="140">
        <v>193787.69</v>
      </c>
      <c r="CY335" s="140">
        <v>338285.55</v>
      </c>
      <c r="CZ335" s="140">
        <v>57034.559999999998</v>
      </c>
      <c r="DA335" s="140">
        <v>275113.08</v>
      </c>
      <c r="DB335" s="140">
        <v>0</v>
      </c>
      <c r="DC335" s="140">
        <v>0</v>
      </c>
      <c r="DD335" s="140">
        <v>0</v>
      </c>
      <c r="DE335" s="140">
        <v>0</v>
      </c>
      <c r="DF335" s="140">
        <v>0</v>
      </c>
      <c r="DG335" s="140">
        <v>0</v>
      </c>
      <c r="DH335" s="140">
        <v>0</v>
      </c>
    </row>
    <row r="336" spans="1:112" x14ac:dyDescent="0.2">
      <c r="A336" s="140">
        <v>5306</v>
      </c>
      <c r="B336" s="140" t="s">
        <v>620</v>
      </c>
      <c r="C336" s="140">
        <v>0</v>
      </c>
      <c r="D336" s="140">
        <v>3793907.74</v>
      </c>
      <c r="E336" s="140">
        <v>0</v>
      </c>
      <c r="F336" s="140">
        <v>2743.21</v>
      </c>
      <c r="G336" s="140">
        <v>33596.97</v>
      </c>
      <c r="H336" s="140">
        <v>10757.24</v>
      </c>
      <c r="I336" s="140">
        <v>42518.29</v>
      </c>
      <c r="J336" s="140">
        <v>0</v>
      </c>
      <c r="K336" s="140">
        <v>430252</v>
      </c>
      <c r="L336" s="140">
        <v>0</v>
      </c>
      <c r="M336" s="140">
        <v>0</v>
      </c>
      <c r="N336" s="140">
        <v>0</v>
      </c>
      <c r="O336" s="140">
        <v>1196.8</v>
      </c>
      <c r="P336" s="140">
        <v>193.78</v>
      </c>
      <c r="Q336" s="140">
        <v>0</v>
      </c>
      <c r="R336" s="140">
        <v>0</v>
      </c>
      <c r="S336" s="140">
        <v>0</v>
      </c>
      <c r="T336" s="140">
        <v>0</v>
      </c>
      <c r="U336" s="140">
        <v>76100</v>
      </c>
      <c r="V336" s="140">
        <v>2737716</v>
      </c>
      <c r="W336" s="140">
        <v>0</v>
      </c>
      <c r="X336" s="140">
        <v>0</v>
      </c>
      <c r="Y336" s="140">
        <v>253695.27000000002</v>
      </c>
      <c r="Z336" s="140">
        <v>30843.24</v>
      </c>
      <c r="AA336" s="140">
        <v>159684</v>
      </c>
      <c r="AB336" s="140">
        <v>0</v>
      </c>
      <c r="AC336" s="140">
        <v>0</v>
      </c>
      <c r="AD336" s="140">
        <v>28380.170000000002</v>
      </c>
      <c r="AE336" s="140">
        <v>132950.97</v>
      </c>
      <c r="AF336" s="140">
        <v>0</v>
      </c>
      <c r="AG336" s="140">
        <v>0</v>
      </c>
      <c r="AH336" s="140">
        <v>11158.52</v>
      </c>
      <c r="AI336" s="140">
        <v>10189.969999999999</v>
      </c>
      <c r="AJ336" s="140">
        <v>0</v>
      </c>
      <c r="AK336" s="140">
        <v>10732.9</v>
      </c>
      <c r="AL336" s="140">
        <v>218120</v>
      </c>
      <c r="AM336" s="140">
        <v>14533.73</v>
      </c>
      <c r="AN336" s="140">
        <v>27770.100000000002</v>
      </c>
      <c r="AO336" s="140">
        <v>0</v>
      </c>
      <c r="AP336" s="140">
        <v>0</v>
      </c>
      <c r="AQ336" s="140">
        <v>1985498.49</v>
      </c>
      <c r="AR336" s="140">
        <v>713756.42</v>
      </c>
      <c r="AS336" s="140">
        <v>334441.91000000003</v>
      </c>
      <c r="AT336" s="140">
        <v>178165.96</v>
      </c>
      <c r="AU336" s="140">
        <v>200136.6</v>
      </c>
      <c r="AV336" s="140">
        <v>20739.14</v>
      </c>
      <c r="AW336" s="140">
        <v>141041.71</v>
      </c>
      <c r="AX336" s="140">
        <v>751768.01</v>
      </c>
      <c r="AY336" s="140">
        <v>230945.55000000002</v>
      </c>
      <c r="AZ336" s="140">
        <v>377522.13</v>
      </c>
      <c r="BA336" s="140">
        <v>1638970.98</v>
      </c>
      <c r="BB336" s="140">
        <v>19114.32</v>
      </c>
      <c r="BC336" s="140">
        <v>89493.19</v>
      </c>
      <c r="BD336" s="140">
        <v>57514.36</v>
      </c>
      <c r="BE336" s="140">
        <v>79169.440000000002</v>
      </c>
      <c r="BF336" s="140">
        <v>686990.70000000007</v>
      </c>
      <c r="BG336" s="140">
        <v>228715.01</v>
      </c>
      <c r="BH336" s="140">
        <v>2151.91</v>
      </c>
      <c r="BI336" s="140">
        <v>0</v>
      </c>
      <c r="BJ336" s="140">
        <v>0</v>
      </c>
      <c r="BK336" s="140">
        <v>0</v>
      </c>
      <c r="BL336" s="140">
        <v>0</v>
      </c>
      <c r="BM336" s="140">
        <v>0</v>
      </c>
      <c r="BN336" s="140">
        <v>0</v>
      </c>
      <c r="BO336" s="140">
        <v>0</v>
      </c>
      <c r="BP336" s="140">
        <v>0</v>
      </c>
      <c r="BQ336" s="140">
        <v>2817104.21</v>
      </c>
      <c r="BR336" s="140">
        <v>3108009.28</v>
      </c>
      <c r="BS336" s="140">
        <v>2817104.21</v>
      </c>
      <c r="BT336" s="140">
        <v>3108009.28</v>
      </c>
      <c r="BU336" s="140">
        <v>9660.0400000000009</v>
      </c>
      <c r="BV336" s="140">
        <v>9702.65</v>
      </c>
      <c r="BW336" s="140">
        <v>1101055.0900000001</v>
      </c>
      <c r="BX336" s="140">
        <v>908701.4</v>
      </c>
      <c r="BY336" s="140">
        <v>189880.08000000002</v>
      </c>
      <c r="BZ336" s="140">
        <v>2431</v>
      </c>
      <c r="CA336" s="140">
        <v>0</v>
      </c>
      <c r="CB336" s="140">
        <v>0</v>
      </c>
      <c r="CC336" s="140">
        <v>15828.75</v>
      </c>
      <c r="CD336" s="140">
        <v>0</v>
      </c>
      <c r="CE336" s="140">
        <v>0</v>
      </c>
      <c r="CF336" s="140">
        <v>0</v>
      </c>
      <c r="CG336" s="140">
        <v>0</v>
      </c>
      <c r="CH336" s="140">
        <v>15828.75</v>
      </c>
      <c r="CI336" s="140">
        <v>0</v>
      </c>
      <c r="CJ336" s="140">
        <v>168120</v>
      </c>
      <c r="CK336" s="140">
        <v>209675.53</v>
      </c>
      <c r="CL336" s="140">
        <v>240615.43</v>
      </c>
      <c r="CM336" s="140">
        <v>30939.9</v>
      </c>
      <c r="CN336" s="140">
        <v>0</v>
      </c>
      <c r="CO336" s="140">
        <v>0</v>
      </c>
      <c r="CP336" s="140">
        <v>0</v>
      </c>
      <c r="CQ336" s="140">
        <v>0</v>
      </c>
      <c r="CR336" s="140">
        <v>88118.32</v>
      </c>
      <c r="CS336" s="140">
        <v>78778.460000000006</v>
      </c>
      <c r="CT336" s="140">
        <v>344608.47000000003</v>
      </c>
      <c r="CU336" s="140">
        <v>353948.33</v>
      </c>
      <c r="CV336" s="140">
        <v>0</v>
      </c>
      <c r="CW336" s="140">
        <v>13411.26</v>
      </c>
      <c r="CX336" s="140">
        <v>-38462.629999999997</v>
      </c>
      <c r="CY336" s="140">
        <v>151279.59</v>
      </c>
      <c r="CZ336" s="140">
        <v>0</v>
      </c>
      <c r="DA336" s="140">
        <v>203153.48</v>
      </c>
      <c r="DB336" s="140">
        <v>0</v>
      </c>
      <c r="DC336" s="140">
        <v>0</v>
      </c>
      <c r="DD336" s="140">
        <v>0</v>
      </c>
      <c r="DE336" s="140">
        <v>0</v>
      </c>
      <c r="DF336" s="140">
        <v>0</v>
      </c>
      <c r="DG336" s="140">
        <v>0</v>
      </c>
      <c r="DH336" s="140">
        <v>0</v>
      </c>
    </row>
    <row r="337" spans="1:112" x14ac:dyDescent="0.2">
      <c r="A337" s="140">
        <v>5348</v>
      </c>
      <c r="B337" s="140" t="s">
        <v>621</v>
      </c>
      <c r="C337" s="140">
        <v>0</v>
      </c>
      <c r="D337" s="140">
        <v>2466421.7600000002</v>
      </c>
      <c r="E337" s="140">
        <v>0</v>
      </c>
      <c r="F337" s="140">
        <v>194</v>
      </c>
      <c r="G337" s="140">
        <v>19838</v>
      </c>
      <c r="H337" s="140">
        <v>2692.69</v>
      </c>
      <c r="I337" s="140">
        <v>27919</v>
      </c>
      <c r="J337" s="140">
        <v>0</v>
      </c>
      <c r="K337" s="140">
        <v>298408</v>
      </c>
      <c r="L337" s="140">
        <v>0</v>
      </c>
      <c r="M337" s="140">
        <v>0</v>
      </c>
      <c r="N337" s="140">
        <v>0</v>
      </c>
      <c r="O337" s="140">
        <v>0</v>
      </c>
      <c r="P337" s="140">
        <v>5399.02</v>
      </c>
      <c r="Q337" s="140">
        <v>0</v>
      </c>
      <c r="R337" s="140">
        <v>0</v>
      </c>
      <c r="S337" s="140">
        <v>0</v>
      </c>
      <c r="T337" s="140">
        <v>0</v>
      </c>
      <c r="U337" s="140">
        <v>91199.5</v>
      </c>
      <c r="V337" s="140">
        <v>5409058</v>
      </c>
      <c r="W337" s="140">
        <v>795</v>
      </c>
      <c r="X337" s="140">
        <v>0</v>
      </c>
      <c r="Y337" s="140">
        <v>0</v>
      </c>
      <c r="Z337" s="140">
        <v>63445.26</v>
      </c>
      <c r="AA337" s="140">
        <v>1652.65</v>
      </c>
      <c r="AB337" s="140">
        <v>0</v>
      </c>
      <c r="AC337" s="140">
        <v>0</v>
      </c>
      <c r="AD337" s="140">
        <v>152911.55000000002</v>
      </c>
      <c r="AE337" s="140">
        <v>76026.19</v>
      </c>
      <c r="AF337" s="140">
        <v>0</v>
      </c>
      <c r="AG337" s="140">
        <v>0</v>
      </c>
      <c r="AH337" s="140">
        <v>4814.3</v>
      </c>
      <c r="AI337" s="140">
        <v>0</v>
      </c>
      <c r="AJ337" s="140">
        <v>0</v>
      </c>
      <c r="AK337" s="140">
        <v>0</v>
      </c>
      <c r="AL337" s="140">
        <v>0</v>
      </c>
      <c r="AM337" s="140">
        <v>1658.4</v>
      </c>
      <c r="AN337" s="140">
        <v>12527</v>
      </c>
      <c r="AO337" s="140">
        <v>0</v>
      </c>
      <c r="AP337" s="140">
        <v>1381.79</v>
      </c>
      <c r="AQ337" s="140">
        <v>2575127.71</v>
      </c>
      <c r="AR337" s="140">
        <v>1079112.29</v>
      </c>
      <c r="AS337" s="140">
        <v>255283.43</v>
      </c>
      <c r="AT337" s="140">
        <v>182839.08000000002</v>
      </c>
      <c r="AU337" s="140">
        <v>198157.71</v>
      </c>
      <c r="AV337" s="140">
        <v>16074.9</v>
      </c>
      <c r="AW337" s="140">
        <v>266925.76</v>
      </c>
      <c r="AX337" s="140">
        <v>261302.05000000002</v>
      </c>
      <c r="AY337" s="140">
        <v>278150.31</v>
      </c>
      <c r="AZ337" s="140">
        <v>346851.82</v>
      </c>
      <c r="BA337" s="140">
        <v>1475140.59</v>
      </c>
      <c r="BB337" s="140">
        <v>304562.07</v>
      </c>
      <c r="BC337" s="140">
        <v>75287.56</v>
      </c>
      <c r="BD337" s="140">
        <v>10172</v>
      </c>
      <c r="BE337" s="140">
        <v>26788.53</v>
      </c>
      <c r="BF337" s="140">
        <v>642006</v>
      </c>
      <c r="BG337" s="140">
        <v>300884.38</v>
      </c>
      <c r="BH337" s="140">
        <v>0</v>
      </c>
      <c r="BI337" s="140">
        <v>0</v>
      </c>
      <c r="BJ337" s="140">
        <v>0</v>
      </c>
      <c r="BK337" s="140">
        <v>0</v>
      </c>
      <c r="BL337" s="140">
        <v>0</v>
      </c>
      <c r="BM337" s="140">
        <v>0</v>
      </c>
      <c r="BN337" s="140">
        <v>0</v>
      </c>
      <c r="BO337" s="140">
        <v>0</v>
      </c>
      <c r="BP337" s="140">
        <v>0</v>
      </c>
      <c r="BQ337" s="140">
        <v>1450140.92</v>
      </c>
      <c r="BR337" s="140">
        <v>1791816.84</v>
      </c>
      <c r="BS337" s="140">
        <v>1450140.92</v>
      </c>
      <c r="BT337" s="140">
        <v>1791816.84</v>
      </c>
      <c r="BU337" s="140">
        <v>289099.01</v>
      </c>
      <c r="BV337" s="140">
        <v>278827.03000000003</v>
      </c>
      <c r="BW337" s="140">
        <v>1070536.96</v>
      </c>
      <c r="BX337" s="140">
        <v>756481.64</v>
      </c>
      <c r="BY337" s="140">
        <v>298961.43</v>
      </c>
      <c r="BZ337" s="140">
        <v>25365.87</v>
      </c>
      <c r="CA337" s="140">
        <v>82248.62</v>
      </c>
      <c r="CB337" s="140">
        <v>71200.460000000006</v>
      </c>
      <c r="CC337" s="140">
        <v>700786.68</v>
      </c>
      <c r="CD337" s="140">
        <v>630200</v>
      </c>
      <c r="CE337" s="140">
        <v>0</v>
      </c>
      <c r="CF337" s="140">
        <v>0</v>
      </c>
      <c r="CG337" s="140">
        <v>0</v>
      </c>
      <c r="CH337" s="140">
        <v>81634.84</v>
      </c>
      <c r="CI337" s="140">
        <v>0</v>
      </c>
      <c r="CJ337" s="140">
        <v>1801915.48</v>
      </c>
      <c r="CK337" s="140">
        <v>0</v>
      </c>
      <c r="CL337" s="140">
        <v>0</v>
      </c>
      <c r="CM337" s="140">
        <v>0</v>
      </c>
      <c r="CN337" s="140">
        <v>0</v>
      </c>
      <c r="CO337" s="140">
        <v>0</v>
      </c>
      <c r="CP337" s="140">
        <v>0</v>
      </c>
      <c r="CQ337" s="140">
        <v>0</v>
      </c>
      <c r="CR337" s="140">
        <v>68436.98</v>
      </c>
      <c r="CS337" s="140">
        <v>71694.41</v>
      </c>
      <c r="CT337" s="140">
        <v>339532.71</v>
      </c>
      <c r="CU337" s="140">
        <v>336275.28</v>
      </c>
      <c r="CV337" s="140">
        <v>0</v>
      </c>
      <c r="CW337" s="140">
        <v>8672.49</v>
      </c>
      <c r="CX337" s="140">
        <v>9475.75</v>
      </c>
      <c r="CY337" s="140">
        <v>5000</v>
      </c>
      <c r="CZ337" s="140">
        <v>0</v>
      </c>
      <c r="DA337" s="140">
        <v>4196.74</v>
      </c>
      <c r="DB337" s="140">
        <v>0</v>
      </c>
      <c r="DC337" s="140">
        <v>0</v>
      </c>
      <c r="DD337" s="140">
        <v>0</v>
      </c>
      <c r="DE337" s="140">
        <v>0</v>
      </c>
      <c r="DF337" s="140">
        <v>0</v>
      </c>
      <c r="DG337" s="140">
        <v>0</v>
      </c>
      <c r="DH337" s="140">
        <v>0</v>
      </c>
    </row>
    <row r="338" spans="1:112" x14ac:dyDescent="0.2">
      <c r="A338" s="140">
        <v>5355</v>
      </c>
      <c r="B338" s="140" t="s">
        <v>622</v>
      </c>
      <c r="C338" s="140">
        <v>0</v>
      </c>
      <c r="D338" s="140">
        <v>14642356</v>
      </c>
      <c r="E338" s="140">
        <v>0</v>
      </c>
      <c r="F338" s="140">
        <v>500</v>
      </c>
      <c r="G338" s="140">
        <v>45926</v>
      </c>
      <c r="H338" s="140">
        <v>5256.28</v>
      </c>
      <c r="I338" s="140">
        <v>356053.42</v>
      </c>
      <c r="J338" s="140">
        <v>0</v>
      </c>
      <c r="K338" s="140">
        <v>1251658.3999999999</v>
      </c>
      <c r="L338" s="140">
        <v>0</v>
      </c>
      <c r="M338" s="140">
        <v>0</v>
      </c>
      <c r="N338" s="140">
        <v>0</v>
      </c>
      <c r="O338" s="140">
        <v>0</v>
      </c>
      <c r="P338" s="140">
        <v>0</v>
      </c>
      <c r="Q338" s="140">
        <v>0</v>
      </c>
      <c r="R338" s="140">
        <v>0</v>
      </c>
      <c r="S338" s="140">
        <v>0</v>
      </c>
      <c r="T338" s="140">
        <v>0</v>
      </c>
      <c r="U338" s="140">
        <v>1802253.72</v>
      </c>
      <c r="V338" s="140">
        <v>3201824</v>
      </c>
      <c r="W338" s="140">
        <v>4462.07</v>
      </c>
      <c r="X338" s="140">
        <v>0</v>
      </c>
      <c r="Y338" s="140">
        <v>0</v>
      </c>
      <c r="Z338" s="140">
        <v>0</v>
      </c>
      <c r="AA338" s="140">
        <v>3403</v>
      </c>
      <c r="AB338" s="140">
        <v>0</v>
      </c>
      <c r="AC338" s="140">
        <v>0</v>
      </c>
      <c r="AD338" s="140">
        <v>63595.9</v>
      </c>
      <c r="AE338" s="140">
        <v>133122.1</v>
      </c>
      <c r="AF338" s="140">
        <v>0</v>
      </c>
      <c r="AG338" s="140">
        <v>0</v>
      </c>
      <c r="AH338" s="140">
        <v>0</v>
      </c>
      <c r="AI338" s="140">
        <v>0</v>
      </c>
      <c r="AJ338" s="140">
        <v>0</v>
      </c>
      <c r="AK338" s="140">
        <v>0</v>
      </c>
      <c r="AL338" s="140">
        <v>0</v>
      </c>
      <c r="AM338" s="140">
        <v>21377.61</v>
      </c>
      <c r="AN338" s="140">
        <v>38332.910000000003</v>
      </c>
      <c r="AO338" s="140">
        <v>0</v>
      </c>
      <c r="AP338" s="140">
        <v>82178.400000000009</v>
      </c>
      <c r="AQ338" s="140">
        <v>4466859.1399999997</v>
      </c>
      <c r="AR338" s="140">
        <v>5995274.9900000002</v>
      </c>
      <c r="AS338" s="140">
        <v>53397.57</v>
      </c>
      <c r="AT338" s="140">
        <v>675803.13</v>
      </c>
      <c r="AU338" s="140">
        <v>238168.35</v>
      </c>
      <c r="AV338" s="140">
        <v>123324.08</v>
      </c>
      <c r="AW338" s="140">
        <v>574227.07999999996</v>
      </c>
      <c r="AX338" s="140">
        <v>800732.78</v>
      </c>
      <c r="AY338" s="140">
        <v>583580.51</v>
      </c>
      <c r="AZ338" s="140">
        <v>1085068.3600000001</v>
      </c>
      <c r="BA338" s="140">
        <v>3604010</v>
      </c>
      <c r="BB338" s="140">
        <v>631012.82000000007</v>
      </c>
      <c r="BC338" s="140">
        <v>210284.15</v>
      </c>
      <c r="BD338" s="140">
        <v>38564.959999999999</v>
      </c>
      <c r="BE338" s="140">
        <v>73562.710000000006</v>
      </c>
      <c r="BF338" s="140">
        <v>2066958.77</v>
      </c>
      <c r="BG338" s="140">
        <v>119059.40000000001</v>
      </c>
      <c r="BH338" s="140">
        <v>9127.2000000000007</v>
      </c>
      <c r="BI338" s="140">
        <v>0</v>
      </c>
      <c r="BJ338" s="140">
        <v>0</v>
      </c>
      <c r="BK338" s="140">
        <v>0</v>
      </c>
      <c r="BL338" s="140">
        <v>0</v>
      </c>
      <c r="BM338" s="140">
        <v>0</v>
      </c>
      <c r="BN338" s="140">
        <v>0</v>
      </c>
      <c r="BO338" s="140">
        <v>90000</v>
      </c>
      <c r="BP338" s="140">
        <v>0</v>
      </c>
      <c r="BQ338" s="140">
        <v>3520909.64</v>
      </c>
      <c r="BR338" s="140">
        <v>3914193.45</v>
      </c>
      <c r="BS338" s="140">
        <v>3610909.64</v>
      </c>
      <c r="BT338" s="140">
        <v>3914193.45</v>
      </c>
      <c r="BU338" s="140">
        <v>524307.96</v>
      </c>
      <c r="BV338" s="140">
        <v>481799.04000000004</v>
      </c>
      <c r="BW338" s="140">
        <v>3453832.95</v>
      </c>
      <c r="BX338" s="140">
        <v>2687874.68</v>
      </c>
      <c r="BY338" s="140">
        <v>681689.09</v>
      </c>
      <c r="BZ338" s="140">
        <v>126778.1</v>
      </c>
      <c r="CA338" s="140">
        <v>419717.24</v>
      </c>
      <c r="CB338" s="140">
        <v>479029.13</v>
      </c>
      <c r="CC338" s="140">
        <v>2304223.15</v>
      </c>
      <c r="CD338" s="140">
        <v>1619231.26</v>
      </c>
      <c r="CE338" s="140">
        <v>0</v>
      </c>
      <c r="CF338" s="140">
        <v>0</v>
      </c>
      <c r="CG338" s="140">
        <v>349577.5</v>
      </c>
      <c r="CH338" s="140">
        <v>276102.5</v>
      </c>
      <c r="CI338" s="140">
        <v>0</v>
      </c>
      <c r="CJ338" s="140">
        <v>21575000</v>
      </c>
      <c r="CK338" s="140">
        <v>-495892.23</v>
      </c>
      <c r="CL338" s="140">
        <v>1240531.52</v>
      </c>
      <c r="CM338" s="140">
        <v>5535140.04</v>
      </c>
      <c r="CN338" s="140">
        <v>0</v>
      </c>
      <c r="CO338" s="140">
        <v>3719765.99</v>
      </c>
      <c r="CP338" s="140">
        <v>0</v>
      </c>
      <c r="CQ338" s="140">
        <v>78950.3</v>
      </c>
      <c r="CR338" s="140">
        <v>34662.97</v>
      </c>
      <c r="CS338" s="140">
        <v>24338.58</v>
      </c>
      <c r="CT338" s="140">
        <v>362691.37</v>
      </c>
      <c r="CU338" s="140">
        <v>373015.76</v>
      </c>
      <c r="CV338" s="140">
        <v>0</v>
      </c>
      <c r="CW338" s="140">
        <v>685566.12</v>
      </c>
      <c r="CX338" s="140">
        <v>1013256.88</v>
      </c>
      <c r="CY338" s="140">
        <v>2437590.7999999998</v>
      </c>
      <c r="CZ338" s="140">
        <v>820774.09</v>
      </c>
      <c r="DA338" s="140">
        <v>1289125.95</v>
      </c>
      <c r="DB338" s="140">
        <v>0</v>
      </c>
      <c r="DC338" s="140">
        <v>0</v>
      </c>
      <c r="DD338" s="140">
        <v>0</v>
      </c>
      <c r="DE338" s="140">
        <v>0</v>
      </c>
      <c r="DF338" s="140">
        <v>0</v>
      </c>
      <c r="DG338" s="140">
        <v>0</v>
      </c>
      <c r="DH338" s="140">
        <v>0</v>
      </c>
    </row>
    <row r="339" spans="1:112" x14ac:dyDescent="0.2">
      <c r="A339" s="140">
        <v>5362</v>
      </c>
      <c r="B339" s="140" t="s">
        <v>623</v>
      </c>
      <c r="C339" s="140">
        <v>0</v>
      </c>
      <c r="D339" s="140">
        <v>769097.32000000007</v>
      </c>
      <c r="E339" s="140">
        <v>0</v>
      </c>
      <c r="F339" s="140">
        <v>335.29</v>
      </c>
      <c r="G339" s="140">
        <v>30732.7</v>
      </c>
      <c r="H339" s="140">
        <v>7726.7</v>
      </c>
      <c r="I339" s="140">
        <v>44200.46</v>
      </c>
      <c r="J339" s="140">
        <v>0</v>
      </c>
      <c r="K339" s="140">
        <v>123737.92</v>
      </c>
      <c r="L339" s="140">
        <v>0</v>
      </c>
      <c r="M339" s="140">
        <v>650</v>
      </c>
      <c r="N339" s="140">
        <v>0</v>
      </c>
      <c r="O339" s="140">
        <v>0</v>
      </c>
      <c r="P339" s="140">
        <v>2373.5</v>
      </c>
      <c r="Q339" s="140">
        <v>0</v>
      </c>
      <c r="R339" s="140">
        <v>8505</v>
      </c>
      <c r="S339" s="140">
        <v>0</v>
      </c>
      <c r="T339" s="140">
        <v>0</v>
      </c>
      <c r="U339" s="140">
        <v>36144</v>
      </c>
      <c r="V339" s="140">
        <v>2435109</v>
      </c>
      <c r="W339" s="140">
        <v>0</v>
      </c>
      <c r="X339" s="140">
        <v>0</v>
      </c>
      <c r="Y339" s="140">
        <v>116617.99</v>
      </c>
      <c r="Z339" s="140">
        <v>0</v>
      </c>
      <c r="AA339" s="140">
        <v>86862</v>
      </c>
      <c r="AB339" s="140">
        <v>0</v>
      </c>
      <c r="AC339" s="140">
        <v>0</v>
      </c>
      <c r="AD339" s="140">
        <v>16426.82</v>
      </c>
      <c r="AE339" s="140">
        <v>73180</v>
      </c>
      <c r="AF339" s="140">
        <v>0</v>
      </c>
      <c r="AG339" s="140">
        <v>0</v>
      </c>
      <c r="AH339" s="140">
        <v>0</v>
      </c>
      <c r="AI339" s="140">
        <v>28488</v>
      </c>
      <c r="AJ339" s="140">
        <v>0</v>
      </c>
      <c r="AK339" s="140">
        <v>0</v>
      </c>
      <c r="AL339" s="140">
        <v>0</v>
      </c>
      <c r="AM339" s="140">
        <v>0</v>
      </c>
      <c r="AN339" s="140">
        <v>3785</v>
      </c>
      <c r="AO339" s="140">
        <v>7743.46</v>
      </c>
      <c r="AP339" s="140">
        <v>4830.2700000000004</v>
      </c>
      <c r="AQ339" s="140">
        <v>880364.70000000007</v>
      </c>
      <c r="AR339" s="140">
        <v>792690.43</v>
      </c>
      <c r="AS339" s="140">
        <v>203376.63</v>
      </c>
      <c r="AT339" s="140">
        <v>83822.2</v>
      </c>
      <c r="AU339" s="140">
        <v>88838.74</v>
      </c>
      <c r="AV339" s="140">
        <v>0</v>
      </c>
      <c r="AW339" s="140">
        <v>69911.649999999994</v>
      </c>
      <c r="AX339" s="140">
        <v>130361.96</v>
      </c>
      <c r="AY339" s="140">
        <v>221332.85</v>
      </c>
      <c r="AZ339" s="140">
        <v>174610.03</v>
      </c>
      <c r="BA339" s="140">
        <v>592094.95000000007</v>
      </c>
      <c r="BB339" s="140">
        <v>4754.97</v>
      </c>
      <c r="BC339" s="140">
        <v>43688.19</v>
      </c>
      <c r="BD339" s="140">
        <v>261.7</v>
      </c>
      <c r="BE339" s="140">
        <v>92468.7</v>
      </c>
      <c r="BF339" s="140">
        <v>388847.9</v>
      </c>
      <c r="BG339" s="140">
        <v>198640</v>
      </c>
      <c r="BH339" s="140">
        <v>0</v>
      </c>
      <c r="BI339" s="140">
        <v>0</v>
      </c>
      <c r="BJ339" s="140">
        <v>0</v>
      </c>
      <c r="BK339" s="140">
        <v>0</v>
      </c>
      <c r="BL339" s="140">
        <v>0</v>
      </c>
      <c r="BM339" s="140">
        <v>0</v>
      </c>
      <c r="BN339" s="140">
        <v>0</v>
      </c>
      <c r="BO339" s="140">
        <v>0</v>
      </c>
      <c r="BP339" s="140">
        <v>0</v>
      </c>
      <c r="BQ339" s="140">
        <v>1025247.23</v>
      </c>
      <c r="BR339" s="140">
        <v>855727.06</v>
      </c>
      <c r="BS339" s="140">
        <v>1025247.23</v>
      </c>
      <c r="BT339" s="140">
        <v>855727.06</v>
      </c>
      <c r="BU339" s="140">
        <v>0</v>
      </c>
      <c r="BV339" s="140">
        <v>0</v>
      </c>
      <c r="BW339" s="140">
        <v>625066.6</v>
      </c>
      <c r="BX339" s="140">
        <v>451530.65</v>
      </c>
      <c r="BY339" s="140">
        <v>167985.95</v>
      </c>
      <c r="BZ339" s="140">
        <v>5550</v>
      </c>
      <c r="CA339" s="140">
        <v>158192.25</v>
      </c>
      <c r="CB339" s="140">
        <v>160239.56</v>
      </c>
      <c r="CC339" s="140">
        <v>491033.56</v>
      </c>
      <c r="CD339" s="140">
        <v>488986.25</v>
      </c>
      <c r="CE339" s="140">
        <v>0</v>
      </c>
      <c r="CF339" s="140">
        <v>0</v>
      </c>
      <c r="CG339" s="140">
        <v>0</v>
      </c>
      <c r="CH339" s="140">
        <v>0</v>
      </c>
      <c r="CI339" s="140">
        <v>0</v>
      </c>
      <c r="CJ339" s="140">
        <v>1965000</v>
      </c>
      <c r="CK339" s="140">
        <v>-275991.55</v>
      </c>
      <c r="CL339" s="140">
        <v>6501.7</v>
      </c>
      <c r="CM339" s="140">
        <v>1097600</v>
      </c>
      <c r="CN339" s="140">
        <v>0</v>
      </c>
      <c r="CO339" s="140">
        <v>815106.75</v>
      </c>
      <c r="CP339" s="140">
        <v>0</v>
      </c>
      <c r="CQ339" s="140">
        <v>0</v>
      </c>
      <c r="CR339" s="140">
        <v>50928.44</v>
      </c>
      <c r="CS339" s="140">
        <v>49091.85</v>
      </c>
      <c r="CT339" s="140">
        <v>175234.6</v>
      </c>
      <c r="CU339" s="140">
        <v>177071.19</v>
      </c>
      <c r="CV339" s="140">
        <v>0</v>
      </c>
      <c r="CW339" s="140">
        <v>0</v>
      </c>
      <c r="CX339" s="140">
        <v>0</v>
      </c>
      <c r="CY339" s="140">
        <v>0</v>
      </c>
      <c r="CZ339" s="140">
        <v>0</v>
      </c>
      <c r="DA339" s="140">
        <v>0</v>
      </c>
      <c r="DB339" s="140">
        <v>0</v>
      </c>
      <c r="DC339" s="140">
        <v>0</v>
      </c>
      <c r="DD339" s="140">
        <v>0</v>
      </c>
      <c r="DE339" s="140">
        <v>0</v>
      </c>
      <c r="DF339" s="140">
        <v>0</v>
      </c>
      <c r="DG339" s="140">
        <v>0</v>
      </c>
      <c r="DH339" s="140">
        <v>0</v>
      </c>
    </row>
    <row r="340" spans="1:112" x14ac:dyDescent="0.2">
      <c r="A340" s="140">
        <v>5369</v>
      </c>
      <c r="B340" s="140" t="s">
        <v>624</v>
      </c>
      <c r="C340" s="140">
        <v>0</v>
      </c>
      <c r="D340" s="140">
        <v>2045197.02</v>
      </c>
      <c r="E340" s="140">
        <v>0</v>
      </c>
      <c r="F340" s="140">
        <v>0</v>
      </c>
      <c r="G340" s="140">
        <v>0</v>
      </c>
      <c r="H340" s="140">
        <v>1241.18</v>
      </c>
      <c r="I340" s="140">
        <v>19450.53</v>
      </c>
      <c r="J340" s="140">
        <v>0</v>
      </c>
      <c r="K340" s="140">
        <v>429845</v>
      </c>
      <c r="L340" s="140">
        <v>0</v>
      </c>
      <c r="M340" s="140">
        <v>0</v>
      </c>
      <c r="N340" s="140">
        <v>0</v>
      </c>
      <c r="O340" s="140">
        <v>0</v>
      </c>
      <c r="P340" s="140">
        <v>0</v>
      </c>
      <c r="Q340" s="140">
        <v>0</v>
      </c>
      <c r="R340" s="140">
        <v>0</v>
      </c>
      <c r="S340" s="140">
        <v>0</v>
      </c>
      <c r="T340" s="140">
        <v>0</v>
      </c>
      <c r="U340" s="140">
        <v>47111</v>
      </c>
      <c r="V340" s="140">
        <v>2620077</v>
      </c>
      <c r="W340" s="140">
        <v>4874.47</v>
      </c>
      <c r="X340" s="140">
        <v>0</v>
      </c>
      <c r="Y340" s="140">
        <v>0</v>
      </c>
      <c r="Z340" s="140">
        <v>0</v>
      </c>
      <c r="AA340" s="140">
        <v>604</v>
      </c>
      <c r="AB340" s="140">
        <v>0</v>
      </c>
      <c r="AC340" s="140">
        <v>0</v>
      </c>
      <c r="AD340" s="140">
        <v>35951.5</v>
      </c>
      <c r="AE340" s="140">
        <v>129955</v>
      </c>
      <c r="AF340" s="140">
        <v>0</v>
      </c>
      <c r="AG340" s="140">
        <v>0</v>
      </c>
      <c r="AH340" s="140">
        <v>0</v>
      </c>
      <c r="AI340" s="140">
        <v>41215</v>
      </c>
      <c r="AJ340" s="140">
        <v>0</v>
      </c>
      <c r="AK340" s="140">
        <v>0</v>
      </c>
      <c r="AL340" s="140">
        <v>0</v>
      </c>
      <c r="AM340" s="140">
        <v>1312.99</v>
      </c>
      <c r="AN340" s="140">
        <v>0</v>
      </c>
      <c r="AO340" s="140">
        <v>0</v>
      </c>
      <c r="AP340" s="140">
        <v>0</v>
      </c>
      <c r="AQ340" s="140">
        <v>2411098.7000000002</v>
      </c>
      <c r="AR340" s="140">
        <v>278574.90000000002</v>
      </c>
      <c r="AS340" s="140">
        <v>0</v>
      </c>
      <c r="AT340" s="140">
        <v>136291.65</v>
      </c>
      <c r="AU340" s="140">
        <v>54747.57</v>
      </c>
      <c r="AV340" s="140">
        <v>79042.7</v>
      </c>
      <c r="AW340" s="140">
        <v>125305.48</v>
      </c>
      <c r="AX340" s="140">
        <v>204641.28</v>
      </c>
      <c r="AY340" s="140">
        <v>246090.86000000002</v>
      </c>
      <c r="AZ340" s="140">
        <v>113871.32</v>
      </c>
      <c r="BA340" s="140">
        <v>1007575.02</v>
      </c>
      <c r="BB340" s="140">
        <v>104581.64</v>
      </c>
      <c r="BC340" s="140">
        <v>37296.31</v>
      </c>
      <c r="BD340" s="140">
        <v>12872.52</v>
      </c>
      <c r="BE340" s="140">
        <v>168427.41</v>
      </c>
      <c r="BF340" s="140">
        <v>308761.8</v>
      </c>
      <c r="BG340" s="140">
        <v>173964.71</v>
      </c>
      <c r="BH340" s="140">
        <v>0</v>
      </c>
      <c r="BI340" s="140">
        <v>11803.01</v>
      </c>
      <c r="BJ340" s="140">
        <v>42745.9</v>
      </c>
      <c r="BK340" s="140">
        <v>12872.52</v>
      </c>
      <c r="BL340" s="140">
        <v>12872.52</v>
      </c>
      <c r="BM340" s="140">
        <v>250000</v>
      </c>
      <c r="BN340" s="140">
        <v>0</v>
      </c>
      <c r="BO340" s="140">
        <v>0</v>
      </c>
      <c r="BP340" s="140">
        <v>0</v>
      </c>
      <c r="BQ340" s="140">
        <v>1846204.1</v>
      </c>
      <c r="BR340" s="140">
        <v>1978952.03</v>
      </c>
      <c r="BS340" s="140">
        <v>2120879.63</v>
      </c>
      <c r="BT340" s="140">
        <v>2034570.45</v>
      </c>
      <c r="BU340" s="140">
        <v>0</v>
      </c>
      <c r="BV340" s="140">
        <v>0</v>
      </c>
      <c r="BW340" s="140">
        <v>733705.56</v>
      </c>
      <c r="BX340" s="140">
        <v>484829.64</v>
      </c>
      <c r="BY340" s="140">
        <v>244587.01</v>
      </c>
      <c r="BZ340" s="140">
        <v>4288.91</v>
      </c>
      <c r="CA340" s="140">
        <v>33428.89</v>
      </c>
      <c r="CB340" s="140">
        <v>27690.260000000002</v>
      </c>
      <c r="CC340" s="140">
        <v>389841.36</v>
      </c>
      <c r="CD340" s="140">
        <v>395452.5</v>
      </c>
      <c r="CE340" s="140">
        <v>0</v>
      </c>
      <c r="CF340" s="140">
        <v>0</v>
      </c>
      <c r="CG340" s="140">
        <v>0</v>
      </c>
      <c r="CH340" s="140">
        <v>0</v>
      </c>
      <c r="CI340" s="140">
        <v>127.49000000000001</v>
      </c>
      <c r="CJ340" s="140">
        <v>1477379.41</v>
      </c>
      <c r="CK340" s="140">
        <v>0</v>
      </c>
      <c r="CL340" s="140">
        <v>0</v>
      </c>
      <c r="CM340" s="140">
        <v>0</v>
      </c>
      <c r="CN340" s="140">
        <v>0</v>
      </c>
      <c r="CO340" s="140">
        <v>0</v>
      </c>
      <c r="CP340" s="140">
        <v>0</v>
      </c>
      <c r="CQ340" s="140">
        <v>0</v>
      </c>
      <c r="CR340" s="140">
        <v>21990.05</v>
      </c>
      <c r="CS340" s="140">
        <v>39365.71</v>
      </c>
      <c r="CT340" s="140">
        <v>256951.5</v>
      </c>
      <c r="CU340" s="140">
        <v>239575.84</v>
      </c>
      <c r="CV340" s="140">
        <v>0</v>
      </c>
      <c r="CW340" s="140">
        <v>0</v>
      </c>
      <c r="CX340" s="140">
        <v>0</v>
      </c>
      <c r="CY340" s="140">
        <v>12500</v>
      </c>
      <c r="CZ340" s="140">
        <v>12500</v>
      </c>
      <c r="DA340" s="140">
        <v>0</v>
      </c>
      <c r="DB340" s="140">
        <v>0</v>
      </c>
      <c r="DC340" s="140">
        <v>0</v>
      </c>
      <c r="DD340" s="140">
        <v>0</v>
      </c>
      <c r="DE340" s="140">
        <v>0</v>
      </c>
      <c r="DF340" s="140">
        <v>0</v>
      </c>
      <c r="DG340" s="140">
        <v>0</v>
      </c>
      <c r="DH340" s="140">
        <v>0</v>
      </c>
    </row>
    <row r="341" spans="1:112" x14ac:dyDescent="0.2">
      <c r="A341" s="140">
        <v>5376</v>
      </c>
      <c r="B341" s="140" t="s">
        <v>625</v>
      </c>
      <c r="C341" s="140">
        <v>0</v>
      </c>
      <c r="D341" s="140">
        <v>3827441.65</v>
      </c>
      <c r="E341" s="140">
        <v>0</v>
      </c>
      <c r="F341" s="140">
        <v>747.30000000000007</v>
      </c>
      <c r="G341" s="140">
        <v>30249.510000000002</v>
      </c>
      <c r="H341" s="140">
        <v>3538.35</v>
      </c>
      <c r="I341" s="140">
        <v>2973.4500000000003</v>
      </c>
      <c r="J341" s="140">
        <v>0</v>
      </c>
      <c r="K341" s="140">
        <v>326570.2</v>
      </c>
      <c r="L341" s="140">
        <v>0</v>
      </c>
      <c r="M341" s="140">
        <v>1809</v>
      </c>
      <c r="N341" s="140">
        <v>0</v>
      </c>
      <c r="O341" s="140">
        <v>0</v>
      </c>
      <c r="P341" s="140">
        <v>7535.1</v>
      </c>
      <c r="Q341" s="140">
        <v>0</v>
      </c>
      <c r="R341" s="140">
        <v>0</v>
      </c>
      <c r="S341" s="140">
        <v>0</v>
      </c>
      <c r="T341" s="140">
        <v>0</v>
      </c>
      <c r="U341" s="140">
        <v>71540</v>
      </c>
      <c r="V341" s="140">
        <v>862346</v>
      </c>
      <c r="W341" s="140">
        <v>0</v>
      </c>
      <c r="X341" s="140">
        <v>0</v>
      </c>
      <c r="Y341" s="140">
        <v>190271.46</v>
      </c>
      <c r="Z341" s="140">
        <v>7452.6</v>
      </c>
      <c r="AA341" s="140">
        <v>118027.6</v>
      </c>
      <c r="AB341" s="140">
        <v>0</v>
      </c>
      <c r="AC341" s="140">
        <v>196302.94</v>
      </c>
      <c r="AD341" s="140">
        <v>36805.19</v>
      </c>
      <c r="AE341" s="140">
        <v>198623.16</v>
      </c>
      <c r="AF341" s="140">
        <v>0</v>
      </c>
      <c r="AG341" s="140">
        <v>0</v>
      </c>
      <c r="AH341" s="140">
        <v>0</v>
      </c>
      <c r="AI341" s="140">
        <v>27159</v>
      </c>
      <c r="AJ341" s="140">
        <v>0</v>
      </c>
      <c r="AK341" s="140">
        <v>2238346.34</v>
      </c>
      <c r="AL341" s="140">
        <v>0</v>
      </c>
      <c r="AM341" s="140">
        <v>7918.4000000000005</v>
      </c>
      <c r="AN341" s="140">
        <v>24823.11</v>
      </c>
      <c r="AO341" s="140">
        <v>0</v>
      </c>
      <c r="AP341" s="140">
        <v>15315.77</v>
      </c>
      <c r="AQ341" s="140">
        <v>1278737.73</v>
      </c>
      <c r="AR341" s="140">
        <v>936708.45000000007</v>
      </c>
      <c r="AS341" s="140">
        <v>209966.14</v>
      </c>
      <c r="AT341" s="140">
        <v>170219.92</v>
      </c>
      <c r="AU341" s="140">
        <v>160504.64000000001</v>
      </c>
      <c r="AV341" s="140">
        <v>0</v>
      </c>
      <c r="AW341" s="140">
        <v>254063.43</v>
      </c>
      <c r="AX341" s="140">
        <v>149962.08000000002</v>
      </c>
      <c r="AY341" s="140">
        <v>280956.96000000002</v>
      </c>
      <c r="AZ341" s="140">
        <v>323788.47000000003</v>
      </c>
      <c r="BA341" s="140">
        <v>3240841.19</v>
      </c>
      <c r="BB341" s="140">
        <v>229945.42</v>
      </c>
      <c r="BC341" s="140">
        <v>65262.520000000004</v>
      </c>
      <c r="BD341" s="140">
        <v>404.14</v>
      </c>
      <c r="BE341" s="140">
        <v>105315.46</v>
      </c>
      <c r="BF341" s="140">
        <v>613067.93000000005</v>
      </c>
      <c r="BG341" s="140">
        <v>367940.37</v>
      </c>
      <c r="BH341" s="140">
        <v>914.48</v>
      </c>
      <c r="BI341" s="140">
        <v>0</v>
      </c>
      <c r="BJ341" s="140">
        <v>0</v>
      </c>
      <c r="BK341" s="140">
        <v>0</v>
      </c>
      <c r="BL341" s="140">
        <v>0</v>
      </c>
      <c r="BM341" s="140">
        <v>0</v>
      </c>
      <c r="BN341" s="140">
        <v>0</v>
      </c>
      <c r="BO341" s="140">
        <v>0</v>
      </c>
      <c r="BP341" s="140">
        <v>0</v>
      </c>
      <c r="BQ341" s="140">
        <v>1678054.1300000001</v>
      </c>
      <c r="BR341" s="140">
        <v>1485250.93</v>
      </c>
      <c r="BS341" s="140">
        <v>1678054.1300000001</v>
      </c>
      <c r="BT341" s="140">
        <v>1485250.93</v>
      </c>
      <c r="BU341" s="140">
        <v>0</v>
      </c>
      <c r="BV341" s="140">
        <v>0</v>
      </c>
      <c r="BW341" s="140">
        <v>1052965.31</v>
      </c>
      <c r="BX341" s="140">
        <v>773062.05</v>
      </c>
      <c r="BY341" s="140">
        <v>251673.26</v>
      </c>
      <c r="BZ341" s="140">
        <v>28230</v>
      </c>
      <c r="CA341" s="140">
        <v>113533.95999999999</v>
      </c>
      <c r="CB341" s="140">
        <v>103512.49</v>
      </c>
      <c r="CC341" s="140">
        <v>809019.02</v>
      </c>
      <c r="CD341" s="140">
        <v>766600</v>
      </c>
      <c r="CE341" s="140">
        <v>0</v>
      </c>
      <c r="CF341" s="140">
        <v>0</v>
      </c>
      <c r="CG341" s="140">
        <v>0</v>
      </c>
      <c r="CH341" s="140">
        <v>52440.49</v>
      </c>
      <c r="CI341" s="140">
        <v>0</v>
      </c>
      <c r="CJ341" s="140">
        <v>4929599.49</v>
      </c>
      <c r="CK341" s="140">
        <v>0</v>
      </c>
      <c r="CL341" s="140">
        <v>0</v>
      </c>
      <c r="CM341" s="140">
        <v>0</v>
      </c>
      <c r="CN341" s="140">
        <v>0</v>
      </c>
      <c r="CO341" s="140">
        <v>0</v>
      </c>
      <c r="CP341" s="140">
        <v>0</v>
      </c>
      <c r="CQ341" s="140">
        <v>0</v>
      </c>
      <c r="CR341" s="140">
        <v>48683.91</v>
      </c>
      <c r="CS341" s="140">
        <v>105742.91</v>
      </c>
      <c r="CT341" s="140">
        <v>323381.64</v>
      </c>
      <c r="CU341" s="140">
        <v>266322.64</v>
      </c>
      <c r="CV341" s="140">
        <v>0</v>
      </c>
      <c r="CW341" s="140">
        <v>12253.300000000001</v>
      </c>
      <c r="CX341" s="140">
        <v>13554.11</v>
      </c>
      <c r="CY341" s="140">
        <v>43950.05</v>
      </c>
      <c r="CZ341" s="140">
        <v>7530.64</v>
      </c>
      <c r="DA341" s="140">
        <v>35118.6</v>
      </c>
      <c r="DB341" s="140">
        <v>0</v>
      </c>
      <c r="DC341" s="140">
        <v>0</v>
      </c>
      <c r="DD341" s="140">
        <v>0</v>
      </c>
      <c r="DE341" s="140">
        <v>0</v>
      </c>
      <c r="DF341" s="140">
        <v>0</v>
      </c>
      <c r="DG341" s="140">
        <v>0</v>
      </c>
      <c r="DH341" s="140">
        <v>0</v>
      </c>
    </row>
    <row r="342" spans="1:112" x14ac:dyDescent="0.2">
      <c r="A342" s="140">
        <v>5390</v>
      </c>
      <c r="B342" s="140" t="s">
        <v>626</v>
      </c>
      <c r="C342" s="140">
        <v>0</v>
      </c>
      <c r="D342" s="140">
        <v>12645910.33</v>
      </c>
      <c r="E342" s="140">
        <v>0</v>
      </c>
      <c r="F342" s="140">
        <v>286.45</v>
      </c>
      <c r="G342" s="140">
        <v>51970.75</v>
      </c>
      <c r="H342" s="140">
        <v>5902.43</v>
      </c>
      <c r="I342" s="140">
        <v>359954.24</v>
      </c>
      <c r="J342" s="140">
        <v>0</v>
      </c>
      <c r="K342" s="140">
        <v>2051980.01</v>
      </c>
      <c r="L342" s="140">
        <v>0</v>
      </c>
      <c r="M342" s="140">
        <v>0</v>
      </c>
      <c r="N342" s="140">
        <v>0</v>
      </c>
      <c r="O342" s="140">
        <v>0</v>
      </c>
      <c r="P342" s="140">
        <v>200</v>
      </c>
      <c r="Q342" s="140">
        <v>0</v>
      </c>
      <c r="R342" s="140">
        <v>0</v>
      </c>
      <c r="S342" s="140">
        <v>0</v>
      </c>
      <c r="T342" s="140">
        <v>0</v>
      </c>
      <c r="U342" s="140">
        <v>331465.5</v>
      </c>
      <c r="V342" s="140">
        <v>11561453</v>
      </c>
      <c r="W342" s="140">
        <v>0</v>
      </c>
      <c r="X342" s="140">
        <v>0</v>
      </c>
      <c r="Y342" s="140">
        <v>0</v>
      </c>
      <c r="Z342" s="140">
        <v>66296.2</v>
      </c>
      <c r="AA342" s="140">
        <v>20090</v>
      </c>
      <c r="AB342" s="140">
        <v>0</v>
      </c>
      <c r="AC342" s="140">
        <v>0</v>
      </c>
      <c r="AD342" s="140">
        <v>45210</v>
      </c>
      <c r="AE342" s="140">
        <v>85572</v>
      </c>
      <c r="AF342" s="140">
        <v>0</v>
      </c>
      <c r="AG342" s="140">
        <v>0</v>
      </c>
      <c r="AH342" s="140">
        <v>0</v>
      </c>
      <c r="AI342" s="140">
        <v>0</v>
      </c>
      <c r="AJ342" s="140">
        <v>0</v>
      </c>
      <c r="AK342" s="140">
        <v>20474.100000000002</v>
      </c>
      <c r="AL342" s="140">
        <v>0</v>
      </c>
      <c r="AM342" s="140">
        <v>1030</v>
      </c>
      <c r="AN342" s="140">
        <v>63159.130000000005</v>
      </c>
      <c r="AO342" s="140">
        <v>0</v>
      </c>
      <c r="AP342" s="140">
        <v>45765.85</v>
      </c>
      <c r="AQ342" s="140">
        <v>6695912.4500000002</v>
      </c>
      <c r="AR342" s="140">
        <v>7749454.5700000003</v>
      </c>
      <c r="AS342" s="140">
        <v>955319.65</v>
      </c>
      <c r="AT342" s="140">
        <v>899158.09</v>
      </c>
      <c r="AU342" s="140">
        <v>379592.96000000002</v>
      </c>
      <c r="AV342" s="140">
        <v>0</v>
      </c>
      <c r="AW342" s="140">
        <v>873589.73</v>
      </c>
      <c r="AX342" s="140">
        <v>1435472.99</v>
      </c>
      <c r="AY342" s="140">
        <v>359107.88</v>
      </c>
      <c r="AZ342" s="140">
        <v>1344014.51</v>
      </c>
      <c r="BA342" s="140">
        <v>3889836.85</v>
      </c>
      <c r="BB342" s="140">
        <v>98224.89</v>
      </c>
      <c r="BC342" s="140">
        <v>160900.01</v>
      </c>
      <c r="BD342" s="140">
        <v>0</v>
      </c>
      <c r="BE342" s="140">
        <v>969163.70000000007</v>
      </c>
      <c r="BF342" s="140">
        <v>2345113.63</v>
      </c>
      <c r="BG342" s="140">
        <v>325365.86</v>
      </c>
      <c r="BH342" s="140">
        <v>6666.45</v>
      </c>
      <c r="BI342" s="140">
        <v>0</v>
      </c>
      <c r="BJ342" s="140">
        <v>0</v>
      </c>
      <c r="BK342" s="140">
        <v>0</v>
      </c>
      <c r="BL342" s="140">
        <v>0</v>
      </c>
      <c r="BM342" s="140">
        <v>0</v>
      </c>
      <c r="BN342" s="140">
        <v>0</v>
      </c>
      <c r="BO342" s="140">
        <v>4000000</v>
      </c>
      <c r="BP342" s="140">
        <v>4000000</v>
      </c>
      <c r="BQ342" s="140">
        <v>4059781.64</v>
      </c>
      <c r="BR342" s="140">
        <v>2929607.41</v>
      </c>
      <c r="BS342" s="140">
        <v>8059781.6399999997</v>
      </c>
      <c r="BT342" s="140">
        <v>6929607.4100000001</v>
      </c>
      <c r="BU342" s="140">
        <v>333899.56</v>
      </c>
      <c r="BV342" s="140">
        <v>282785.62</v>
      </c>
      <c r="BW342" s="140">
        <v>4580393.41</v>
      </c>
      <c r="BX342" s="140">
        <v>3499466.47</v>
      </c>
      <c r="BY342" s="140">
        <v>1054988.26</v>
      </c>
      <c r="BZ342" s="140">
        <v>77052.62</v>
      </c>
      <c r="CA342" s="140">
        <v>164739.95000000001</v>
      </c>
      <c r="CB342" s="140">
        <v>131197.1</v>
      </c>
      <c r="CC342" s="140">
        <v>2232869.65</v>
      </c>
      <c r="CD342" s="140">
        <v>2266412.5</v>
      </c>
      <c r="CE342" s="140">
        <v>0</v>
      </c>
      <c r="CF342" s="140">
        <v>0</v>
      </c>
      <c r="CG342" s="140">
        <v>0</v>
      </c>
      <c r="CH342" s="140">
        <v>0</v>
      </c>
      <c r="CI342" s="140">
        <v>0</v>
      </c>
      <c r="CJ342" s="140">
        <v>6404375</v>
      </c>
      <c r="CK342" s="140">
        <v>682419.52</v>
      </c>
      <c r="CL342" s="140">
        <v>518866.27</v>
      </c>
      <c r="CM342" s="140">
        <v>150826.75</v>
      </c>
      <c r="CN342" s="140">
        <v>0</v>
      </c>
      <c r="CO342" s="140">
        <v>314380</v>
      </c>
      <c r="CP342" s="140">
        <v>0</v>
      </c>
      <c r="CQ342" s="140">
        <v>0</v>
      </c>
      <c r="CR342" s="140">
        <v>358974.72000000003</v>
      </c>
      <c r="CS342" s="140">
        <v>399523.44</v>
      </c>
      <c r="CT342" s="140">
        <v>1195237.81</v>
      </c>
      <c r="CU342" s="140">
        <v>1154689.0900000001</v>
      </c>
      <c r="CV342" s="140">
        <v>0</v>
      </c>
      <c r="CW342" s="140">
        <v>0</v>
      </c>
      <c r="CX342" s="140">
        <v>0</v>
      </c>
      <c r="CY342" s="140">
        <v>0</v>
      </c>
      <c r="CZ342" s="140">
        <v>0</v>
      </c>
      <c r="DA342" s="140">
        <v>0</v>
      </c>
      <c r="DB342" s="140">
        <v>0</v>
      </c>
      <c r="DC342" s="140">
        <v>0</v>
      </c>
      <c r="DD342" s="140">
        <v>0</v>
      </c>
      <c r="DE342" s="140">
        <v>0</v>
      </c>
      <c r="DF342" s="140">
        <v>0</v>
      </c>
      <c r="DG342" s="140">
        <v>0</v>
      </c>
      <c r="DH342" s="140">
        <v>0</v>
      </c>
    </row>
    <row r="343" spans="1:112" x14ac:dyDescent="0.2">
      <c r="A343" s="140">
        <v>5397</v>
      </c>
      <c r="B343" s="140" t="s">
        <v>627</v>
      </c>
      <c r="C343" s="140">
        <v>0</v>
      </c>
      <c r="D343" s="140">
        <v>2269358.66</v>
      </c>
      <c r="E343" s="140">
        <v>0</v>
      </c>
      <c r="F343" s="140">
        <v>238.95000000000002</v>
      </c>
      <c r="G343" s="140">
        <v>8107.58</v>
      </c>
      <c r="H343" s="140">
        <v>228.37</v>
      </c>
      <c r="I343" s="140">
        <v>2875.33</v>
      </c>
      <c r="J343" s="140">
        <v>0</v>
      </c>
      <c r="K343" s="140">
        <v>45858</v>
      </c>
      <c r="L343" s="140">
        <v>0</v>
      </c>
      <c r="M343" s="140">
        <v>0</v>
      </c>
      <c r="N343" s="140">
        <v>0</v>
      </c>
      <c r="O343" s="140">
        <v>0</v>
      </c>
      <c r="P343" s="140">
        <v>4400</v>
      </c>
      <c r="Q343" s="140">
        <v>0</v>
      </c>
      <c r="R343" s="140">
        <v>0</v>
      </c>
      <c r="S343" s="140">
        <v>0</v>
      </c>
      <c r="T343" s="140">
        <v>11867.25</v>
      </c>
      <c r="U343" s="140">
        <v>39079.5</v>
      </c>
      <c r="V343" s="140">
        <v>930791</v>
      </c>
      <c r="W343" s="140">
        <v>4462.07</v>
      </c>
      <c r="X343" s="140">
        <v>0</v>
      </c>
      <c r="Y343" s="140">
        <v>63423.82</v>
      </c>
      <c r="Z343" s="140">
        <v>6573.92</v>
      </c>
      <c r="AA343" s="140">
        <v>73723</v>
      </c>
      <c r="AB343" s="140">
        <v>0</v>
      </c>
      <c r="AC343" s="140">
        <v>0</v>
      </c>
      <c r="AD343" s="140">
        <v>48791.040000000001</v>
      </c>
      <c r="AE343" s="140">
        <v>79692</v>
      </c>
      <c r="AF343" s="140">
        <v>0</v>
      </c>
      <c r="AG343" s="140">
        <v>0</v>
      </c>
      <c r="AH343" s="140">
        <v>985.7</v>
      </c>
      <c r="AI343" s="140">
        <v>19402.32</v>
      </c>
      <c r="AJ343" s="140">
        <v>0</v>
      </c>
      <c r="AK343" s="140">
        <v>16250</v>
      </c>
      <c r="AL343" s="140">
        <v>0</v>
      </c>
      <c r="AM343" s="140">
        <v>0</v>
      </c>
      <c r="AN343" s="140">
        <v>12188.1</v>
      </c>
      <c r="AO343" s="140">
        <v>0</v>
      </c>
      <c r="AP343" s="140">
        <v>1206</v>
      </c>
      <c r="AQ343" s="140">
        <v>777050.53</v>
      </c>
      <c r="AR343" s="140">
        <v>773993.91</v>
      </c>
      <c r="AS343" s="140">
        <v>125380.89</v>
      </c>
      <c r="AT343" s="140">
        <v>121090.52</v>
      </c>
      <c r="AU343" s="140">
        <v>71484.320000000007</v>
      </c>
      <c r="AV343" s="140">
        <v>0</v>
      </c>
      <c r="AW343" s="140">
        <v>54487.130000000005</v>
      </c>
      <c r="AX343" s="140">
        <v>94175.3</v>
      </c>
      <c r="AY343" s="140">
        <v>159267.33000000002</v>
      </c>
      <c r="AZ343" s="140">
        <v>212806.33000000002</v>
      </c>
      <c r="BA343" s="140">
        <v>501694.23</v>
      </c>
      <c r="BB343" s="140">
        <v>29656.66</v>
      </c>
      <c r="BC343" s="140">
        <v>46897.46</v>
      </c>
      <c r="BD343" s="140">
        <v>4137.8900000000003</v>
      </c>
      <c r="BE343" s="140">
        <v>35787.730000000003</v>
      </c>
      <c r="BF343" s="140">
        <v>346853.8</v>
      </c>
      <c r="BG343" s="140">
        <v>213287.51</v>
      </c>
      <c r="BH343" s="140">
        <v>0</v>
      </c>
      <c r="BI343" s="140">
        <v>0</v>
      </c>
      <c r="BJ343" s="140">
        <v>0</v>
      </c>
      <c r="BK343" s="140">
        <v>0</v>
      </c>
      <c r="BL343" s="140">
        <v>0</v>
      </c>
      <c r="BM343" s="140">
        <v>0</v>
      </c>
      <c r="BN343" s="140">
        <v>0</v>
      </c>
      <c r="BO343" s="140">
        <v>0</v>
      </c>
      <c r="BP343" s="140">
        <v>0</v>
      </c>
      <c r="BQ343" s="140">
        <v>899513.98</v>
      </c>
      <c r="BR343" s="140">
        <v>970965.05</v>
      </c>
      <c r="BS343" s="140">
        <v>899513.98</v>
      </c>
      <c r="BT343" s="140">
        <v>970965.05</v>
      </c>
      <c r="BU343" s="140">
        <v>8339.94</v>
      </c>
      <c r="BV343" s="140">
        <v>9614.8000000000011</v>
      </c>
      <c r="BW343" s="140">
        <v>538732.91</v>
      </c>
      <c r="BX343" s="140">
        <v>368829.71</v>
      </c>
      <c r="BY343" s="140">
        <v>37130.82</v>
      </c>
      <c r="BZ343" s="140">
        <v>131497.51999999999</v>
      </c>
      <c r="CA343" s="140">
        <v>51203.71</v>
      </c>
      <c r="CB343" s="140">
        <v>51212.56</v>
      </c>
      <c r="CC343" s="140">
        <v>242845.28</v>
      </c>
      <c r="CD343" s="140">
        <v>39836.43</v>
      </c>
      <c r="CE343" s="140">
        <v>203000</v>
      </c>
      <c r="CF343" s="140">
        <v>0</v>
      </c>
      <c r="CG343" s="140">
        <v>0</v>
      </c>
      <c r="CH343" s="140">
        <v>0</v>
      </c>
      <c r="CI343" s="140">
        <v>0</v>
      </c>
      <c r="CJ343" s="140">
        <v>203000</v>
      </c>
      <c r="CK343" s="140">
        <v>0</v>
      </c>
      <c r="CL343" s="140">
        <v>-58347.98</v>
      </c>
      <c r="CM343" s="140">
        <v>0</v>
      </c>
      <c r="CN343" s="140">
        <v>0</v>
      </c>
      <c r="CO343" s="140">
        <v>58347.98</v>
      </c>
      <c r="CP343" s="140">
        <v>0</v>
      </c>
      <c r="CQ343" s="140">
        <v>0</v>
      </c>
      <c r="CR343" s="140">
        <v>0</v>
      </c>
      <c r="CS343" s="140">
        <v>0</v>
      </c>
      <c r="CT343" s="140">
        <v>177165.35</v>
      </c>
      <c r="CU343" s="140">
        <v>177165.35</v>
      </c>
      <c r="CV343" s="140">
        <v>0</v>
      </c>
      <c r="CW343" s="140">
        <v>0</v>
      </c>
      <c r="CX343" s="140">
        <v>0</v>
      </c>
      <c r="CY343" s="140">
        <v>0</v>
      </c>
      <c r="CZ343" s="140">
        <v>0</v>
      </c>
      <c r="DA343" s="140">
        <v>0</v>
      </c>
      <c r="DB343" s="140">
        <v>0</v>
      </c>
      <c r="DC343" s="140">
        <v>0</v>
      </c>
      <c r="DD343" s="140">
        <v>0</v>
      </c>
      <c r="DE343" s="140">
        <v>0</v>
      </c>
      <c r="DF343" s="140">
        <v>0</v>
      </c>
      <c r="DG343" s="140">
        <v>0</v>
      </c>
      <c r="DH343" s="140">
        <v>0</v>
      </c>
    </row>
    <row r="344" spans="1:112" x14ac:dyDescent="0.2">
      <c r="A344" s="140">
        <v>5432</v>
      </c>
      <c r="B344" s="140" t="s">
        <v>628</v>
      </c>
      <c r="C344" s="140">
        <v>0</v>
      </c>
      <c r="D344" s="140">
        <v>4473073.17</v>
      </c>
      <c r="E344" s="140">
        <v>56745.33</v>
      </c>
      <c r="F344" s="140">
        <v>8358.5400000000009</v>
      </c>
      <c r="G344" s="140">
        <v>34437.120000000003</v>
      </c>
      <c r="H344" s="140">
        <v>8356.81</v>
      </c>
      <c r="I344" s="140">
        <v>84851.06</v>
      </c>
      <c r="J344" s="140">
        <v>0</v>
      </c>
      <c r="K344" s="140">
        <v>320515</v>
      </c>
      <c r="L344" s="140">
        <v>0</v>
      </c>
      <c r="M344" s="140">
        <v>0</v>
      </c>
      <c r="N344" s="140">
        <v>1605.6200000000001</v>
      </c>
      <c r="O344" s="140">
        <v>0</v>
      </c>
      <c r="P344" s="140">
        <v>5781.59</v>
      </c>
      <c r="Q344" s="140">
        <v>0</v>
      </c>
      <c r="R344" s="140">
        <v>0</v>
      </c>
      <c r="S344" s="140">
        <v>0</v>
      </c>
      <c r="T344" s="140">
        <v>0</v>
      </c>
      <c r="U344" s="140">
        <v>188472.88</v>
      </c>
      <c r="V344" s="140">
        <v>10936393</v>
      </c>
      <c r="W344" s="140">
        <v>595.41</v>
      </c>
      <c r="X344" s="140">
        <v>0</v>
      </c>
      <c r="Y344" s="140">
        <v>0</v>
      </c>
      <c r="Z344" s="140">
        <v>7022.9400000000005</v>
      </c>
      <c r="AA344" s="140">
        <v>12557</v>
      </c>
      <c r="AB344" s="140">
        <v>0</v>
      </c>
      <c r="AC344" s="140">
        <v>0</v>
      </c>
      <c r="AD344" s="140">
        <v>20897.13</v>
      </c>
      <c r="AE344" s="140">
        <v>124084</v>
      </c>
      <c r="AF344" s="140">
        <v>0</v>
      </c>
      <c r="AG344" s="140">
        <v>0</v>
      </c>
      <c r="AH344" s="140">
        <v>0</v>
      </c>
      <c r="AI344" s="140">
        <v>0</v>
      </c>
      <c r="AJ344" s="140">
        <v>0</v>
      </c>
      <c r="AK344" s="140">
        <v>0</v>
      </c>
      <c r="AL344" s="140">
        <v>317829</v>
      </c>
      <c r="AM344" s="140">
        <v>3795.84</v>
      </c>
      <c r="AN344" s="140">
        <v>55130.31</v>
      </c>
      <c r="AO344" s="140">
        <v>0</v>
      </c>
      <c r="AP344" s="140">
        <v>934.2</v>
      </c>
      <c r="AQ344" s="140">
        <v>2936449.89</v>
      </c>
      <c r="AR344" s="140">
        <v>3859701.31</v>
      </c>
      <c r="AS344" s="140">
        <v>509729.39</v>
      </c>
      <c r="AT344" s="140">
        <v>395682.99</v>
      </c>
      <c r="AU344" s="140">
        <v>284013.78000000003</v>
      </c>
      <c r="AV344" s="140">
        <v>194532.92</v>
      </c>
      <c r="AW344" s="140">
        <v>542645.88</v>
      </c>
      <c r="AX344" s="140">
        <v>666044.11</v>
      </c>
      <c r="AY344" s="140">
        <v>351217.4</v>
      </c>
      <c r="AZ344" s="140">
        <v>779878.83</v>
      </c>
      <c r="BA344" s="140">
        <v>2501177.1</v>
      </c>
      <c r="BB344" s="140">
        <v>913370.66</v>
      </c>
      <c r="BC344" s="140">
        <v>127357.63</v>
      </c>
      <c r="BD344" s="140">
        <v>435768.93</v>
      </c>
      <c r="BE344" s="140">
        <v>42373.97</v>
      </c>
      <c r="BF344" s="140">
        <v>1734674.6</v>
      </c>
      <c r="BG344" s="140">
        <v>273999.33</v>
      </c>
      <c r="BH344" s="140">
        <v>1579.5</v>
      </c>
      <c r="BI344" s="140">
        <v>0</v>
      </c>
      <c r="BJ344" s="140">
        <v>0</v>
      </c>
      <c r="BK344" s="140">
        <v>0</v>
      </c>
      <c r="BL344" s="140">
        <v>0</v>
      </c>
      <c r="BM344" s="140">
        <v>0</v>
      </c>
      <c r="BN344" s="140">
        <v>0</v>
      </c>
      <c r="BO344" s="140">
        <v>0</v>
      </c>
      <c r="BP344" s="140">
        <v>0</v>
      </c>
      <c r="BQ344" s="140">
        <v>2736269.8</v>
      </c>
      <c r="BR344" s="140">
        <v>2847507.53</v>
      </c>
      <c r="BS344" s="140">
        <v>2736269.8</v>
      </c>
      <c r="BT344" s="140">
        <v>2847507.53</v>
      </c>
      <c r="BU344" s="140">
        <v>307028.69</v>
      </c>
      <c r="BV344" s="140">
        <v>352342.39</v>
      </c>
      <c r="BW344" s="140">
        <v>3060394.48</v>
      </c>
      <c r="BX344" s="140">
        <v>2257327.2200000002</v>
      </c>
      <c r="BY344" s="140">
        <v>653043.31000000006</v>
      </c>
      <c r="BZ344" s="140">
        <v>104710.25</v>
      </c>
      <c r="CA344" s="140">
        <v>1952305.4</v>
      </c>
      <c r="CB344" s="140">
        <v>1982992.87</v>
      </c>
      <c r="CC344" s="140">
        <v>2286243.75</v>
      </c>
      <c r="CD344" s="140">
        <v>2255556.2799999998</v>
      </c>
      <c r="CE344" s="140">
        <v>0</v>
      </c>
      <c r="CF344" s="140">
        <v>0</v>
      </c>
      <c r="CG344" s="140">
        <v>0</v>
      </c>
      <c r="CH344" s="140">
        <v>0</v>
      </c>
      <c r="CI344" s="140">
        <v>0</v>
      </c>
      <c r="CJ344" s="140">
        <v>17258550.300000001</v>
      </c>
      <c r="CK344" s="140">
        <v>0</v>
      </c>
      <c r="CL344" s="140">
        <v>7862677.04</v>
      </c>
      <c r="CM344" s="140">
        <v>8071623.4000000004</v>
      </c>
      <c r="CN344" s="140">
        <v>0</v>
      </c>
      <c r="CO344" s="140">
        <v>204442.31</v>
      </c>
      <c r="CP344" s="140">
        <v>0</v>
      </c>
      <c r="CQ344" s="140">
        <v>4504.05</v>
      </c>
      <c r="CR344" s="140">
        <v>5523.88</v>
      </c>
      <c r="CS344" s="140">
        <v>0</v>
      </c>
      <c r="CT344" s="140">
        <v>546217.94000000006</v>
      </c>
      <c r="CU344" s="140">
        <v>551741.82000000007</v>
      </c>
      <c r="CV344" s="140">
        <v>0</v>
      </c>
      <c r="CW344" s="140">
        <v>34409.840000000004</v>
      </c>
      <c r="CX344" s="140">
        <v>46667.28</v>
      </c>
      <c r="CY344" s="140">
        <v>163482.36000000002</v>
      </c>
      <c r="CZ344" s="140">
        <v>28229.3</v>
      </c>
      <c r="DA344" s="140">
        <v>122995.62</v>
      </c>
      <c r="DB344" s="140">
        <v>0</v>
      </c>
      <c r="DC344" s="140">
        <v>0</v>
      </c>
      <c r="DD344" s="140">
        <v>0</v>
      </c>
      <c r="DE344" s="140">
        <v>0</v>
      </c>
      <c r="DF344" s="140">
        <v>0</v>
      </c>
      <c r="DG344" s="140">
        <v>0</v>
      </c>
      <c r="DH344" s="140">
        <v>0</v>
      </c>
    </row>
    <row r="345" spans="1:112" x14ac:dyDescent="0.2">
      <c r="A345" s="140">
        <v>5439</v>
      </c>
      <c r="B345" s="140" t="s">
        <v>629</v>
      </c>
      <c r="C345" s="140">
        <v>0</v>
      </c>
      <c r="D345" s="140">
        <v>9403694</v>
      </c>
      <c r="E345" s="140">
        <v>0</v>
      </c>
      <c r="F345" s="140">
        <v>38529.370000000003</v>
      </c>
      <c r="G345" s="140">
        <v>34189.79</v>
      </c>
      <c r="H345" s="140">
        <v>9582.9600000000009</v>
      </c>
      <c r="I345" s="140">
        <v>303928.64</v>
      </c>
      <c r="J345" s="140">
        <v>2584.5</v>
      </c>
      <c r="K345" s="140">
        <v>1907108.91</v>
      </c>
      <c r="L345" s="140">
        <v>0</v>
      </c>
      <c r="M345" s="140">
        <v>0</v>
      </c>
      <c r="N345" s="140">
        <v>0</v>
      </c>
      <c r="O345" s="140">
        <v>0</v>
      </c>
      <c r="P345" s="140">
        <v>0</v>
      </c>
      <c r="Q345" s="140">
        <v>0</v>
      </c>
      <c r="R345" s="140">
        <v>0</v>
      </c>
      <c r="S345" s="140">
        <v>0</v>
      </c>
      <c r="T345" s="140">
        <v>0</v>
      </c>
      <c r="U345" s="140">
        <v>849155.95000000007</v>
      </c>
      <c r="V345" s="140">
        <v>18925449</v>
      </c>
      <c r="W345" s="140">
        <v>4462.07</v>
      </c>
      <c r="X345" s="140">
        <v>0</v>
      </c>
      <c r="Y345" s="140">
        <v>272108.64</v>
      </c>
      <c r="Z345" s="140">
        <v>0</v>
      </c>
      <c r="AA345" s="140">
        <v>292823</v>
      </c>
      <c r="AB345" s="140">
        <v>0</v>
      </c>
      <c r="AC345" s="140">
        <v>0</v>
      </c>
      <c r="AD345" s="140">
        <v>105166.8</v>
      </c>
      <c r="AE345" s="140">
        <v>595615.1</v>
      </c>
      <c r="AF345" s="140">
        <v>0</v>
      </c>
      <c r="AG345" s="140">
        <v>0</v>
      </c>
      <c r="AH345" s="140">
        <v>0</v>
      </c>
      <c r="AI345" s="140">
        <v>0</v>
      </c>
      <c r="AJ345" s="140">
        <v>0</v>
      </c>
      <c r="AK345" s="140">
        <v>0</v>
      </c>
      <c r="AL345" s="140">
        <v>0</v>
      </c>
      <c r="AM345" s="140">
        <v>4485</v>
      </c>
      <c r="AN345" s="140">
        <v>297261.93</v>
      </c>
      <c r="AO345" s="140">
        <v>0</v>
      </c>
      <c r="AP345" s="140">
        <v>12644.470000000001</v>
      </c>
      <c r="AQ345" s="140">
        <v>5762402.2999999998</v>
      </c>
      <c r="AR345" s="140">
        <v>8496657.1899999995</v>
      </c>
      <c r="AS345" s="140">
        <v>1137485.02</v>
      </c>
      <c r="AT345" s="140">
        <v>682871.20000000007</v>
      </c>
      <c r="AU345" s="140">
        <v>396752.81</v>
      </c>
      <c r="AV345" s="140">
        <v>204996.22</v>
      </c>
      <c r="AW345" s="140">
        <v>871922.52</v>
      </c>
      <c r="AX345" s="140">
        <v>2013170.07</v>
      </c>
      <c r="AY345" s="140">
        <v>553448.97</v>
      </c>
      <c r="AZ345" s="140">
        <v>1819787.4</v>
      </c>
      <c r="BA345" s="140">
        <v>4372641.2699999996</v>
      </c>
      <c r="BB345" s="140">
        <v>659411.82000000007</v>
      </c>
      <c r="BC345" s="140">
        <v>366514.19</v>
      </c>
      <c r="BD345" s="140">
        <v>12151.84</v>
      </c>
      <c r="BE345" s="140">
        <v>1005852.78</v>
      </c>
      <c r="BF345" s="140">
        <v>2966389.78</v>
      </c>
      <c r="BG345" s="140">
        <v>987481.78</v>
      </c>
      <c r="BH345" s="140">
        <v>1811.74</v>
      </c>
      <c r="BI345" s="140">
        <v>54326.89</v>
      </c>
      <c r="BJ345" s="140">
        <v>3380470.28</v>
      </c>
      <c r="BK345" s="140">
        <v>0</v>
      </c>
      <c r="BL345" s="140">
        <v>0</v>
      </c>
      <c r="BM345" s="140">
        <v>0</v>
      </c>
      <c r="BN345" s="140">
        <v>226850</v>
      </c>
      <c r="BO345" s="140">
        <v>0</v>
      </c>
      <c r="BP345" s="140">
        <v>0</v>
      </c>
      <c r="BQ345" s="140">
        <v>6758045.04</v>
      </c>
      <c r="BR345" s="140">
        <v>3952092.88</v>
      </c>
      <c r="BS345" s="140">
        <v>6812371.9299999997</v>
      </c>
      <c r="BT345" s="140">
        <v>7559413.1600000001</v>
      </c>
      <c r="BU345" s="140">
        <v>134859.54999999999</v>
      </c>
      <c r="BV345" s="140">
        <v>123681.63</v>
      </c>
      <c r="BW345" s="140">
        <v>4708728.46</v>
      </c>
      <c r="BX345" s="140">
        <v>3594725.33</v>
      </c>
      <c r="BY345" s="140">
        <v>930341.55</v>
      </c>
      <c r="BZ345" s="140">
        <v>194839.5</v>
      </c>
      <c r="CA345" s="140">
        <v>1159707.69</v>
      </c>
      <c r="CB345" s="140">
        <v>1071168.48</v>
      </c>
      <c r="CC345" s="140">
        <v>9219983.3300000001</v>
      </c>
      <c r="CD345" s="140">
        <v>4242809.13</v>
      </c>
      <c r="CE345" s="140">
        <v>4614074.83</v>
      </c>
      <c r="CF345" s="140">
        <v>0</v>
      </c>
      <c r="CG345" s="140">
        <v>0</v>
      </c>
      <c r="CH345" s="140">
        <v>451638.58</v>
      </c>
      <c r="CI345" s="140">
        <v>0</v>
      </c>
      <c r="CJ345" s="140">
        <v>37193327.600000001</v>
      </c>
      <c r="CK345" s="140">
        <v>0</v>
      </c>
      <c r="CL345" s="140">
        <v>0</v>
      </c>
      <c r="CM345" s="140">
        <v>0</v>
      </c>
      <c r="CN345" s="140">
        <v>0</v>
      </c>
      <c r="CO345" s="140">
        <v>0</v>
      </c>
      <c r="CP345" s="140">
        <v>0</v>
      </c>
      <c r="CQ345" s="140">
        <v>0</v>
      </c>
      <c r="CR345" s="140">
        <v>534304.4</v>
      </c>
      <c r="CS345" s="140">
        <v>647998.5</v>
      </c>
      <c r="CT345" s="140">
        <v>1546113.9</v>
      </c>
      <c r="CU345" s="140">
        <v>1432419.8</v>
      </c>
      <c r="CV345" s="140">
        <v>0</v>
      </c>
      <c r="CW345" s="140">
        <v>432111.05</v>
      </c>
      <c r="CX345" s="140">
        <v>470058.93</v>
      </c>
      <c r="CY345" s="140">
        <v>1257862.94</v>
      </c>
      <c r="CZ345" s="140">
        <v>124858.47</v>
      </c>
      <c r="DA345" s="140">
        <v>1095056.5900000001</v>
      </c>
      <c r="DB345" s="140">
        <v>0</v>
      </c>
      <c r="DC345" s="140">
        <v>0</v>
      </c>
      <c r="DD345" s="140">
        <v>0</v>
      </c>
      <c r="DE345" s="140">
        <v>239345.68</v>
      </c>
      <c r="DF345" s="140">
        <v>56836.71</v>
      </c>
      <c r="DG345" s="140">
        <v>182508.97</v>
      </c>
      <c r="DH345" s="140">
        <v>0</v>
      </c>
    </row>
    <row r="346" spans="1:112" x14ac:dyDescent="0.2">
      <c r="A346" s="140">
        <v>4522</v>
      </c>
      <c r="B346" s="140" t="s">
        <v>630</v>
      </c>
      <c r="C346" s="140">
        <v>0</v>
      </c>
      <c r="D346" s="140">
        <v>2554378</v>
      </c>
      <c r="E346" s="140">
        <v>0</v>
      </c>
      <c r="F346" s="140">
        <v>151.76</v>
      </c>
      <c r="G346" s="140">
        <v>8201.35</v>
      </c>
      <c r="H346" s="140">
        <v>852.41</v>
      </c>
      <c r="I346" s="140">
        <v>2341</v>
      </c>
      <c r="J346" s="140">
        <v>0</v>
      </c>
      <c r="K346" s="140">
        <v>25340</v>
      </c>
      <c r="L346" s="140">
        <v>0</v>
      </c>
      <c r="M346" s="140">
        <v>0</v>
      </c>
      <c r="N346" s="140">
        <v>0</v>
      </c>
      <c r="O346" s="140">
        <v>0</v>
      </c>
      <c r="P346" s="140">
        <v>2004.89</v>
      </c>
      <c r="Q346" s="140">
        <v>0</v>
      </c>
      <c r="R346" s="140">
        <v>0</v>
      </c>
      <c r="S346" s="140">
        <v>0</v>
      </c>
      <c r="T346" s="140">
        <v>0</v>
      </c>
      <c r="U346" s="140">
        <v>46410</v>
      </c>
      <c r="V346" s="140">
        <v>173619</v>
      </c>
      <c r="W346" s="140">
        <v>0</v>
      </c>
      <c r="X346" s="140">
        <v>0</v>
      </c>
      <c r="Y346" s="140">
        <v>59331.96</v>
      </c>
      <c r="Z346" s="140">
        <v>20713.13</v>
      </c>
      <c r="AA346" s="140">
        <v>49273</v>
      </c>
      <c r="AB346" s="140">
        <v>0</v>
      </c>
      <c r="AC346" s="140">
        <v>0</v>
      </c>
      <c r="AD346" s="140">
        <v>18744.29</v>
      </c>
      <c r="AE346" s="140">
        <v>48775.96</v>
      </c>
      <c r="AF346" s="140">
        <v>0</v>
      </c>
      <c r="AG346" s="140">
        <v>0</v>
      </c>
      <c r="AH346" s="140">
        <v>0</v>
      </c>
      <c r="AI346" s="140">
        <v>0</v>
      </c>
      <c r="AJ346" s="140">
        <v>0</v>
      </c>
      <c r="AK346" s="140">
        <v>475.8</v>
      </c>
      <c r="AL346" s="140">
        <v>0</v>
      </c>
      <c r="AM346" s="140">
        <v>0</v>
      </c>
      <c r="AN346" s="140">
        <v>13437</v>
      </c>
      <c r="AO346" s="140">
        <v>0</v>
      </c>
      <c r="AP346" s="140">
        <v>78.97</v>
      </c>
      <c r="AQ346" s="140">
        <v>442484.84</v>
      </c>
      <c r="AR346" s="140">
        <v>434893.86</v>
      </c>
      <c r="AS346" s="140">
        <v>57830.130000000005</v>
      </c>
      <c r="AT346" s="140">
        <v>85546.040000000008</v>
      </c>
      <c r="AU346" s="140">
        <v>50621.29</v>
      </c>
      <c r="AV346" s="140">
        <v>2442.0300000000002</v>
      </c>
      <c r="AW346" s="140">
        <v>31734.010000000002</v>
      </c>
      <c r="AX346" s="140">
        <v>93374.6</v>
      </c>
      <c r="AY346" s="140">
        <v>184747.55000000002</v>
      </c>
      <c r="AZ346" s="140">
        <v>125148.02</v>
      </c>
      <c r="BA346" s="140">
        <v>645705.12</v>
      </c>
      <c r="BB346" s="140">
        <v>145</v>
      </c>
      <c r="BC346" s="140">
        <v>24807.86</v>
      </c>
      <c r="BD346" s="140">
        <v>0</v>
      </c>
      <c r="BE346" s="140">
        <v>53845.630000000005</v>
      </c>
      <c r="BF346" s="140">
        <v>355834.78</v>
      </c>
      <c r="BG346" s="140">
        <v>280947</v>
      </c>
      <c r="BH346" s="140">
        <v>64.2</v>
      </c>
      <c r="BI346" s="140">
        <v>0</v>
      </c>
      <c r="BJ346" s="140">
        <v>0</v>
      </c>
      <c r="BK346" s="140">
        <v>0</v>
      </c>
      <c r="BL346" s="140">
        <v>0</v>
      </c>
      <c r="BM346" s="140">
        <v>0</v>
      </c>
      <c r="BN346" s="140">
        <v>0</v>
      </c>
      <c r="BO346" s="140">
        <v>0</v>
      </c>
      <c r="BP346" s="140">
        <v>0</v>
      </c>
      <c r="BQ346" s="140">
        <v>1257303.72</v>
      </c>
      <c r="BR346" s="140">
        <v>1411260.28</v>
      </c>
      <c r="BS346" s="140">
        <v>1257303.72</v>
      </c>
      <c r="BT346" s="140">
        <v>1411260.28</v>
      </c>
      <c r="BU346" s="140">
        <v>0</v>
      </c>
      <c r="BV346" s="140">
        <v>0</v>
      </c>
      <c r="BW346" s="140">
        <v>565482.59</v>
      </c>
      <c r="BX346" s="140">
        <v>391418.77</v>
      </c>
      <c r="BY346" s="140">
        <v>87227.21</v>
      </c>
      <c r="BZ346" s="140">
        <v>86836.61</v>
      </c>
      <c r="CA346" s="140">
        <v>688.7</v>
      </c>
      <c r="CB346" s="140">
        <v>694.68000000000006</v>
      </c>
      <c r="CC346" s="140">
        <v>35484.25</v>
      </c>
      <c r="CD346" s="140">
        <v>0</v>
      </c>
      <c r="CE346" s="140">
        <v>0</v>
      </c>
      <c r="CF346" s="140">
        <v>0</v>
      </c>
      <c r="CG346" s="140">
        <v>0</v>
      </c>
      <c r="CH346" s="140">
        <v>35478.270000000004</v>
      </c>
      <c r="CI346" s="140">
        <v>0</v>
      </c>
      <c r="CJ346" s="140">
        <v>33708.54</v>
      </c>
      <c r="CK346" s="140">
        <v>0</v>
      </c>
      <c r="CL346" s="140">
        <v>0</v>
      </c>
      <c r="CM346" s="140">
        <v>0</v>
      </c>
      <c r="CN346" s="140">
        <v>0</v>
      </c>
      <c r="CO346" s="140">
        <v>0</v>
      </c>
      <c r="CP346" s="140">
        <v>0</v>
      </c>
      <c r="CQ346" s="140">
        <v>0</v>
      </c>
      <c r="CR346" s="140">
        <v>0</v>
      </c>
      <c r="CS346" s="140">
        <v>0</v>
      </c>
      <c r="CT346" s="140">
        <v>124217.84</v>
      </c>
      <c r="CU346" s="140">
        <v>124217.84</v>
      </c>
      <c r="CV346" s="140">
        <v>0</v>
      </c>
      <c r="CW346" s="140">
        <v>27681.93</v>
      </c>
      <c r="CX346" s="140">
        <v>29729.760000000002</v>
      </c>
      <c r="CY346" s="140">
        <v>35320</v>
      </c>
      <c r="CZ346" s="140">
        <v>0</v>
      </c>
      <c r="DA346" s="140">
        <v>33272.17</v>
      </c>
      <c r="DB346" s="140">
        <v>0</v>
      </c>
      <c r="DC346" s="140">
        <v>0</v>
      </c>
      <c r="DD346" s="140">
        <v>0</v>
      </c>
      <c r="DE346" s="140">
        <v>71420.19</v>
      </c>
      <c r="DF346" s="140">
        <v>71420.19</v>
      </c>
      <c r="DG346" s="140">
        <v>0</v>
      </c>
      <c r="DH346" s="140">
        <v>0</v>
      </c>
    </row>
    <row r="347" spans="1:112" x14ac:dyDescent="0.2">
      <c r="A347" s="140">
        <v>5457</v>
      </c>
      <c r="B347" s="140" t="s">
        <v>631</v>
      </c>
      <c r="C347" s="140">
        <v>0</v>
      </c>
      <c r="D347" s="140">
        <v>8220754.7800000003</v>
      </c>
      <c r="E347" s="140">
        <v>0</v>
      </c>
      <c r="F347" s="140">
        <v>4145.76</v>
      </c>
      <c r="G347" s="140">
        <v>61752.5</v>
      </c>
      <c r="H347" s="140">
        <v>3791.79</v>
      </c>
      <c r="I347" s="140">
        <v>26357.14</v>
      </c>
      <c r="J347" s="140">
        <v>0</v>
      </c>
      <c r="K347" s="140">
        <v>424994.88</v>
      </c>
      <c r="L347" s="140">
        <v>0</v>
      </c>
      <c r="M347" s="140">
        <v>0</v>
      </c>
      <c r="N347" s="140">
        <v>0</v>
      </c>
      <c r="O347" s="140">
        <v>0</v>
      </c>
      <c r="P347" s="140">
        <v>6324.35</v>
      </c>
      <c r="Q347" s="140">
        <v>0</v>
      </c>
      <c r="R347" s="140">
        <v>0</v>
      </c>
      <c r="S347" s="140">
        <v>0</v>
      </c>
      <c r="T347" s="140">
        <v>0</v>
      </c>
      <c r="U347" s="140">
        <v>205059</v>
      </c>
      <c r="V347" s="140">
        <v>2082466</v>
      </c>
      <c r="W347" s="140">
        <v>0</v>
      </c>
      <c r="X347" s="140">
        <v>0</v>
      </c>
      <c r="Y347" s="140">
        <v>254986.9</v>
      </c>
      <c r="Z347" s="140">
        <v>11684.99</v>
      </c>
      <c r="AA347" s="140">
        <v>4321</v>
      </c>
      <c r="AB347" s="140">
        <v>0</v>
      </c>
      <c r="AC347" s="140">
        <v>0</v>
      </c>
      <c r="AD347" s="140">
        <v>57489</v>
      </c>
      <c r="AE347" s="140">
        <v>141273.16</v>
      </c>
      <c r="AF347" s="140">
        <v>0</v>
      </c>
      <c r="AG347" s="140">
        <v>0</v>
      </c>
      <c r="AH347" s="140">
        <v>1199</v>
      </c>
      <c r="AI347" s="140">
        <v>0</v>
      </c>
      <c r="AJ347" s="140">
        <v>0</v>
      </c>
      <c r="AK347" s="140">
        <v>0</v>
      </c>
      <c r="AL347" s="140">
        <v>770000</v>
      </c>
      <c r="AM347" s="140">
        <v>18155</v>
      </c>
      <c r="AN347" s="140">
        <v>13751.33</v>
      </c>
      <c r="AO347" s="140">
        <v>0</v>
      </c>
      <c r="AP347" s="140">
        <v>2022.32</v>
      </c>
      <c r="AQ347" s="140">
        <v>2911827.78</v>
      </c>
      <c r="AR347" s="140">
        <v>2100480.3199999998</v>
      </c>
      <c r="AS347" s="140">
        <v>490125.07</v>
      </c>
      <c r="AT347" s="140">
        <v>321691.36</v>
      </c>
      <c r="AU347" s="140">
        <v>188699.22</v>
      </c>
      <c r="AV347" s="140">
        <v>31448.29</v>
      </c>
      <c r="AW347" s="140">
        <v>213106.24</v>
      </c>
      <c r="AX347" s="140">
        <v>354620.87</v>
      </c>
      <c r="AY347" s="140">
        <v>305752.99</v>
      </c>
      <c r="AZ347" s="140">
        <v>646831.1</v>
      </c>
      <c r="BA347" s="140">
        <v>1778198.21</v>
      </c>
      <c r="BB347" s="140">
        <v>974081.47</v>
      </c>
      <c r="BC347" s="140">
        <v>117270.75</v>
      </c>
      <c r="BD347" s="140">
        <v>166746</v>
      </c>
      <c r="BE347" s="140">
        <v>196570.51</v>
      </c>
      <c r="BF347" s="140">
        <v>1196662.23</v>
      </c>
      <c r="BG347" s="140">
        <v>661869.37</v>
      </c>
      <c r="BH347" s="140">
        <v>0</v>
      </c>
      <c r="BI347" s="140">
        <v>0</v>
      </c>
      <c r="BJ347" s="140">
        <v>0</v>
      </c>
      <c r="BK347" s="140">
        <v>0</v>
      </c>
      <c r="BL347" s="140">
        <v>0</v>
      </c>
      <c r="BM347" s="140">
        <v>0</v>
      </c>
      <c r="BN347" s="140">
        <v>0</v>
      </c>
      <c r="BO347" s="140">
        <v>3240940.33</v>
      </c>
      <c r="BP347" s="140">
        <v>2895487.45</v>
      </c>
      <c r="BQ347" s="140">
        <v>0</v>
      </c>
      <c r="BR347" s="140">
        <v>0</v>
      </c>
      <c r="BS347" s="140">
        <v>3240940.33</v>
      </c>
      <c r="BT347" s="140">
        <v>2895487.45</v>
      </c>
      <c r="BU347" s="140">
        <v>7490.53</v>
      </c>
      <c r="BV347" s="140">
        <v>20145.13</v>
      </c>
      <c r="BW347" s="140">
        <v>2299370.23</v>
      </c>
      <c r="BX347" s="140">
        <v>1526824.03</v>
      </c>
      <c r="BY347" s="140">
        <v>717959.36</v>
      </c>
      <c r="BZ347" s="140">
        <v>41932.239999999998</v>
      </c>
      <c r="CA347" s="140">
        <v>131088.91</v>
      </c>
      <c r="CB347" s="140">
        <v>139392.53</v>
      </c>
      <c r="CC347" s="140">
        <v>2057308.62</v>
      </c>
      <c r="CD347" s="140">
        <v>813325</v>
      </c>
      <c r="CE347" s="140">
        <v>1125000</v>
      </c>
      <c r="CF347" s="140">
        <v>0</v>
      </c>
      <c r="CG347" s="140">
        <v>0</v>
      </c>
      <c r="CH347" s="140">
        <v>110680</v>
      </c>
      <c r="CI347" s="140">
        <v>0</v>
      </c>
      <c r="CJ347" s="140">
        <v>7154642</v>
      </c>
      <c r="CK347" s="140">
        <v>0</v>
      </c>
      <c r="CL347" s="140">
        <v>1125023.1499999999</v>
      </c>
      <c r="CM347" s="140">
        <v>1165043.1499999999</v>
      </c>
      <c r="CN347" s="140">
        <v>0</v>
      </c>
      <c r="CO347" s="140">
        <v>40020</v>
      </c>
      <c r="CP347" s="140">
        <v>0</v>
      </c>
      <c r="CQ347" s="140">
        <v>0</v>
      </c>
      <c r="CR347" s="140">
        <v>0</v>
      </c>
      <c r="CS347" s="140">
        <v>4485.6500000000005</v>
      </c>
      <c r="CT347" s="140">
        <v>472707.43</v>
      </c>
      <c r="CU347" s="140">
        <v>468221.78</v>
      </c>
      <c r="CV347" s="140">
        <v>0</v>
      </c>
      <c r="CW347" s="140">
        <v>29562.65</v>
      </c>
      <c r="CX347" s="140">
        <v>49928.54</v>
      </c>
      <c r="CY347" s="140">
        <v>192524.47</v>
      </c>
      <c r="CZ347" s="140">
        <v>74591.33</v>
      </c>
      <c r="DA347" s="140">
        <v>97567.25</v>
      </c>
      <c r="DB347" s="140">
        <v>0</v>
      </c>
      <c r="DC347" s="140">
        <v>0</v>
      </c>
      <c r="DD347" s="140">
        <v>0</v>
      </c>
      <c r="DE347" s="140">
        <v>0</v>
      </c>
      <c r="DF347" s="140">
        <v>0</v>
      </c>
      <c r="DG347" s="140">
        <v>0</v>
      </c>
      <c r="DH347" s="140">
        <v>0</v>
      </c>
    </row>
    <row r="348" spans="1:112" x14ac:dyDescent="0.2">
      <c r="A348" s="140">
        <v>2485</v>
      </c>
      <c r="B348" s="140" t="s">
        <v>632</v>
      </c>
      <c r="C348" s="140">
        <v>5380.35</v>
      </c>
      <c r="D348" s="140">
        <v>1973149.12</v>
      </c>
      <c r="E348" s="140">
        <v>67.320000000000007</v>
      </c>
      <c r="F348" s="140">
        <v>3488.57</v>
      </c>
      <c r="G348" s="140">
        <v>15845.300000000001</v>
      </c>
      <c r="H348" s="140">
        <v>5705.86</v>
      </c>
      <c r="I348" s="140">
        <v>53675.71</v>
      </c>
      <c r="J348" s="140">
        <v>0</v>
      </c>
      <c r="K348" s="140">
        <v>133023.56</v>
      </c>
      <c r="L348" s="140">
        <v>0</v>
      </c>
      <c r="M348" s="140">
        <v>0</v>
      </c>
      <c r="N348" s="140">
        <v>0</v>
      </c>
      <c r="O348" s="140">
        <v>0</v>
      </c>
      <c r="P348" s="140">
        <v>2922.56</v>
      </c>
      <c r="Q348" s="140">
        <v>0</v>
      </c>
      <c r="R348" s="140">
        <v>0</v>
      </c>
      <c r="S348" s="140">
        <v>0</v>
      </c>
      <c r="T348" s="140">
        <v>0</v>
      </c>
      <c r="U348" s="140">
        <v>96823</v>
      </c>
      <c r="V348" s="140">
        <v>3308099</v>
      </c>
      <c r="W348" s="140">
        <v>5022.04</v>
      </c>
      <c r="X348" s="140">
        <v>0</v>
      </c>
      <c r="Y348" s="140">
        <v>122755.78</v>
      </c>
      <c r="Z348" s="140">
        <v>0</v>
      </c>
      <c r="AA348" s="140">
        <v>142827</v>
      </c>
      <c r="AB348" s="140">
        <v>0</v>
      </c>
      <c r="AC348" s="140">
        <v>0</v>
      </c>
      <c r="AD348" s="140">
        <v>22571</v>
      </c>
      <c r="AE348" s="140">
        <v>70444.740000000005</v>
      </c>
      <c r="AF348" s="140">
        <v>0</v>
      </c>
      <c r="AG348" s="140">
        <v>0</v>
      </c>
      <c r="AH348" s="140">
        <v>0</v>
      </c>
      <c r="AI348" s="140">
        <v>37023</v>
      </c>
      <c r="AJ348" s="140">
        <v>0</v>
      </c>
      <c r="AK348" s="140">
        <v>0</v>
      </c>
      <c r="AL348" s="140">
        <v>0</v>
      </c>
      <c r="AM348" s="140">
        <v>23506.73</v>
      </c>
      <c r="AN348" s="140">
        <v>10513.04</v>
      </c>
      <c r="AO348" s="140">
        <v>0</v>
      </c>
      <c r="AP348" s="140">
        <v>475</v>
      </c>
      <c r="AQ348" s="140">
        <v>1219725.81</v>
      </c>
      <c r="AR348" s="140">
        <v>1286767.18</v>
      </c>
      <c r="AS348" s="140">
        <v>166569.19</v>
      </c>
      <c r="AT348" s="140">
        <v>159497.13</v>
      </c>
      <c r="AU348" s="140">
        <v>119081.52</v>
      </c>
      <c r="AV348" s="140">
        <v>0</v>
      </c>
      <c r="AW348" s="140">
        <v>150019.83000000002</v>
      </c>
      <c r="AX348" s="140">
        <v>309332.27</v>
      </c>
      <c r="AY348" s="140">
        <v>258204.15</v>
      </c>
      <c r="AZ348" s="140">
        <v>235124.23</v>
      </c>
      <c r="BA348" s="140">
        <v>1119815.67</v>
      </c>
      <c r="BB348" s="140">
        <v>25553.57</v>
      </c>
      <c r="BC348" s="140">
        <v>53564.520000000004</v>
      </c>
      <c r="BD348" s="140">
        <v>0</v>
      </c>
      <c r="BE348" s="140">
        <v>172679.36000000002</v>
      </c>
      <c r="BF348" s="140">
        <v>621268.09</v>
      </c>
      <c r="BG348" s="140">
        <v>319326.75</v>
      </c>
      <c r="BH348" s="140">
        <v>0</v>
      </c>
      <c r="BI348" s="140">
        <v>0</v>
      </c>
      <c r="BJ348" s="140">
        <v>0</v>
      </c>
      <c r="BK348" s="140">
        <v>0</v>
      </c>
      <c r="BL348" s="140">
        <v>0</v>
      </c>
      <c r="BM348" s="140">
        <v>0</v>
      </c>
      <c r="BN348" s="140">
        <v>0</v>
      </c>
      <c r="BO348" s="140">
        <v>200000</v>
      </c>
      <c r="BP348" s="140">
        <v>200000</v>
      </c>
      <c r="BQ348" s="140">
        <v>1692305.8900000001</v>
      </c>
      <c r="BR348" s="140">
        <v>1509095.3</v>
      </c>
      <c r="BS348" s="140">
        <v>1892305.8900000001</v>
      </c>
      <c r="BT348" s="140">
        <v>1709095.3</v>
      </c>
      <c r="BU348" s="140">
        <v>2886.33</v>
      </c>
      <c r="BV348" s="140">
        <v>4420.3599999999997</v>
      </c>
      <c r="BW348" s="140">
        <v>909056.29999999993</v>
      </c>
      <c r="BX348" s="140">
        <v>754331.15</v>
      </c>
      <c r="BY348" s="140">
        <v>118788.52</v>
      </c>
      <c r="BZ348" s="140">
        <v>34402.6</v>
      </c>
      <c r="CA348" s="140">
        <v>44515.6</v>
      </c>
      <c r="CB348" s="140">
        <v>55410.37</v>
      </c>
      <c r="CC348" s="140">
        <v>92839.31</v>
      </c>
      <c r="CD348" s="140">
        <v>0</v>
      </c>
      <c r="CE348" s="140">
        <v>0</v>
      </c>
      <c r="CF348" s="140">
        <v>0</v>
      </c>
      <c r="CG348" s="140">
        <v>0</v>
      </c>
      <c r="CH348" s="140">
        <v>81944.540000000008</v>
      </c>
      <c r="CI348" s="140">
        <v>0</v>
      </c>
      <c r="CJ348" s="140">
        <v>411554.77</v>
      </c>
      <c r="CK348" s="140">
        <v>0</v>
      </c>
      <c r="CL348" s="140">
        <v>0</v>
      </c>
      <c r="CM348" s="140">
        <v>0</v>
      </c>
      <c r="CN348" s="140">
        <v>0</v>
      </c>
      <c r="CO348" s="140">
        <v>0</v>
      </c>
      <c r="CP348" s="140">
        <v>0</v>
      </c>
      <c r="CQ348" s="140">
        <v>0</v>
      </c>
      <c r="CR348" s="140">
        <v>7867.76</v>
      </c>
      <c r="CS348" s="140">
        <v>11579.65</v>
      </c>
      <c r="CT348" s="140">
        <v>263304.49</v>
      </c>
      <c r="CU348" s="140">
        <v>259592.6</v>
      </c>
      <c r="CV348" s="140">
        <v>0</v>
      </c>
      <c r="CW348" s="140">
        <v>0</v>
      </c>
      <c r="CX348" s="140">
        <v>0</v>
      </c>
      <c r="CY348" s="140">
        <v>0</v>
      </c>
      <c r="CZ348" s="140">
        <v>0</v>
      </c>
      <c r="DA348" s="140">
        <v>0</v>
      </c>
      <c r="DB348" s="140">
        <v>0</v>
      </c>
      <c r="DC348" s="140">
        <v>0</v>
      </c>
      <c r="DD348" s="140">
        <v>0</v>
      </c>
      <c r="DE348" s="140">
        <v>0</v>
      </c>
      <c r="DF348" s="140">
        <v>0</v>
      </c>
      <c r="DG348" s="140">
        <v>0</v>
      </c>
      <c r="DH348" s="140">
        <v>0</v>
      </c>
    </row>
    <row r="349" spans="1:112" x14ac:dyDescent="0.2">
      <c r="A349" s="140">
        <v>5460</v>
      </c>
      <c r="B349" s="140" t="s">
        <v>633</v>
      </c>
      <c r="C349" s="140">
        <v>11221.18</v>
      </c>
      <c r="D349" s="140">
        <v>7460135.1799999997</v>
      </c>
      <c r="E349" s="140">
        <v>0</v>
      </c>
      <c r="F349" s="140">
        <v>11281.11</v>
      </c>
      <c r="G349" s="140">
        <v>48897.05</v>
      </c>
      <c r="H349" s="140">
        <v>8058.31</v>
      </c>
      <c r="I349" s="140">
        <v>33906.5</v>
      </c>
      <c r="J349" s="140">
        <v>0</v>
      </c>
      <c r="K349" s="140">
        <v>266184.49</v>
      </c>
      <c r="L349" s="140">
        <v>0</v>
      </c>
      <c r="M349" s="140">
        <v>0</v>
      </c>
      <c r="N349" s="140">
        <v>0</v>
      </c>
      <c r="O349" s="140">
        <v>0</v>
      </c>
      <c r="P349" s="140">
        <v>0</v>
      </c>
      <c r="Q349" s="140">
        <v>0</v>
      </c>
      <c r="R349" s="140">
        <v>0</v>
      </c>
      <c r="S349" s="140">
        <v>0</v>
      </c>
      <c r="T349" s="140">
        <v>0</v>
      </c>
      <c r="U349" s="140">
        <v>300259.5</v>
      </c>
      <c r="V349" s="140">
        <v>17201063</v>
      </c>
      <c r="W349" s="140">
        <v>3074.09</v>
      </c>
      <c r="X349" s="140">
        <v>201263</v>
      </c>
      <c r="Y349" s="140">
        <v>867474.16</v>
      </c>
      <c r="Z349" s="140">
        <v>1727.8400000000001</v>
      </c>
      <c r="AA349" s="140">
        <v>29250</v>
      </c>
      <c r="AB349" s="140">
        <v>20188.54</v>
      </c>
      <c r="AC349" s="140">
        <v>30639.97</v>
      </c>
      <c r="AD349" s="140">
        <v>378713.04</v>
      </c>
      <c r="AE349" s="140">
        <v>572858.13</v>
      </c>
      <c r="AF349" s="140">
        <v>0</v>
      </c>
      <c r="AG349" s="140">
        <v>0</v>
      </c>
      <c r="AH349" s="140">
        <v>32318.06</v>
      </c>
      <c r="AI349" s="140">
        <v>270717.61</v>
      </c>
      <c r="AJ349" s="140">
        <v>0</v>
      </c>
      <c r="AK349" s="140">
        <v>0</v>
      </c>
      <c r="AL349" s="140">
        <v>0</v>
      </c>
      <c r="AM349" s="140">
        <v>10060.77</v>
      </c>
      <c r="AN349" s="140">
        <v>139973.04999999999</v>
      </c>
      <c r="AO349" s="140">
        <v>0</v>
      </c>
      <c r="AP349" s="140">
        <v>23848.06</v>
      </c>
      <c r="AQ349" s="140">
        <v>6122934.3200000003</v>
      </c>
      <c r="AR349" s="140">
        <v>5964448.9900000002</v>
      </c>
      <c r="AS349" s="140">
        <v>778290.66</v>
      </c>
      <c r="AT349" s="140">
        <v>777435.28</v>
      </c>
      <c r="AU349" s="140">
        <v>329336.22000000003</v>
      </c>
      <c r="AV349" s="140">
        <v>16429.310000000001</v>
      </c>
      <c r="AW349" s="140">
        <v>690037.16</v>
      </c>
      <c r="AX349" s="140">
        <v>1537060.57</v>
      </c>
      <c r="AY349" s="140">
        <v>549455.07999999996</v>
      </c>
      <c r="AZ349" s="140">
        <v>1425994.82</v>
      </c>
      <c r="BA349" s="140">
        <v>4983105.4800000004</v>
      </c>
      <c r="BB349" s="140">
        <v>533681.82000000007</v>
      </c>
      <c r="BC349" s="140">
        <v>222520.36000000002</v>
      </c>
      <c r="BD349" s="140">
        <v>3912.1800000000003</v>
      </c>
      <c r="BE349" s="140">
        <v>157449</v>
      </c>
      <c r="BF349" s="140">
        <v>2735621.47</v>
      </c>
      <c r="BG349" s="140">
        <v>626691.88</v>
      </c>
      <c r="BH349" s="140">
        <v>5445.8</v>
      </c>
      <c r="BI349" s="140">
        <v>0</v>
      </c>
      <c r="BJ349" s="140">
        <v>1670.2</v>
      </c>
      <c r="BK349" s="140">
        <v>0</v>
      </c>
      <c r="BL349" s="140">
        <v>0</v>
      </c>
      <c r="BM349" s="140">
        <v>4638970.8600000003</v>
      </c>
      <c r="BN349" s="140">
        <v>250000</v>
      </c>
      <c r="BO349" s="140">
        <v>142055</v>
      </c>
      <c r="BP349" s="140">
        <v>0</v>
      </c>
      <c r="BQ349" s="140">
        <v>0</v>
      </c>
      <c r="BR349" s="140">
        <v>4992617.9000000004</v>
      </c>
      <c r="BS349" s="140">
        <v>4781025.8600000003</v>
      </c>
      <c r="BT349" s="140">
        <v>5244288.0999999996</v>
      </c>
      <c r="BU349" s="140">
        <v>28822.84</v>
      </c>
      <c r="BV349" s="140">
        <v>64126.99</v>
      </c>
      <c r="BW349" s="140">
        <v>4497907.9499999993</v>
      </c>
      <c r="BX349" s="140">
        <v>3209774.91</v>
      </c>
      <c r="BY349" s="140">
        <v>982872.16</v>
      </c>
      <c r="BZ349" s="140">
        <v>269956.73</v>
      </c>
      <c r="CA349" s="140">
        <v>203858.21000000002</v>
      </c>
      <c r="CB349" s="140">
        <v>66207.48000000001</v>
      </c>
      <c r="CC349" s="140">
        <v>9648955.8000000007</v>
      </c>
      <c r="CD349" s="140">
        <v>2192070.0099999998</v>
      </c>
      <c r="CE349" s="140">
        <v>7594536.5199999996</v>
      </c>
      <c r="CF349" s="140">
        <v>0</v>
      </c>
      <c r="CG349" s="140">
        <v>0</v>
      </c>
      <c r="CH349" s="140">
        <v>0</v>
      </c>
      <c r="CI349" s="140">
        <v>0</v>
      </c>
      <c r="CJ349" s="140">
        <v>10077626.810000001</v>
      </c>
      <c r="CK349" s="140">
        <v>28611.89</v>
      </c>
      <c r="CL349" s="140">
        <v>0</v>
      </c>
      <c r="CM349" s="140">
        <v>0</v>
      </c>
      <c r="CN349" s="140">
        <v>0</v>
      </c>
      <c r="CO349" s="140">
        <v>28611.89</v>
      </c>
      <c r="CP349" s="140">
        <v>0</v>
      </c>
      <c r="CQ349" s="140">
        <v>0</v>
      </c>
      <c r="CR349" s="140">
        <v>0</v>
      </c>
      <c r="CS349" s="140">
        <v>0</v>
      </c>
      <c r="CT349" s="140">
        <v>1554788.77</v>
      </c>
      <c r="CU349" s="140">
        <v>1554788.77</v>
      </c>
      <c r="CV349" s="140">
        <v>0</v>
      </c>
      <c r="CW349" s="140">
        <v>28314.33</v>
      </c>
      <c r="CX349" s="140">
        <v>30432.89</v>
      </c>
      <c r="CY349" s="140">
        <v>25918.5</v>
      </c>
      <c r="CZ349" s="140">
        <v>0</v>
      </c>
      <c r="DA349" s="140">
        <v>23799.94</v>
      </c>
      <c r="DB349" s="140">
        <v>0</v>
      </c>
      <c r="DC349" s="140">
        <v>0</v>
      </c>
      <c r="DD349" s="140">
        <v>0</v>
      </c>
      <c r="DE349" s="140">
        <v>271320.61</v>
      </c>
      <c r="DF349" s="140">
        <v>192695.52</v>
      </c>
      <c r="DG349" s="140">
        <v>67403.91</v>
      </c>
      <c r="DH349" s="140">
        <v>11221.18</v>
      </c>
    </row>
    <row r="350" spans="1:112" x14ac:dyDescent="0.2">
      <c r="A350" s="140">
        <v>5467</v>
      </c>
      <c r="B350" s="140" t="s">
        <v>634</v>
      </c>
      <c r="C350" s="140">
        <v>0</v>
      </c>
      <c r="D350" s="140">
        <v>2603710.9700000002</v>
      </c>
      <c r="E350" s="140">
        <v>0</v>
      </c>
      <c r="F350" s="140">
        <v>9420.31</v>
      </c>
      <c r="G350" s="140">
        <v>29130.5</v>
      </c>
      <c r="H350" s="140">
        <v>7074.83</v>
      </c>
      <c r="I350" s="140">
        <v>27043.670000000002</v>
      </c>
      <c r="J350" s="140">
        <v>0</v>
      </c>
      <c r="K350" s="140">
        <v>313260.01</v>
      </c>
      <c r="L350" s="140">
        <v>0</v>
      </c>
      <c r="M350" s="140">
        <v>0</v>
      </c>
      <c r="N350" s="140">
        <v>0</v>
      </c>
      <c r="O350" s="140">
        <v>0</v>
      </c>
      <c r="P350" s="140">
        <v>33208.69</v>
      </c>
      <c r="Q350" s="140">
        <v>0</v>
      </c>
      <c r="R350" s="140">
        <v>8327.44</v>
      </c>
      <c r="S350" s="140">
        <v>0</v>
      </c>
      <c r="T350" s="140">
        <v>0</v>
      </c>
      <c r="U350" s="140">
        <v>83848</v>
      </c>
      <c r="V350" s="140">
        <v>5755574</v>
      </c>
      <c r="W350" s="140">
        <v>1000</v>
      </c>
      <c r="X350" s="140">
        <v>0</v>
      </c>
      <c r="Y350" s="140">
        <v>0</v>
      </c>
      <c r="Z350" s="140">
        <v>0</v>
      </c>
      <c r="AA350" s="140">
        <v>15852</v>
      </c>
      <c r="AB350" s="140">
        <v>0</v>
      </c>
      <c r="AC350" s="140">
        <v>0</v>
      </c>
      <c r="AD350" s="140">
        <v>0</v>
      </c>
      <c r="AE350" s="140">
        <v>99423.83</v>
      </c>
      <c r="AF350" s="140">
        <v>0</v>
      </c>
      <c r="AG350" s="140">
        <v>0</v>
      </c>
      <c r="AH350" s="140">
        <v>0</v>
      </c>
      <c r="AI350" s="140">
        <v>0</v>
      </c>
      <c r="AJ350" s="140">
        <v>0</v>
      </c>
      <c r="AK350" s="140">
        <v>990</v>
      </c>
      <c r="AL350" s="140">
        <v>0</v>
      </c>
      <c r="AM350" s="140">
        <v>6628</v>
      </c>
      <c r="AN350" s="140">
        <v>17859.95</v>
      </c>
      <c r="AO350" s="140">
        <v>0</v>
      </c>
      <c r="AP350" s="140">
        <v>7023.17</v>
      </c>
      <c r="AQ350" s="140">
        <v>1421736.25</v>
      </c>
      <c r="AR350" s="140">
        <v>2097721.86</v>
      </c>
      <c r="AS350" s="140">
        <v>342626.34</v>
      </c>
      <c r="AT350" s="140">
        <v>310699.52000000002</v>
      </c>
      <c r="AU350" s="140">
        <v>93751.150000000009</v>
      </c>
      <c r="AV350" s="140">
        <v>0</v>
      </c>
      <c r="AW350" s="140">
        <v>177389.14</v>
      </c>
      <c r="AX350" s="140">
        <v>486844.81</v>
      </c>
      <c r="AY350" s="140">
        <v>217597.05000000002</v>
      </c>
      <c r="AZ350" s="140">
        <v>392694.32</v>
      </c>
      <c r="BA350" s="140">
        <v>1518817.56</v>
      </c>
      <c r="BB350" s="140">
        <v>272024.87</v>
      </c>
      <c r="BC350" s="140">
        <v>93509.36</v>
      </c>
      <c r="BD350" s="140">
        <v>5690.56</v>
      </c>
      <c r="BE350" s="140">
        <v>100272.42</v>
      </c>
      <c r="BF350" s="140">
        <v>740552.84</v>
      </c>
      <c r="BG350" s="140">
        <v>681750.4</v>
      </c>
      <c r="BH350" s="140">
        <v>0</v>
      </c>
      <c r="BI350" s="140">
        <v>0</v>
      </c>
      <c r="BJ350" s="140">
        <v>0</v>
      </c>
      <c r="BK350" s="140">
        <v>0</v>
      </c>
      <c r="BL350" s="140">
        <v>0</v>
      </c>
      <c r="BM350" s="140">
        <v>0</v>
      </c>
      <c r="BN350" s="140">
        <v>0</v>
      </c>
      <c r="BO350" s="140">
        <v>149826</v>
      </c>
      <c r="BP350" s="140">
        <v>100000</v>
      </c>
      <c r="BQ350" s="140">
        <v>1851430.6</v>
      </c>
      <c r="BR350" s="140">
        <v>1966953.52</v>
      </c>
      <c r="BS350" s="140">
        <v>2001256.6</v>
      </c>
      <c r="BT350" s="140">
        <v>2066953.52</v>
      </c>
      <c r="BU350" s="140">
        <v>44833.88</v>
      </c>
      <c r="BV350" s="140">
        <v>45830.5</v>
      </c>
      <c r="BW350" s="140">
        <v>869834</v>
      </c>
      <c r="BX350" s="140">
        <v>14158.82</v>
      </c>
      <c r="BY350" s="140">
        <v>229939.14</v>
      </c>
      <c r="BZ350" s="140">
        <v>624739.42000000004</v>
      </c>
      <c r="CA350" s="140">
        <v>0</v>
      </c>
      <c r="CB350" s="140">
        <v>1162.6500000000001</v>
      </c>
      <c r="CC350" s="140">
        <v>1309312.25</v>
      </c>
      <c r="CD350" s="140">
        <v>75918.53</v>
      </c>
      <c r="CE350" s="140">
        <v>1173837.3500000001</v>
      </c>
      <c r="CF350" s="140">
        <v>0</v>
      </c>
      <c r="CG350" s="140">
        <v>0</v>
      </c>
      <c r="CH350" s="140">
        <v>58393.72</v>
      </c>
      <c r="CI350" s="140">
        <v>0</v>
      </c>
      <c r="CJ350" s="140">
        <v>1175000</v>
      </c>
      <c r="CK350" s="140">
        <v>0</v>
      </c>
      <c r="CL350" s="140">
        <v>0</v>
      </c>
      <c r="CM350" s="140">
        <v>0</v>
      </c>
      <c r="CN350" s="140">
        <v>0</v>
      </c>
      <c r="CO350" s="140">
        <v>0</v>
      </c>
      <c r="CP350" s="140">
        <v>0</v>
      </c>
      <c r="CQ350" s="140">
        <v>0</v>
      </c>
      <c r="CR350" s="140">
        <v>68125.259999999995</v>
      </c>
      <c r="CS350" s="140">
        <v>86155.520000000004</v>
      </c>
      <c r="CT350" s="140">
        <v>361903.28</v>
      </c>
      <c r="CU350" s="140">
        <v>343873.02</v>
      </c>
      <c r="CV350" s="140">
        <v>0</v>
      </c>
      <c r="CW350" s="140">
        <v>77228.540000000008</v>
      </c>
      <c r="CX350" s="140">
        <v>76847.39</v>
      </c>
      <c r="CY350" s="140">
        <v>108723.18000000001</v>
      </c>
      <c r="CZ350" s="140">
        <v>0</v>
      </c>
      <c r="DA350" s="140">
        <v>109104.33</v>
      </c>
      <c r="DB350" s="140">
        <v>0</v>
      </c>
      <c r="DC350" s="140">
        <v>0</v>
      </c>
      <c r="DD350" s="140">
        <v>0</v>
      </c>
      <c r="DE350" s="140">
        <v>0</v>
      </c>
      <c r="DF350" s="140">
        <v>0</v>
      </c>
      <c r="DG350" s="140">
        <v>0</v>
      </c>
      <c r="DH350" s="140">
        <v>0</v>
      </c>
    </row>
    <row r="351" spans="1:112" x14ac:dyDescent="0.2">
      <c r="A351" s="140">
        <v>5474</v>
      </c>
      <c r="B351" s="140" t="s">
        <v>635</v>
      </c>
      <c r="C351" s="140">
        <v>0</v>
      </c>
      <c r="D351" s="140">
        <v>10882070.640000001</v>
      </c>
      <c r="E351" s="140">
        <v>0</v>
      </c>
      <c r="F351" s="140">
        <v>0</v>
      </c>
      <c r="G351" s="140">
        <v>17031.8</v>
      </c>
      <c r="H351" s="140">
        <v>15742.78</v>
      </c>
      <c r="I351" s="140">
        <v>17389.45</v>
      </c>
      <c r="J351" s="140">
        <v>0</v>
      </c>
      <c r="K351" s="140">
        <v>160284.75</v>
      </c>
      <c r="L351" s="140">
        <v>0</v>
      </c>
      <c r="M351" s="140">
        <v>0</v>
      </c>
      <c r="N351" s="140">
        <v>0</v>
      </c>
      <c r="O351" s="140">
        <v>0</v>
      </c>
      <c r="P351" s="140">
        <v>9600.83</v>
      </c>
      <c r="Q351" s="140">
        <v>0</v>
      </c>
      <c r="R351" s="140">
        <v>0</v>
      </c>
      <c r="S351" s="140">
        <v>0</v>
      </c>
      <c r="T351" s="140">
        <v>0</v>
      </c>
      <c r="U351" s="140">
        <v>197259.5</v>
      </c>
      <c r="V351" s="140">
        <v>1132601</v>
      </c>
      <c r="W351" s="140">
        <v>0</v>
      </c>
      <c r="X351" s="140">
        <v>0</v>
      </c>
      <c r="Y351" s="140">
        <v>478747.53</v>
      </c>
      <c r="Z351" s="140">
        <v>9286.2000000000007</v>
      </c>
      <c r="AA351" s="140">
        <v>147282.95000000001</v>
      </c>
      <c r="AB351" s="140">
        <v>0</v>
      </c>
      <c r="AC351" s="140">
        <v>0</v>
      </c>
      <c r="AD351" s="140">
        <v>397573.5</v>
      </c>
      <c r="AE351" s="140">
        <v>454344</v>
      </c>
      <c r="AF351" s="140">
        <v>0</v>
      </c>
      <c r="AG351" s="140">
        <v>0</v>
      </c>
      <c r="AH351" s="140">
        <v>0</v>
      </c>
      <c r="AI351" s="140">
        <v>28503</v>
      </c>
      <c r="AJ351" s="140">
        <v>0</v>
      </c>
      <c r="AK351" s="140">
        <v>0</v>
      </c>
      <c r="AL351" s="140">
        <v>0</v>
      </c>
      <c r="AM351" s="140">
        <v>0</v>
      </c>
      <c r="AN351" s="140">
        <v>25873.420000000002</v>
      </c>
      <c r="AO351" s="140">
        <v>0</v>
      </c>
      <c r="AP351" s="140">
        <v>0</v>
      </c>
      <c r="AQ351" s="140">
        <v>2250502.15</v>
      </c>
      <c r="AR351" s="140">
        <v>3138168.31</v>
      </c>
      <c r="AS351" s="140">
        <v>624485.80000000005</v>
      </c>
      <c r="AT351" s="140">
        <v>341589.9</v>
      </c>
      <c r="AU351" s="140">
        <v>236130.17</v>
      </c>
      <c r="AV351" s="140">
        <v>344.12</v>
      </c>
      <c r="AW351" s="140">
        <v>723965.43</v>
      </c>
      <c r="AX351" s="140">
        <v>260649.92</v>
      </c>
      <c r="AY351" s="140">
        <v>410223.76</v>
      </c>
      <c r="AZ351" s="140">
        <v>608244.55000000005</v>
      </c>
      <c r="BA351" s="140">
        <v>2735793.42</v>
      </c>
      <c r="BB351" s="140">
        <v>538321.1</v>
      </c>
      <c r="BC351" s="140">
        <v>103394.65000000001</v>
      </c>
      <c r="BD351" s="140">
        <v>0</v>
      </c>
      <c r="BE351" s="140">
        <v>298907.73</v>
      </c>
      <c r="BF351" s="140">
        <v>1227993.1599999999</v>
      </c>
      <c r="BG351" s="140">
        <v>921773.85</v>
      </c>
      <c r="BH351" s="140">
        <v>0</v>
      </c>
      <c r="BI351" s="140">
        <v>0</v>
      </c>
      <c r="BJ351" s="140">
        <v>0</v>
      </c>
      <c r="BK351" s="140">
        <v>0</v>
      </c>
      <c r="BL351" s="140">
        <v>0</v>
      </c>
      <c r="BM351" s="140">
        <v>0</v>
      </c>
      <c r="BN351" s="140">
        <v>0</v>
      </c>
      <c r="BO351" s="140">
        <v>0</v>
      </c>
      <c r="BP351" s="140">
        <v>0</v>
      </c>
      <c r="BQ351" s="140">
        <v>6428752.5</v>
      </c>
      <c r="BR351" s="140">
        <v>5981855.8300000001</v>
      </c>
      <c r="BS351" s="140">
        <v>6428752.5</v>
      </c>
      <c r="BT351" s="140">
        <v>5981855.8300000001</v>
      </c>
      <c r="BU351" s="140">
        <v>29679.97</v>
      </c>
      <c r="BV351" s="140">
        <v>10302.77</v>
      </c>
      <c r="BW351" s="140">
        <v>2162686.7999999998</v>
      </c>
      <c r="BX351" s="140">
        <v>1524496.31</v>
      </c>
      <c r="BY351" s="140">
        <v>627560.69000000006</v>
      </c>
      <c r="BZ351" s="140">
        <v>30007</v>
      </c>
      <c r="CA351" s="140">
        <v>2378628.9</v>
      </c>
      <c r="CB351" s="140">
        <v>2181818.2200000002</v>
      </c>
      <c r="CC351" s="140">
        <v>2110852.27</v>
      </c>
      <c r="CD351" s="140">
        <v>2170593.7599999998</v>
      </c>
      <c r="CE351" s="140">
        <v>0</v>
      </c>
      <c r="CF351" s="140">
        <v>0</v>
      </c>
      <c r="CG351" s="140">
        <v>0</v>
      </c>
      <c r="CH351" s="140">
        <v>137069.19</v>
      </c>
      <c r="CI351" s="140">
        <v>0</v>
      </c>
      <c r="CJ351" s="140">
        <v>33045000</v>
      </c>
      <c r="CK351" s="140">
        <v>32339.3</v>
      </c>
      <c r="CL351" s="140">
        <v>6334.49</v>
      </c>
      <c r="CM351" s="140">
        <v>859.43000000000006</v>
      </c>
      <c r="CN351" s="140">
        <v>0</v>
      </c>
      <c r="CO351" s="140">
        <v>26864.240000000002</v>
      </c>
      <c r="CP351" s="140">
        <v>0</v>
      </c>
      <c r="CQ351" s="140">
        <v>0</v>
      </c>
      <c r="CR351" s="140">
        <v>117608.23</v>
      </c>
      <c r="CS351" s="140">
        <v>110567.82</v>
      </c>
      <c r="CT351" s="140">
        <v>613516.07000000007</v>
      </c>
      <c r="CU351" s="140">
        <v>620556.48</v>
      </c>
      <c r="CV351" s="140">
        <v>0</v>
      </c>
      <c r="CW351" s="140">
        <v>200067.01</v>
      </c>
      <c r="CX351" s="140">
        <v>162269.64000000001</v>
      </c>
      <c r="CY351" s="140">
        <v>233086.61000000002</v>
      </c>
      <c r="CZ351" s="140">
        <v>52883.93</v>
      </c>
      <c r="DA351" s="140">
        <v>218000.05000000002</v>
      </c>
      <c r="DB351" s="140">
        <v>0</v>
      </c>
      <c r="DC351" s="140">
        <v>0</v>
      </c>
      <c r="DD351" s="140">
        <v>0</v>
      </c>
      <c r="DE351" s="140">
        <v>0</v>
      </c>
      <c r="DF351" s="140">
        <v>0</v>
      </c>
      <c r="DG351" s="140">
        <v>0</v>
      </c>
      <c r="DH351" s="140">
        <v>0</v>
      </c>
    </row>
    <row r="352" spans="1:112" x14ac:dyDescent="0.2">
      <c r="A352" s="140">
        <v>5586</v>
      </c>
      <c r="B352" s="140" t="s">
        <v>636</v>
      </c>
      <c r="C352" s="140">
        <v>0</v>
      </c>
      <c r="D352" s="140">
        <v>2129958.46</v>
      </c>
      <c r="E352" s="140">
        <v>1754.8</v>
      </c>
      <c r="F352" s="140">
        <v>40.050000000000004</v>
      </c>
      <c r="G352" s="140">
        <v>17582.55</v>
      </c>
      <c r="H352" s="140">
        <v>8775.15</v>
      </c>
      <c r="I352" s="140">
        <v>87532.23</v>
      </c>
      <c r="J352" s="140">
        <v>0</v>
      </c>
      <c r="K352" s="140">
        <v>279698</v>
      </c>
      <c r="L352" s="140">
        <v>0</v>
      </c>
      <c r="M352" s="140">
        <v>0</v>
      </c>
      <c r="N352" s="140">
        <v>0</v>
      </c>
      <c r="O352" s="140">
        <v>0</v>
      </c>
      <c r="P352" s="140">
        <v>0</v>
      </c>
      <c r="Q352" s="140">
        <v>0</v>
      </c>
      <c r="R352" s="140">
        <v>4051.52</v>
      </c>
      <c r="S352" s="140">
        <v>0</v>
      </c>
      <c r="T352" s="140">
        <v>0</v>
      </c>
      <c r="U352" s="140">
        <v>93989</v>
      </c>
      <c r="V352" s="140">
        <v>4727594</v>
      </c>
      <c r="W352" s="140">
        <v>0</v>
      </c>
      <c r="X352" s="140">
        <v>0</v>
      </c>
      <c r="Y352" s="140">
        <v>171858.09</v>
      </c>
      <c r="Z352" s="140">
        <v>0</v>
      </c>
      <c r="AA352" s="140">
        <v>1867</v>
      </c>
      <c r="AB352" s="140">
        <v>0</v>
      </c>
      <c r="AC352" s="140">
        <v>0</v>
      </c>
      <c r="AD352" s="140">
        <v>22456</v>
      </c>
      <c r="AE352" s="140">
        <v>55980</v>
      </c>
      <c r="AF352" s="140">
        <v>0</v>
      </c>
      <c r="AG352" s="140">
        <v>0</v>
      </c>
      <c r="AH352" s="140">
        <v>0</v>
      </c>
      <c r="AI352" s="140">
        <v>0</v>
      </c>
      <c r="AJ352" s="140">
        <v>0</v>
      </c>
      <c r="AK352" s="140">
        <v>600</v>
      </c>
      <c r="AL352" s="140">
        <v>0</v>
      </c>
      <c r="AM352" s="140">
        <v>18468.260000000002</v>
      </c>
      <c r="AN352" s="140">
        <v>15543.210000000001</v>
      </c>
      <c r="AO352" s="140">
        <v>0</v>
      </c>
      <c r="AP352" s="140">
        <v>4625.1400000000003</v>
      </c>
      <c r="AQ352" s="140">
        <v>2066500</v>
      </c>
      <c r="AR352" s="140">
        <v>1074253.06</v>
      </c>
      <c r="AS352" s="140">
        <v>257808.16</v>
      </c>
      <c r="AT352" s="140">
        <v>220718.53</v>
      </c>
      <c r="AU352" s="140">
        <v>218690.22</v>
      </c>
      <c r="AV352" s="140">
        <v>0</v>
      </c>
      <c r="AW352" s="140">
        <v>152115.97</v>
      </c>
      <c r="AX352" s="140">
        <v>138125.15</v>
      </c>
      <c r="AY352" s="140">
        <v>288703.06</v>
      </c>
      <c r="AZ352" s="140">
        <v>403447.93</v>
      </c>
      <c r="BA352" s="140">
        <v>1142656.21</v>
      </c>
      <c r="BB352" s="140">
        <v>772721.15</v>
      </c>
      <c r="BC352" s="140">
        <v>122883.15000000001</v>
      </c>
      <c r="BD352" s="140">
        <v>0</v>
      </c>
      <c r="BE352" s="140">
        <v>22420.28</v>
      </c>
      <c r="BF352" s="140">
        <v>464982.08</v>
      </c>
      <c r="BG352" s="140">
        <v>331298.42</v>
      </c>
      <c r="BH352" s="140">
        <v>0</v>
      </c>
      <c r="BI352" s="140">
        <v>0</v>
      </c>
      <c r="BJ352" s="140">
        <v>0</v>
      </c>
      <c r="BK352" s="140">
        <v>0</v>
      </c>
      <c r="BL352" s="140">
        <v>0</v>
      </c>
      <c r="BM352" s="140">
        <v>0</v>
      </c>
      <c r="BN352" s="140">
        <v>0</v>
      </c>
      <c r="BO352" s="140">
        <v>0</v>
      </c>
      <c r="BP352" s="140">
        <v>0</v>
      </c>
      <c r="BQ352" s="140">
        <v>2330418.65</v>
      </c>
      <c r="BR352" s="140">
        <v>2295468.7400000002</v>
      </c>
      <c r="BS352" s="140">
        <v>2330418.65</v>
      </c>
      <c r="BT352" s="140">
        <v>2295468.7400000002</v>
      </c>
      <c r="BU352" s="140">
        <v>0</v>
      </c>
      <c r="BV352" s="140">
        <v>0</v>
      </c>
      <c r="BW352" s="140">
        <v>914137.12</v>
      </c>
      <c r="BX352" s="140">
        <v>626130.47</v>
      </c>
      <c r="BY352" s="140">
        <v>222929.28</v>
      </c>
      <c r="BZ352" s="140">
        <v>65077.37</v>
      </c>
      <c r="CA352" s="140">
        <v>65180.89</v>
      </c>
      <c r="CB352" s="140">
        <v>58980.89</v>
      </c>
      <c r="CC352" s="140">
        <v>682275</v>
      </c>
      <c r="CD352" s="140">
        <v>688475</v>
      </c>
      <c r="CE352" s="140">
        <v>0</v>
      </c>
      <c r="CF352" s="140">
        <v>0</v>
      </c>
      <c r="CG352" s="140">
        <v>0</v>
      </c>
      <c r="CH352" s="140">
        <v>0</v>
      </c>
      <c r="CI352" s="140">
        <v>0</v>
      </c>
      <c r="CJ352" s="140">
        <v>1975000</v>
      </c>
      <c r="CK352" s="140">
        <v>0</v>
      </c>
      <c r="CL352" s="140">
        <v>0</v>
      </c>
      <c r="CM352" s="140">
        <v>0</v>
      </c>
      <c r="CN352" s="140">
        <v>0</v>
      </c>
      <c r="CO352" s="140">
        <v>0</v>
      </c>
      <c r="CP352" s="140">
        <v>0</v>
      </c>
      <c r="CQ352" s="140">
        <v>0</v>
      </c>
      <c r="CR352" s="140">
        <v>43981.06</v>
      </c>
      <c r="CS352" s="140">
        <v>46711.08</v>
      </c>
      <c r="CT352" s="140">
        <v>308488.18</v>
      </c>
      <c r="CU352" s="140">
        <v>305758.16000000003</v>
      </c>
      <c r="CV352" s="140">
        <v>0</v>
      </c>
      <c r="CW352" s="140">
        <v>58878.090000000004</v>
      </c>
      <c r="CX352" s="140">
        <v>93491.01</v>
      </c>
      <c r="CY352" s="140">
        <v>230797.65</v>
      </c>
      <c r="CZ352" s="140">
        <v>30427.34</v>
      </c>
      <c r="DA352" s="140">
        <v>165757.39000000001</v>
      </c>
      <c r="DB352" s="140">
        <v>0</v>
      </c>
      <c r="DC352" s="140">
        <v>0</v>
      </c>
      <c r="DD352" s="140">
        <v>0</v>
      </c>
      <c r="DE352" s="140">
        <v>0</v>
      </c>
      <c r="DF352" s="140">
        <v>0</v>
      </c>
      <c r="DG352" s="140">
        <v>0</v>
      </c>
      <c r="DH352" s="140">
        <v>0</v>
      </c>
    </row>
    <row r="353" spans="1:112" x14ac:dyDescent="0.2">
      <c r="A353" s="140">
        <v>5593</v>
      </c>
      <c r="B353" s="140" t="s">
        <v>637</v>
      </c>
      <c r="C353" s="140">
        <v>6711.33</v>
      </c>
      <c r="D353" s="140">
        <v>2679687.08</v>
      </c>
      <c r="E353" s="140">
        <v>4188.38</v>
      </c>
      <c r="F353" s="140">
        <v>5365.74</v>
      </c>
      <c r="G353" s="140">
        <v>21850.53</v>
      </c>
      <c r="H353" s="140">
        <v>19441.03</v>
      </c>
      <c r="I353" s="140">
        <v>32692.43</v>
      </c>
      <c r="J353" s="140">
        <v>0</v>
      </c>
      <c r="K353" s="140">
        <v>213033</v>
      </c>
      <c r="L353" s="140">
        <v>0</v>
      </c>
      <c r="M353" s="140">
        <v>0</v>
      </c>
      <c r="N353" s="140">
        <v>0</v>
      </c>
      <c r="O353" s="140">
        <v>0</v>
      </c>
      <c r="P353" s="140">
        <v>84499.82</v>
      </c>
      <c r="Q353" s="140">
        <v>0</v>
      </c>
      <c r="R353" s="140">
        <v>0</v>
      </c>
      <c r="S353" s="140">
        <v>0</v>
      </c>
      <c r="T353" s="140">
        <v>0</v>
      </c>
      <c r="U353" s="140">
        <v>149373</v>
      </c>
      <c r="V353" s="140">
        <v>6423181</v>
      </c>
      <c r="W353" s="140">
        <v>4882.07</v>
      </c>
      <c r="X353" s="140">
        <v>0</v>
      </c>
      <c r="Y353" s="140">
        <v>343716.18</v>
      </c>
      <c r="Z353" s="140">
        <v>990.24</v>
      </c>
      <c r="AA353" s="140">
        <v>2922</v>
      </c>
      <c r="AB353" s="140">
        <v>0</v>
      </c>
      <c r="AC353" s="140">
        <v>0</v>
      </c>
      <c r="AD353" s="140">
        <v>19895</v>
      </c>
      <c r="AE353" s="140">
        <v>299632.41000000003</v>
      </c>
      <c r="AF353" s="140">
        <v>0</v>
      </c>
      <c r="AG353" s="140">
        <v>0</v>
      </c>
      <c r="AH353" s="140">
        <v>0</v>
      </c>
      <c r="AI353" s="140">
        <v>0</v>
      </c>
      <c r="AJ353" s="140">
        <v>0</v>
      </c>
      <c r="AK353" s="140">
        <v>2530</v>
      </c>
      <c r="AL353" s="140">
        <v>0</v>
      </c>
      <c r="AM353" s="140">
        <v>62846.62</v>
      </c>
      <c r="AN353" s="140">
        <v>88649.8</v>
      </c>
      <c r="AO353" s="140">
        <v>0</v>
      </c>
      <c r="AP353" s="140">
        <v>1609.3600000000001</v>
      </c>
      <c r="AQ353" s="140">
        <v>2404673.63</v>
      </c>
      <c r="AR353" s="140">
        <v>1864757.1300000001</v>
      </c>
      <c r="AS353" s="140">
        <v>427096.51</v>
      </c>
      <c r="AT353" s="140">
        <v>252539.36000000002</v>
      </c>
      <c r="AU353" s="140">
        <v>226865.17</v>
      </c>
      <c r="AV353" s="140">
        <v>0</v>
      </c>
      <c r="AW353" s="140">
        <v>109348.93000000001</v>
      </c>
      <c r="AX353" s="140">
        <v>401573.14</v>
      </c>
      <c r="AY353" s="140">
        <v>335699.81</v>
      </c>
      <c r="AZ353" s="140">
        <v>382608.15</v>
      </c>
      <c r="BA353" s="140">
        <v>2327949.94</v>
      </c>
      <c r="BB353" s="140">
        <v>594944.17000000004</v>
      </c>
      <c r="BC353" s="140">
        <v>91294.6</v>
      </c>
      <c r="BD353" s="140">
        <v>0</v>
      </c>
      <c r="BE353" s="140">
        <v>2220</v>
      </c>
      <c r="BF353" s="140">
        <v>664773.78</v>
      </c>
      <c r="BG353" s="140">
        <v>213077</v>
      </c>
      <c r="BH353" s="140">
        <v>146890.42000000001</v>
      </c>
      <c r="BI353" s="140">
        <v>15165.050000000001</v>
      </c>
      <c r="BJ353" s="140">
        <v>16649.73</v>
      </c>
      <c r="BK353" s="140">
        <v>0</v>
      </c>
      <c r="BL353" s="140">
        <v>0</v>
      </c>
      <c r="BM353" s="140">
        <v>0</v>
      </c>
      <c r="BN353" s="140">
        <v>0</v>
      </c>
      <c r="BO353" s="140">
        <v>2398364.62</v>
      </c>
      <c r="BP353" s="140">
        <v>2418265.2200000002</v>
      </c>
      <c r="BQ353" s="140">
        <v>0</v>
      </c>
      <c r="BR353" s="140">
        <v>0</v>
      </c>
      <c r="BS353" s="140">
        <v>2413529.67</v>
      </c>
      <c r="BT353" s="140">
        <v>2434914.9500000002</v>
      </c>
      <c r="BU353" s="140">
        <v>598.75</v>
      </c>
      <c r="BV353" s="140">
        <v>648.75</v>
      </c>
      <c r="BW353" s="140">
        <v>1809014.28</v>
      </c>
      <c r="BX353" s="140">
        <v>722776.58</v>
      </c>
      <c r="BY353" s="140">
        <v>290281.23</v>
      </c>
      <c r="BZ353" s="140">
        <v>795906.47</v>
      </c>
      <c r="CA353" s="140">
        <v>0</v>
      </c>
      <c r="CB353" s="140">
        <v>0</v>
      </c>
      <c r="CC353" s="140">
        <v>60000</v>
      </c>
      <c r="CD353" s="140">
        <v>60000</v>
      </c>
      <c r="CE353" s="140">
        <v>0</v>
      </c>
      <c r="CF353" s="140">
        <v>0</v>
      </c>
      <c r="CG353" s="140">
        <v>0</v>
      </c>
      <c r="CH353" s="140">
        <v>0</v>
      </c>
      <c r="CI353" s="140">
        <v>0</v>
      </c>
      <c r="CJ353" s="140">
        <v>120000</v>
      </c>
      <c r="CK353" s="140">
        <v>0</v>
      </c>
      <c r="CL353" s="140">
        <v>0</v>
      </c>
      <c r="CM353" s="140">
        <v>0</v>
      </c>
      <c r="CN353" s="140">
        <v>0</v>
      </c>
      <c r="CO353" s="140">
        <v>0</v>
      </c>
      <c r="CP353" s="140">
        <v>0</v>
      </c>
      <c r="CQ353" s="140">
        <v>0</v>
      </c>
      <c r="CR353" s="140">
        <v>159885.83000000002</v>
      </c>
      <c r="CS353" s="140">
        <v>227465.48</v>
      </c>
      <c r="CT353" s="140">
        <v>567805.12</v>
      </c>
      <c r="CU353" s="140">
        <v>500225.47000000003</v>
      </c>
      <c r="CV353" s="140">
        <v>0</v>
      </c>
      <c r="CW353" s="140">
        <v>49042.05</v>
      </c>
      <c r="CX353" s="140">
        <v>42920.55</v>
      </c>
      <c r="CY353" s="140">
        <v>125588.2</v>
      </c>
      <c r="CZ353" s="140">
        <v>55895.05</v>
      </c>
      <c r="DA353" s="140">
        <v>75814.650000000009</v>
      </c>
      <c r="DB353" s="140">
        <v>0</v>
      </c>
      <c r="DC353" s="140">
        <v>0</v>
      </c>
      <c r="DD353" s="140">
        <v>0</v>
      </c>
      <c r="DE353" s="140">
        <v>0</v>
      </c>
      <c r="DF353" s="140">
        <v>0</v>
      </c>
      <c r="DG353" s="140">
        <v>0</v>
      </c>
      <c r="DH353" s="140">
        <v>0</v>
      </c>
    </row>
    <row r="354" spans="1:112" x14ac:dyDescent="0.2">
      <c r="A354" s="140">
        <v>5607</v>
      </c>
      <c r="B354" s="140" t="s">
        <v>638</v>
      </c>
      <c r="C354" s="140">
        <v>0</v>
      </c>
      <c r="D354" s="140">
        <v>29932362.149999999</v>
      </c>
      <c r="E354" s="140">
        <v>0</v>
      </c>
      <c r="F354" s="140">
        <v>5.4</v>
      </c>
      <c r="G354" s="140">
        <v>68102</v>
      </c>
      <c r="H354" s="140">
        <v>36058.450000000004</v>
      </c>
      <c r="I354" s="140">
        <v>1104757.4099999999</v>
      </c>
      <c r="J354" s="140">
        <v>1022.62</v>
      </c>
      <c r="K354" s="140">
        <v>467554.38</v>
      </c>
      <c r="L354" s="140">
        <v>0</v>
      </c>
      <c r="M354" s="140">
        <v>0</v>
      </c>
      <c r="N354" s="140">
        <v>0</v>
      </c>
      <c r="O354" s="140">
        <v>0</v>
      </c>
      <c r="P354" s="140">
        <v>25340.27</v>
      </c>
      <c r="Q354" s="140">
        <v>0</v>
      </c>
      <c r="R354" s="140">
        <v>0</v>
      </c>
      <c r="S354" s="140">
        <v>0</v>
      </c>
      <c r="T354" s="140">
        <v>0</v>
      </c>
      <c r="U354" s="140">
        <v>915430.28</v>
      </c>
      <c r="V354" s="140">
        <v>36043299</v>
      </c>
      <c r="W354" s="140">
        <v>30762.600000000002</v>
      </c>
      <c r="X354" s="140">
        <v>109879</v>
      </c>
      <c r="Y354" s="140">
        <v>0</v>
      </c>
      <c r="Z354" s="140">
        <v>42644.639999999999</v>
      </c>
      <c r="AA354" s="140">
        <v>757408</v>
      </c>
      <c r="AB354" s="140">
        <v>53630.66</v>
      </c>
      <c r="AC354" s="140">
        <v>0</v>
      </c>
      <c r="AD354" s="140">
        <v>514416.55</v>
      </c>
      <c r="AE354" s="140">
        <v>1043171.3</v>
      </c>
      <c r="AF354" s="140">
        <v>0</v>
      </c>
      <c r="AG354" s="140">
        <v>0</v>
      </c>
      <c r="AH354" s="140">
        <v>0.3</v>
      </c>
      <c r="AI354" s="140">
        <v>404666.62</v>
      </c>
      <c r="AJ354" s="140">
        <v>0</v>
      </c>
      <c r="AK354" s="140">
        <v>317084.08</v>
      </c>
      <c r="AL354" s="140">
        <v>836670</v>
      </c>
      <c r="AM354" s="140">
        <v>190585</v>
      </c>
      <c r="AN354" s="140">
        <v>41365</v>
      </c>
      <c r="AO354" s="140">
        <v>0</v>
      </c>
      <c r="AP354" s="140">
        <v>19717.37</v>
      </c>
      <c r="AQ354" s="140">
        <v>18064803.640000001</v>
      </c>
      <c r="AR354" s="140">
        <v>13492041.810000001</v>
      </c>
      <c r="AS354" s="140">
        <v>1790865.3</v>
      </c>
      <c r="AT354" s="140">
        <v>1983376.68</v>
      </c>
      <c r="AU354" s="140">
        <v>811090.51</v>
      </c>
      <c r="AV354" s="140">
        <v>375637.61</v>
      </c>
      <c r="AW354" s="140">
        <v>1430512.32</v>
      </c>
      <c r="AX354" s="140">
        <v>2604498.15</v>
      </c>
      <c r="AY354" s="140">
        <v>1694092.68</v>
      </c>
      <c r="AZ354" s="140">
        <v>3709572.03</v>
      </c>
      <c r="BA354" s="140">
        <v>12282278.25</v>
      </c>
      <c r="BB354" s="140">
        <v>1262023.48</v>
      </c>
      <c r="BC354" s="140">
        <v>843551.97</v>
      </c>
      <c r="BD354" s="140">
        <v>149597.36000000002</v>
      </c>
      <c r="BE354" s="140">
        <v>498328.05</v>
      </c>
      <c r="BF354" s="140">
        <v>7234056.54</v>
      </c>
      <c r="BG354" s="140">
        <v>1351494.2</v>
      </c>
      <c r="BH354" s="140">
        <v>33050.83</v>
      </c>
      <c r="BI354" s="140">
        <v>130623.77</v>
      </c>
      <c r="BJ354" s="140">
        <v>133489.26999999999</v>
      </c>
      <c r="BK354" s="140">
        <v>0</v>
      </c>
      <c r="BL354" s="140">
        <v>0</v>
      </c>
      <c r="BM354" s="140">
        <v>0</v>
      </c>
      <c r="BN354" s="140">
        <v>0</v>
      </c>
      <c r="BO354" s="140">
        <v>1919000</v>
      </c>
      <c r="BP354" s="140">
        <v>3438034</v>
      </c>
      <c r="BQ354" s="140">
        <v>17611146.489999998</v>
      </c>
      <c r="BR354" s="140">
        <v>19434308.66</v>
      </c>
      <c r="BS354" s="140">
        <v>19660770.260000002</v>
      </c>
      <c r="BT354" s="140">
        <v>23005831.93</v>
      </c>
      <c r="BU354" s="140">
        <v>127068.24</v>
      </c>
      <c r="BV354" s="140">
        <v>139790.54</v>
      </c>
      <c r="BW354" s="140">
        <v>12704202.540000001</v>
      </c>
      <c r="BX354" s="140">
        <v>9729529.2799999993</v>
      </c>
      <c r="BY354" s="140">
        <v>2790930.42</v>
      </c>
      <c r="BZ354" s="140">
        <v>171020.54</v>
      </c>
      <c r="CA354" s="140">
        <v>701118.91</v>
      </c>
      <c r="CB354" s="140">
        <v>696040.73</v>
      </c>
      <c r="CC354" s="140">
        <v>1254456.82</v>
      </c>
      <c r="CD354" s="140">
        <v>1259535</v>
      </c>
      <c r="CE354" s="140">
        <v>0</v>
      </c>
      <c r="CF354" s="140">
        <v>0</v>
      </c>
      <c r="CG354" s="140">
        <v>0</v>
      </c>
      <c r="CH354" s="140">
        <v>0</v>
      </c>
      <c r="CI354" s="140">
        <v>0</v>
      </c>
      <c r="CJ354" s="140">
        <v>4362072.6399999997</v>
      </c>
      <c r="CK354" s="140">
        <v>0</v>
      </c>
      <c r="CL354" s="140">
        <v>0</v>
      </c>
      <c r="CM354" s="140">
        <v>0</v>
      </c>
      <c r="CN354" s="140">
        <v>0</v>
      </c>
      <c r="CO354" s="140">
        <v>0</v>
      </c>
      <c r="CP354" s="140">
        <v>0</v>
      </c>
      <c r="CQ354" s="140">
        <v>0</v>
      </c>
      <c r="CR354" s="140">
        <v>619711.45000000007</v>
      </c>
      <c r="CS354" s="140">
        <v>633411.49</v>
      </c>
      <c r="CT354" s="140">
        <v>2985445.14</v>
      </c>
      <c r="CU354" s="140">
        <v>2971745.1</v>
      </c>
      <c r="CV354" s="140">
        <v>0</v>
      </c>
      <c r="CW354" s="140">
        <v>31718.07</v>
      </c>
      <c r="CX354" s="140">
        <v>37867.54</v>
      </c>
      <c r="CY354" s="140">
        <v>902000</v>
      </c>
      <c r="CZ354" s="140">
        <v>854098</v>
      </c>
      <c r="DA354" s="140">
        <v>32312.959999999999</v>
      </c>
      <c r="DB354" s="140">
        <v>9439.57</v>
      </c>
      <c r="DC354" s="140">
        <v>0</v>
      </c>
      <c r="DD354" s="140">
        <v>0</v>
      </c>
      <c r="DE354" s="140">
        <v>0</v>
      </c>
      <c r="DF354" s="140">
        <v>0</v>
      </c>
      <c r="DG354" s="140">
        <v>0</v>
      </c>
      <c r="DH354" s="140">
        <v>0</v>
      </c>
    </row>
    <row r="355" spans="1:112" x14ac:dyDescent="0.2">
      <c r="A355" s="140">
        <v>5614</v>
      </c>
      <c r="B355" s="140" t="s">
        <v>639</v>
      </c>
      <c r="C355" s="140">
        <v>0</v>
      </c>
      <c r="D355" s="140">
        <v>2047570</v>
      </c>
      <c r="E355" s="140">
        <v>0</v>
      </c>
      <c r="F355" s="140">
        <v>0</v>
      </c>
      <c r="G355" s="140">
        <v>8379.4600000000009</v>
      </c>
      <c r="H355" s="140">
        <v>1918.5900000000001</v>
      </c>
      <c r="I355" s="140">
        <v>8954.59</v>
      </c>
      <c r="J355" s="140">
        <v>0</v>
      </c>
      <c r="K355" s="140">
        <v>30541</v>
      </c>
      <c r="L355" s="140">
        <v>0</v>
      </c>
      <c r="M355" s="140">
        <v>0</v>
      </c>
      <c r="N355" s="140">
        <v>0</v>
      </c>
      <c r="O355" s="140">
        <v>0</v>
      </c>
      <c r="P355" s="140">
        <v>0</v>
      </c>
      <c r="Q355" s="140">
        <v>0</v>
      </c>
      <c r="R355" s="140">
        <v>0</v>
      </c>
      <c r="S355" s="140">
        <v>0</v>
      </c>
      <c r="T355" s="140">
        <v>0</v>
      </c>
      <c r="U355" s="140">
        <v>24722</v>
      </c>
      <c r="V355" s="140">
        <v>497797</v>
      </c>
      <c r="W355" s="140">
        <v>0</v>
      </c>
      <c r="X355" s="140">
        <v>0</v>
      </c>
      <c r="Y355" s="140">
        <v>53194.17</v>
      </c>
      <c r="Z355" s="140">
        <v>9002.64</v>
      </c>
      <c r="AA355" s="140">
        <v>61659</v>
      </c>
      <c r="AB355" s="140">
        <v>0</v>
      </c>
      <c r="AC355" s="140">
        <v>0</v>
      </c>
      <c r="AD355" s="140">
        <v>13171</v>
      </c>
      <c r="AE355" s="140">
        <v>16534</v>
      </c>
      <c r="AF355" s="140">
        <v>0</v>
      </c>
      <c r="AG355" s="140">
        <v>0</v>
      </c>
      <c r="AH355" s="140">
        <v>0</v>
      </c>
      <c r="AI355" s="140">
        <v>20350</v>
      </c>
      <c r="AJ355" s="140">
        <v>0</v>
      </c>
      <c r="AK355" s="140">
        <v>100</v>
      </c>
      <c r="AL355" s="140">
        <v>0</v>
      </c>
      <c r="AM355" s="140">
        <v>0</v>
      </c>
      <c r="AN355" s="140">
        <v>0</v>
      </c>
      <c r="AO355" s="140">
        <v>0</v>
      </c>
      <c r="AP355" s="140">
        <v>430.18</v>
      </c>
      <c r="AQ355" s="140">
        <v>672281.47</v>
      </c>
      <c r="AR355" s="140">
        <v>459876.45</v>
      </c>
      <c r="AS355" s="140">
        <v>108557.13</v>
      </c>
      <c r="AT355" s="140">
        <v>112282.02</v>
      </c>
      <c r="AU355" s="140">
        <v>58255.1</v>
      </c>
      <c r="AV355" s="140">
        <v>0</v>
      </c>
      <c r="AW355" s="140">
        <v>64961.57</v>
      </c>
      <c r="AX355" s="140">
        <v>103302.66</v>
      </c>
      <c r="AY355" s="140">
        <v>145891.56</v>
      </c>
      <c r="AZ355" s="140">
        <v>86911.48</v>
      </c>
      <c r="BA355" s="140">
        <v>368369.84</v>
      </c>
      <c r="BB355" s="140">
        <v>9705.17</v>
      </c>
      <c r="BC355" s="140">
        <v>28027.63</v>
      </c>
      <c r="BD355" s="140">
        <v>33788.379999999997</v>
      </c>
      <c r="BE355" s="140">
        <v>0</v>
      </c>
      <c r="BF355" s="140">
        <v>135828.66</v>
      </c>
      <c r="BG355" s="140">
        <v>350299.58</v>
      </c>
      <c r="BH355" s="140">
        <v>66.87</v>
      </c>
      <c r="BI355" s="140">
        <v>0</v>
      </c>
      <c r="BJ355" s="140">
        <v>0</v>
      </c>
      <c r="BK355" s="140">
        <v>0</v>
      </c>
      <c r="BL355" s="140">
        <v>0</v>
      </c>
      <c r="BM355" s="140">
        <v>0</v>
      </c>
      <c r="BN355" s="140">
        <v>0</v>
      </c>
      <c r="BO355" s="140">
        <v>0</v>
      </c>
      <c r="BP355" s="140">
        <v>0</v>
      </c>
      <c r="BQ355" s="140">
        <v>193564.80000000002</v>
      </c>
      <c r="BR355" s="140">
        <v>249482.86000000002</v>
      </c>
      <c r="BS355" s="140">
        <v>193564.80000000002</v>
      </c>
      <c r="BT355" s="140">
        <v>249482.86000000002</v>
      </c>
      <c r="BU355" s="140">
        <v>0</v>
      </c>
      <c r="BV355" s="140">
        <v>0</v>
      </c>
      <c r="BW355" s="140">
        <v>229005.21</v>
      </c>
      <c r="BX355" s="140">
        <v>84636.19</v>
      </c>
      <c r="BY355" s="140">
        <v>24743.23</v>
      </c>
      <c r="BZ355" s="140">
        <v>119625.79000000001</v>
      </c>
      <c r="CA355" s="140">
        <v>76530.17</v>
      </c>
      <c r="CB355" s="140">
        <v>76748.31</v>
      </c>
      <c r="CC355" s="140">
        <v>301016.71000000002</v>
      </c>
      <c r="CD355" s="140">
        <v>278252.52</v>
      </c>
      <c r="CE355" s="140">
        <v>0</v>
      </c>
      <c r="CF355" s="140">
        <v>0</v>
      </c>
      <c r="CG355" s="140">
        <v>0</v>
      </c>
      <c r="CH355" s="140">
        <v>22546.05</v>
      </c>
      <c r="CI355" s="140">
        <v>0</v>
      </c>
      <c r="CJ355" s="140">
        <v>1198553.54</v>
      </c>
      <c r="CK355" s="140">
        <v>0</v>
      </c>
      <c r="CL355" s="140">
        <v>0</v>
      </c>
      <c r="CM355" s="140">
        <v>0</v>
      </c>
      <c r="CN355" s="140">
        <v>0</v>
      </c>
      <c r="CO355" s="140">
        <v>0</v>
      </c>
      <c r="CP355" s="140">
        <v>0</v>
      </c>
      <c r="CQ355" s="140">
        <v>0</v>
      </c>
      <c r="CR355" s="140">
        <v>12338.26</v>
      </c>
      <c r="CS355" s="140">
        <v>5356.62</v>
      </c>
      <c r="CT355" s="140">
        <v>81574.650000000009</v>
      </c>
      <c r="CU355" s="140">
        <v>88556.290000000008</v>
      </c>
      <c r="CV355" s="140">
        <v>0</v>
      </c>
      <c r="CW355" s="140">
        <v>0</v>
      </c>
      <c r="CX355" s="140">
        <v>0</v>
      </c>
      <c r="CY355" s="140">
        <v>0</v>
      </c>
      <c r="CZ355" s="140">
        <v>0</v>
      </c>
      <c r="DA355" s="140">
        <v>0</v>
      </c>
      <c r="DB355" s="140">
        <v>0</v>
      </c>
      <c r="DC355" s="140">
        <v>0</v>
      </c>
      <c r="DD355" s="140">
        <v>0</v>
      </c>
      <c r="DE355" s="140">
        <v>0</v>
      </c>
      <c r="DF355" s="140">
        <v>0</v>
      </c>
      <c r="DG355" s="140">
        <v>0</v>
      </c>
      <c r="DH355" s="140">
        <v>0</v>
      </c>
    </row>
    <row r="356" spans="1:112" x14ac:dyDescent="0.2">
      <c r="A356" s="140">
        <v>3542</v>
      </c>
      <c r="B356" s="140" t="s">
        <v>640</v>
      </c>
      <c r="C356" s="140">
        <v>0</v>
      </c>
      <c r="D356" s="140">
        <v>3082159.69</v>
      </c>
      <c r="E356" s="140">
        <v>0</v>
      </c>
      <c r="F356" s="140">
        <v>0</v>
      </c>
      <c r="G356" s="140">
        <v>0</v>
      </c>
      <c r="H356" s="140">
        <v>1290.17</v>
      </c>
      <c r="I356" s="140">
        <v>30868.84</v>
      </c>
      <c r="J356" s="140">
        <v>0</v>
      </c>
      <c r="K356" s="140">
        <v>541357.96</v>
      </c>
      <c r="L356" s="140">
        <v>0</v>
      </c>
      <c r="M356" s="140">
        <v>0</v>
      </c>
      <c r="N356" s="140">
        <v>0</v>
      </c>
      <c r="O356" s="140">
        <v>0</v>
      </c>
      <c r="P356" s="140">
        <v>0</v>
      </c>
      <c r="Q356" s="140">
        <v>0</v>
      </c>
      <c r="R356" s="140">
        <v>0</v>
      </c>
      <c r="S356" s="140">
        <v>0</v>
      </c>
      <c r="T356" s="140">
        <v>0</v>
      </c>
      <c r="U356" s="140">
        <v>31666.5</v>
      </c>
      <c r="V356" s="140">
        <v>89485</v>
      </c>
      <c r="W356" s="140">
        <v>2330.5300000000002</v>
      </c>
      <c r="X356" s="140">
        <v>0</v>
      </c>
      <c r="Y356" s="140">
        <v>0</v>
      </c>
      <c r="Z356" s="140">
        <v>9347.36</v>
      </c>
      <c r="AA356" s="140">
        <v>117</v>
      </c>
      <c r="AB356" s="140">
        <v>0</v>
      </c>
      <c r="AC356" s="140">
        <v>0</v>
      </c>
      <c r="AD356" s="140">
        <v>3619</v>
      </c>
      <c r="AE356" s="140">
        <v>55276.98</v>
      </c>
      <c r="AF356" s="140">
        <v>0</v>
      </c>
      <c r="AG356" s="140">
        <v>0</v>
      </c>
      <c r="AH356" s="140">
        <v>0</v>
      </c>
      <c r="AI356" s="140">
        <v>35958</v>
      </c>
      <c r="AJ356" s="140">
        <v>0</v>
      </c>
      <c r="AK356" s="140">
        <v>0</v>
      </c>
      <c r="AL356" s="140">
        <v>0</v>
      </c>
      <c r="AM356" s="140">
        <v>16.61</v>
      </c>
      <c r="AN356" s="140">
        <v>0</v>
      </c>
      <c r="AO356" s="140">
        <v>0</v>
      </c>
      <c r="AP356" s="140">
        <v>3204.7400000000002</v>
      </c>
      <c r="AQ356" s="140">
        <v>1336729.17</v>
      </c>
      <c r="AR356" s="140">
        <v>711684</v>
      </c>
      <c r="AS356" s="140">
        <v>0</v>
      </c>
      <c r="AT356" s="140">
        <v>160952.9</v>
      </c>
      <c r="AU356" s="140">
        <v>31447.48</v>
      </c>
      <c r="AV356" s="140">
        <v>77584.320000000007</v>
      </c>
      <c r="AW356" s="140">
        <v>57038.340000000004</v>
      </c>
      <c r="AX356" s="140">
        <v>101240.76000000001</v>
      </c>
      <c r="AY356" s="140">
        <v>378155.64</v>
      </c>
      <c r="AZ356" s="140">
        <v>0</v>
      </c>
      <c r="BA356" s="140">
        <v>556875.94000000006</v>
      </c>
      <c r="BB356" s="140">
        <v>16706.439999999999</v>
      </c>
      <c r="BC356" s="140">
        <v>32395.48</v>
      </c>
      <c r="BD356" s="140">
        <v>20725.7</v>
      </c>
      <c r="BE356" s="140">
        <v>47303.76</v>
      </c>
      <c r="BF356" s="140">
        <v>201841.09</v>
      </c>
      <c r="BG356" s="140">
        <v>165368.61000000002</v>
      </c>
      <c r="BH356" s="140">
        <v>0</v>
      </c>
      <c r="BI356" s="140">
        <v>0</v>
      </c>
      <c r="BJ356" s="140">
        <v>0</v>
      </c>
      <c r="BK356" s="140">
        <v>0</v>
      </c>
      <c r="BL356" s="140">
        <v>0</v>
      </c>
      <c r="BM356" s="140">
        <v>0</v>
      </c>
      <c r="BN356" s="140">
        <v>0</v>
      </c>
      <c r="BO356" s="140">
        <v>926966.6</v>
      </c>
      <c r="BP356" s="140">
        <v>917615.35</v>
      </c>
      <c r="BQ356" s="140">
        <v>0</v>
      </c>
      <c r="BR356" s="140">
        <v>0</v>
      </c>
      <c r="BS356" s="140">
        <v>926966.6</v>
      </c>
      <c r="BT356" s="140">
        <v>917615.35</v>
      </c>
      <c r="BU356" s="140">
        <v>0</v>
      </c>
      <c r="BV356" s="140">
        <v>1347</v>
      </c>
      <c r="BW356" s="140">
        <v>492874.58</v>
      </c>
      <c r="BX356" s="140">
        <v>406948.08</v>
      </c>
      <c r="BY356" s="140">
        <v>80539.520000000004</v>
      </c>
      <c r="BZ356" s="140">
        <v>4039.98</v>
      </c>
      <c r="CA356" s="140">
        <v>96484.44</v>
      </c>
      <c r="CB356" s="140">
        <v>91256.98</v>
      </c>
      <c r="CC356" s="140">
        <v>386572.54</v>
      </c>
      <c r="CD356" s="140">
        <v>391800</v>
      </c>
      <c r="CE356" s="140">
        <v>0</v>
      </c>
      <c r="CF356" s="140">
        <v>0</v>
      </c>
      <c r="CG356" s="140">
        <v>0</v>
      </c>
      <c r="CH356" s="140">
        <v>0</v>
      </c>
      <c r="CI356" s="140">
        <v>0</v>
      </c>
      <c r="CJ356" s="140">
        <v>700000</v>
      </c>
      <c r="CK356" s="140">
        <v>0</v>
      </c>
      <c r="CL356" s="140">
        <v>0</v>
      </c>
      <c r="CM356" s="140">
        <v>0</v>
      </c>
      <c r="CN356" s="140">
        <v>0</v>
      </c>
      <c r="CO356" s="140">
        <v>0</v>
      </c>
      <c r="CP356" s="140">
        <v>0</v>
      </c>
      <c r="CQ356" s="140">
        <v>0</v>
      </c>
      <c r="CR356" s="140">
        <v>0</v>
      </c>
      <c r="CS356" s="140">
        <v>0</v>
      </c>
      <c r="CT356" s="140">
        <v>110750.33</v>
      </c>
      <c r="CU356" s="140">
        <v>110750.33</v>
      </c>
      <c r="CV356" s="140">
        <v>0</v>
      </c>
      <c r="CW356" s="140">
        <v>17344.75</v>
      </c>
      <c r="CX356" s="140">
        <v>6955.1500000000005</v>
      </c>
      <c r="CY356" s="140">
        <v>59641</v>
      </c>
      <c r="CZ356" s="140">
        <v>32863.81</v>
      </c>
      <c r="DA356" s="140">
        <v>37166.79</v>
      </c>
      <c r="DB356" s="140">
        <v>0</v>
      </c>
      <c r="DC356" s="140">
        <v>0</v>
      </c>
      <c r="DD356" s="140">
        <v>0</v>
      </c>
      <c r="DE356" s="140">
        <v>0</v>
      </c>
      <c r="DF356" s="140">
        <v>0</v>
      </c>
      <c r="DG356" s="140">
        <v>0</v>
      </c>
      <c r="DH356" s="140">
        <v>0</v>
      </c>
    </row>
    <row r="357" spans="1:112" x14ac:dyDescent="0.2">
      <c r="A357" s="140">
        <v>5621</v>
      </c>
      <c r="B357" s="140" t="s">
        <v>641</v>
      </c>
      <c r="C357" s="140">
        <v>0</v>
      </c>
      <c r="D357" s="140">
        <v>18291768.170000002</v>
      </c>
      <c r="E357" s="140">
        <v>0</v>
      </c>
      <c r="F357" s="140">
        <v>162010.01</v>
      </c>
      <c r="G357" s="140">
        <v>89959.61</v>
      </c>
      <c r="H357" s="140">
        <v>7392.33</v>
      </c>
      <c r="I357" s="140">
        <v>334679.12</v>
      </c>
      <c r="J357" s="140">
        <v>7324.79</v>
      </c>
      <c r="K357" s="140">
        <v>311252.22000000003</v>
      </c>
      <c r="L357" s="140">
        <v>0</v>
      </c>
      <c r="M357" s="140">
        <v>0</v>
      </c>
      <c r="N357" s="140">
        <v>0</v>
      </c>
      <c r="O357" s="140">
        <v>0</v>
      </c>
      <c r="P357" s="140">
        <v>0</v>
      </c>
      <c r="Q357" s="140">
        <v>0</v>
      </c>
      <c r="R357" s="140">
        <v>4537.1500000000005</v>
      </c>
      <c r="S357" s="140">
        <v>0</v>
      </c>
      <c r="T357" s="140">
        <v>0</v>
      </c>
      <c r="U357" s="140">
        <v>333610</v>
      </c>
      <c r="V357" s="140">
        <v>14502719</v>
      </c>
      <c r="W357" s="140">
        <v>25038.2</v>
      </c>
      <c r="X357" s="140">
        <v>0</v>
      </c>
      <c r="Y357" s="140">
        <v>0</v>
      </c>
      <c r="Z357" s="140">
        <v>5478.82</v>
      </c>
      <c r="AA357" s="140">
        <v>59451</v>
      </c>
      <c r="AB357" s="140">
        <v>0</v>
      </c>
      <c r="AC357" s="140">
        <v>0</v>
      </c>
      <c r="AD357" s="140">
        <v>74242.31</v>
      </c>
      <c r="AE357" s="140">
        <v>377168.10000000003</v>
      </c>
      <c r="AF357" s="140">
        <v>0</v>
      </c>
      <c r="AG357" s="140">
        <v>0</v>
      </c>
      <c r="AH357" s="140">
        <v>0</v>
      </c>
      <c r="AI357" s="140">
        <v>0</v>
      </c>
      <c r="AJ357" s="140">
        <v>0</v>
      </c>
      <c r="AK357" s="140">
        <v>8404.01</v>
      </c>
      <c r="AL357" s="140">
        <v>187758</v>
      </c>
      <c r="AM357" s="140">
        <v>71198.42</v>
      </c>
      <c r="AN357" s="140">
        <v>12065.43</v>
      </c>
      <c r="AO357" s="140">
        <v>0</v>
      </c>
      <c r="AP357" s="140">
        <v>22927.920000000002</v>
      </c>
      <c r="AQ357" s="140">
        <v>6394310.4500000002</v>
      </c>
      <c r="AR357" s="140">
        <v>7532836.5599999996</v>
      </c>
      <c r="AS357" s="140">
        <v>954408.56</v>
      </c>
      <c r="AT357" s="140">
        <v>1011595.01</v>
      </c>
      <c r="AU357" s="140">
        <v>561222.18000000005</v>
      </c>
      <c r="AV357" s="140">
        <v>203458.28</v>
      </c>
      <c r="AW357" s="140">
        <v>910075.76</v>
      </c>
      <c r="AX357" s="140">
        <v>1814848.1400000001</v>
      </c>
      <c r="AY357" s="140">
        <v>460850.26</v>
      </c>
      <c r="AZ357" s="140">
        <v>1614796.43</v>
      </c>
      <c r="BA357" s="140">
        <v>6086811.9299999997</v>
      </c>
      <c r="BB357" s="140">
        <v>1402435.89</v>
      </c>
      <c r="BC357" s="140">
        <v>273707.46000000002</v>
      </c>
      <c r="BD357" s="140">
        <v>270203.2</v>
      </c>
      <c r="BE357" s="140">
        <v>397043</v>
      </c>
      <c r="BF357" s="140">
        <v>3153108.59</v>
      </c>
      <c r="BG357" s="140">
        <v>1221094.51</v>
      </c>
      <c r="BH357" s="140">
        <v>1740.8700000000001</v>
      </c>
      <c r="BI357" s="140">
        <v>0</v>
      </c>
      <c r="BJ357" s="140">
        <v>44953.75</v>
      </c>
      <c r="BK357" s="140">
        <v>49581.590000000004</v>
      </c>
      <c r="BL357" s="140">
        <v>49581.590000000004</v>
      </c>
      <c r="BM357" s="140">
        <v>0</v>
      </c>
      <c r="BN357" s="140">
        <v>0</v>
      </c>
      <c r="BO357" s="140">
        <v>0</v>
      </c>
      <c r="BP357" s="140">
        <v>0</v>
      </c>
      <c r="BQ357" s="140">
        <v>8574992.9399999995</v>
      </c>
      <c r="BR357" s="140">
        <v>9154476.7200000007</v>
      </c>
      <c r="BS357" s="140">
        <v>8624574.5299999993</v>
      </c>
      <c r="BT357" s="140">
        <v>9249012.0600000005</v>
      </c>
      <c r="BU357" s="140">
        <v>54439.67</v>
      </c>
      <c r="BV357" s="140">
        <v>210463.66</v>
      </c>
      <c r="BW357" s="140">
        <v>5808520.0499999998</v>
      </c>
      <c r="BX357" s="140">
        <v>4341311.7699999996</v>
      </c>
      <c r="BY357" s="140">
        <v>1232917.1100000001</v>
      </c>
      <c r="BZ357" s="140">
        <v>78267.180000000008</v>
      </c>
      <c r="CA357" s="140">
        <v>841018.15999999992</v>
      </c>
      <c r="CB357" s="140">
        <v>829684.53</v>
      </c>
      <c r="CC357" s="140">
        <v>2872244.5300000003</v>
      </c>
      <c r="CD357" s="140">
        <v>2795825.2600000002</v>
      </c>
      <c r="CE357" s="140">
        <v>13095.4</v>
      </c>
      <c r="CF357" s="140">
        <v>0</v>
      </c>
      <c r="CG357" s="140">
        <v>0</v>
      </c>
      <c r="CH357" s="140">
        <v>74657.5</v>
      </c>
      <c r="CI357" s="140">
        <v>0</v>
      </c>
      <c r="CJ357" s="140">
        <v>16567530.43</v>
      </c>
      <c r="CK357" s="140">
        <v>1703014.98</v>
      </c>
      <c r="CL357" s="140">
        <v>1008938.59</v>
      </c>
      <c r="CM357" s="140">
        <v>414466.61</v>
      </c>
      <c r="CN357" s="140">
        <v>0</v>
      </c>
      <c r="CO357" s="140">
        <v>1108543</v>
      </c>
      <c r="CP357" s="140">
        <v>0</v>
      </c>
      <c r="CQ357" s="140">
        <v>0</v>
      </c>
      <c r="CR357" s="140">
        <v>219615.23</v>
      </c>
      <c r="CS357" s="140">
        <v>282712.03999999998</v>
      </c>
      <c r="CT357" s="140">
        <v>946412.1</v>
      </c>
      <c r="CU357" s="140">
        <v>883315.29</v>
      </c>
      <c r="CV357" s="140">
        <v>0</v>
      </c>
      <c r="CW357" s="140">
        <v>181032.83000000002</v>
      </c>
      <c r="CX357" s="140">
        <v>190552.23</v>
      </c>
      <c r="CY357" s="140">
        <v>412315.67</v>
      </c>
      <c r="CZ357" s="140">
        <v>145541.74</v>
      </c>
      <c r="DA357" s="140">
        <v>257254.53</v>
      </c>
      <c r="DB357" s="140">
        <v>0</v>
      </c>
      <c r="DC357" s="140">
        <v>0</v>
      </c>
      <c r="DD357" s="140">
        <v>0</v>
      </c>
      <c r="DE357" s="140">
        <v>39816.76</v>
      </c>
      <c r="DF357" s="140">
        <v>34920.53</v>
      </c>
      <c r="DG357" s="140">
        <v>4896.2300000000005</v>
      </c>
      <c r="DH357" s="140">
        <v>0</v>
      </c>
    </row>
    <row r="358" spans="1:112" x14ac:dyDescent="0.2">
      <c r="A358" s="140">
        <v>5628</v>
      </c>
      <c r="B358" s="140" t="s">
        <v>642</v>
      </c>
      <c r="C358" s="140">
        <v>0</v>
      </c>
      <c r="D358" s="140">
        <v>2436795.85</v>
      </c>
      <c r="E358" s="140">
        <v>0</v>
      </c>
      <c r="F358" s="140">
        <v>6171.05</v>
      </c>
      <c r="G358" s="140">
        <v>37467.99</v>
      </c>
      <c r="H358" s="140">
        <v>2070.14</v>
      </c>
      <c r="I358" s="140">
        <v>13784.4</v>
      </c>
      <c r="J358" s="140">
        <v>0</v>
      </c>
      <c r="K358" s="140">
        <v>343271</v>
      </c>
      <c r="L358" s="140">
        <v>0</v>
      </c>
      <c r="M358" s="140">
        <v>0</v>
      </c>
      <c r="N358" s="140">
        <v>0</v>
      </c>
      <c r="O358" s="140">
        <v>0</v>
      </c>
      <c r="P358" s="140">
        <v>4870.5200000000004</v>
      </c>
      <c r="Q358" s="140">
        <v>0</v>
      </c>
      <c r="R358" s="140">
        <v>0</v>
      </c>
      <c r="S358" s="140">
        <v>0</v>
      </c>
      <c r="T358" s="140">
        <v>0</v>
      </c>
      <c r="U358" s="140">
        <v>111976</v>
      </c>
      <c r="V358" s="140">
        <v>5556077</v>
      </c>
      <c r="W358" s="140">
        <v>0</v>
      </c>
      <c r="X358" s="140">
        <v>0</v>
      </c>
      <c r="Y358" s="140">
        <v>141169.14000000001</v>
      </c>
      <c r="Z358" s="140">
        <v>12860.1</v>
      </c>
      <c r="AA358" s="140">
        <v>3952</v>
      </c>
      <c r="AB358" s="140">
        <v>0</v>
      </c>
      <c r="AC358" s="140">
        <v>0</v>
      </c>
      <c r="AD358" s="140">
        <v>28313</v>
      </c>
      <c r="AE358" s="140">
        <v>106601</v>
      </c>
      <c r="AF358" s="140">
        <v>0</v>
      </c>
      <c r="AG358" s="140">
        <v>0</v>
      </c>
      <c r="AH358" s="140">
        <v>71284.81</v>
      </c>
      <c r="AI358" s="140">
        <v>0</v>
      </c>
      <c r="AJ358" s="140">
        <v>0</v>
      </c>
      <c r="AK358" s="140">
        <v>0</v>
      </c>
      <c r="AL358" s="140">
        <v>0</v>
      </c>
      <c r="AM358" s="140">
        <v>0</v>
      </c>
      <c r="AN358" s="140">
        <v>0</v>
      </c>
      <c r="AO358" s="140">
        <v>0</v>
      </c>
      <c r="AP358" s="140">
        <v>2000</v>
      </c>
      <c r="AQ358" s="140">
        <v>1925571.18</v>
      </c>
      <c r="AR358" s="140">
        <v>1922402.44</v>
      </c>
      <c r="AS358" s="140">
        <v>417907.92</v>
      </c>
      <c r="AT358" s="140">
        <v>229621.41</v>
      </c>
      <c r="AU358" s="140">
        <v>267193.26</v>
      </c>
      <c r="AV358" s="140">
        <v>2798</v>
      </c>
      <c r="AW358" s="140">
        <v>167470.07</v>
      </c>
      <c r="AX358" s="140">
        <v>386944.68</v>
      </c>
      <c r="AY358" s="140">
        <v>238186.03</v>
      </c>
      <c r="AZ358" s="140">
        <v>461383.39</v>
      </c>
      <c r="BA358" s="140">
        <v>1536608.67</v>
      </c>
      <c r="BB358" s="140">
        <v>40599.730000000003</v>
      </c>
      <c r="BC358" s="140">
        <v>57239.01</v>
      </c>
      <c r="BD358" s="140">
        <v>507</v>
      </c>
      <c r="BE358" s="140">
        <v>130722.48</v>
      </c>
      <c r="BF358" s="140">
        <v>541935.6</v>
      </c>
      <c r="BG358" s="140">
        <v>468953.09</v>
      </c>
      <c r="BH358" s="140">
        <v>0</v>
      </c>
      <c r="BI358" s="140">
        <v>0</v>
      </c>
      <c r="BJ358" s="140">
        <v>0</v>
      </c>
      <c r="BK358" s="140">
        <v>0</v>
      </c>
      <c r="BL358" s="140">
        <v>0</v>
      </c>
      <c r="BM358" s="140">
        <v>0</v>
      </c>
      <c r="BN358" s="140">
        <v>0</v>
      </c>
      <c r="BO358" s="140">
        <v>0</v>
      </c>
      <c r="BP358" s="140">
        <v>0</v>
      </c>
      <c r="BQ358" s="140">
        <v>1608504.51</v>
      </c>
      <c r="BR358" s="140">
        <v>1691124.55</v>
      </c>
      <c r="BS358" s="140">
        <v>1608504.51</v>
      </c>
      <c r="BT358" s="140">
        <v>1691124.55</v>
      </c>
      <c r="BU358" s="140">
        <v>34188.06</v>
      </c>
      <c r="BV358" s="140">
        <v>250777.68</v>
      </c>
      <c r="BW358" s="140">
        <v>1077183.25</v>
      </c>
      <c r="BX358" s="140">
        <v>673283.89</v>
      </c>
      <c r="BY358" s="140">
        <v>164115.99</v>
      </c>
      <c r="BZ358" s="140">
        <v>23193.75</v>
      </c>
      <c r="CA358" s="140">
        <v>309169.68</v>
      </c>
      <c r="CB358" s="140">
        <v>517009.5</v>
      </c>
      <c r="CC358" s="140">
        <v>645864.54</v>
      </c>
      <c r="CD358" s="140">
        <v>438024.72000000003</v>
      </c>
      <c r="CE358" s="140">
        <v>0</v>
      </c>
      <c r="CF358" s="140">
        <v>0</v>
      </c>
      <c r="CG358" s="140">
        <v>0</v>
      </c>
      <c r="CH358" s="140">
        <v>0</v>
      </c>
      <c r="CI358" s="140">
        <v>0</v>
      </c>
      <c r="CJ358" s="140">
        <v>3895000</v>
      </c>
      <c r="CK358" s="140">
        <v>0</v>
      </c>
      <c r="CL358" s="140">
        <v>0</v>
      </c>
      <c r="CM358" s="140">
        <v>0</v>
      </c>
      <c r="CN358" s="140">
        <v>0</v>
      </c>
      <c r="CO358" s="140">
        <v>0</v>
      </c>
      <c r="CP358" s="140">
        <v>0</v>
      </c>
      <c r="CQ358" s="140">
        <v>0</v>
      </c>
      <c r="CR358" s="140">
        <v>89216.290000000008</v>
      </c>
      <c r="CS358" s="140">
        <v>76806.080000000002</v>
      </c>
      <c r="CT358" s="140">
        <v>357502.42</v>
      </c>
      <c r="CU358" s="140">
        <v>369912.63</v>
      </c>
      <c r="CV358" s="140">
        <v>0</v>
      </c>
      <c r="CW358" s="140">
        <v>0</v>
      </c>
      <c r="CX358" s="140">
        <v>0</v>
      </c>
      <c r="CY358" s="140">
        <v>20040</v>
      </c>
      <c r="CZ358" s="140">
        <v>1002.87</v>
      </c>
      <c r="DA358" s="140">
        <v>19037.13</v>
      </c>
      <c r="DB358" s="140">
        <v>0</v>
      </c>
      <c r="DC358" s="140">
        <v>0</v>
      </c>
      <c r="DD358" s="140">
        <v>0</v>
      </c>
      <c r="DE358" s="140">
        <v>0</v>
      </c>
      <c r="DF358" s="140">
        <v>0</v>
      </c>
      <c r="DG358" s="140">
        <v>0</v>
      </c>
      <c r="DH358" s="140">
        <v>0</v>
      </c>
    </row>
    <row r="359" spans="1:112" x14ac:dyDescent="0.2">
      <c r="A359" s="140">
        <v>5642</v>
      </c>
      <c r="B359" s="140" t="s">
        <v>643</v>
      </c>
      <c r="C359" s="140">
        <v>7923.08</v>
      </c>
      <c r="D359" s="140">
        <v>8645448.7400000002</v>
      </c>
      <c r="E359" s="140">
        <v>0</v>
      </c>
      <c r="F359" s="140">
        <v>22408.38</v>
      </c>
      <c r="G359" s="140">
        <v>22474.99</v>
      </c>
      <c r="H359" s="140">
        <v>4887.4800000000005</v>
      </c>
      <c r="I359" s="140">
        <v>85878.69</v>
      </c>
      <c r="J359" s="140">
        <v>0</v>
      </c>
      <c r="K359" s="140">
        <v>962866.61</v>
      </c>
      <c r="L359" s="140">
        <v>0</v>
      </c>
      <c r="M359" s="140">
        <v>0</v>
      </c>
      <c r="N359" s="140">
        <v>0</v>
      </c>
      <c r="O359" s="140">
        <v>0</v>
      </c>
      <c r="P359" s="140">
        <v>0</v>
      </c>
      <c r="Q359" s="140">
        <v>0</v>
      </c>
      <c r="R359" s="140">
        <v>0</v>
      </c>
      <c r="S359" s="140">
        <v>0</v>
      </c>
      <c r="T359" s="140">
        <v>0</v>
      </c>
      <c r="U359" s="140">
        <v>53542.5</v>
      </c>
      <c r="V359" s="140">
        <v>3413392</v>
      </c>
      <c r="W359" s="140">
        <v>0</v>
      </c>
      <c r="X359" s="140">
        <v>0</v>
      </c>
      <c r="Y359" s="140">
        <v>374405.12</v>
      </c>
      <c r="Z359" s="140">
        <v>2252.69</v>
      </c>
      <c r="AA359" s="140">
        <v>26878</v>
      </c>
      <c r="AB359" s="140">
        <v>0</v>
      </c>
      <c r="AC359" s="140">
        <v>0</v>
      </c>
      <c r="AD359" s="140">
        <v>165371.05000000002</v>
      </c>
      <c r="AE359" s="140">
        <v>175014.93</v>
      </c>
      <c r="AF359" s="140">
        <v>0</v>
      </c>
      <c r="AG359" s="140">
        <v>0</v>
      </c>
      <c r="AH359" s="140">
        <v>0</v>
      </c>
      <c r="AI359" s="140">
        <v>0</v>
      </c>
      <c r="AJ359" s="140">
        <v>0</v>
      </c>
      <c r="AK359" s="140">
        <v>0</v>
      </c>
      <c r="AL359" s="140">
        <v>0</v>
      </c>
      <c r="AM359" s="140">
        <v>31528.07</v>
      </c>
      <c r="AN359" s="140">
        <v>27279</v>
      </c>
      <c r="AO359" s="140">
        <v>0</v>
      </c>
      <c r="AP359" s="140">
        <v>0</v>
      </c>
      <c r="AQ359" s="140">
        <v>2612561.73</v>
      </c>
      <c r="AR359" s="140">
        <v>3086851.46</v>
      </c>
      <c r="AS359" s="140">
        <v>56287.41</v>
      </c>
      <c r="AT359" s="140">
        <v>341432.17</v>
      </c>
      <c r="AU359" s="140">
        <v>191824.52</v>
      </c>
      <c r="AV359" s="140">
        <v>5397.39</v>
      </c>
      <c r="AW359" s="140">
        <v>357230.10000000003</v>
      </c>
      <c r="AX359" s="140">
        <v>474044.77</v>
      </c>
      <c r="AY359" s="140">
        <v>332666.74</v>
      </c>
      <c r="AZ359" s="140">
        <v>679560.03</v>
      </c>
      <c r="BA359" s="140">
        <v>2361008.54</v>
      </c>
      <c r="BB359" s="140">
        <v>417665.16000000003</v>
      </c>
      <c r="BC359" s="140">
        <v>133654.69</v>
      </c>
      <c r="BD359" s="140">
        <v>13468</v>
      </c>
      <c r="BE359" s="140">
        <v>361100.37</v>
      </c>
      <c r="BF359" s="140">
        <v>1454958.52</v>
      </c>
      <c r="BG359" s="140">
        <v>451448.2</v>
      </c>
      <c r="BH359" s="140">
        <v>802.37</v>
      </c>
      <c r="BI359" s="140">
        <v>0</v>
      </c>
      <c r="BJ359" s="140">
        <v>0</v>
      </c>
      <c r="BK359" s="140">
        <v>0</v>
      </c>
      <c r="BL359" s="140">
        <v>0</v>
      </c>
      <c r="BM359" s="140">
        <v>175000</v>
      </c>
      <c r="BN359" s="140">
        <v>509317</v>
      </c>
      <c r="BO359" s="140">
        <v>663034.44000000006</v>
      </c>
      <c r="BP359" s="140">
        <v>1793412.98</v>
      </c>
      <c r="BQ359" s="140">
        <v>2341251.59</v>
      </c>
      <c r="BR359" s="140">
        <v>1566145.21</v>
      </c>
      <c r="BS359" s="140">
        <v>3179286.03</v>
      </c>
      <c r="BT359" s="140">
        <v>3868875.19</v>
      </c>
      <c r="BU359" s="140">
        <v>0</v>
      </c>
      <c r="BV359" s="140">
        <v>0</v>
      </c>
      <c r="BW359" s="140">
        <v>2360470.4900000002</v>
      </c>
      <c r="BX359" s="140">
        <v>1841400.01</v>
      </c>
      <c r="BY359" s="140">
        <v>474466.4</v>
      </c>
      <c r="BZ359" s="140">
        <v>44604.08</v>
      </c>
      <c r="CA359" s="140">
        <v>7828.53</v>
      </c>
      <c r="CB359" s="140">
        <v>7662.39</v>
      </c>
      <c r="CC359" s="140">
        <v>100313.37</v>
      </c>
      <c r="CD359" s="140">
        <v>0</v>
      </c>
      <c r="CE359" s="140">
        <v>0</v>
      </c>
      <c r="CF359" s="140">
        <v>0</v>
      </c>
      <c r="CG359" s="140">
        <v>0</v>
      </c>
      <c r="CH359" s="140">
        <v>100479.51000000001</v>
      </c>
      <c r="CI359" s="140">
        <v>0</v>
      </c>
      <c r="CJ359" s="140">
        <v>700000</v>
      </c>
      <c r="CK359" s="140">
        <v>0</v>
      </c>
      <c r="CL359" s="140">
        <v>0</v>
      </c>
      <c r="CM359" s="140">
        <v>0</v>
      </c>
      <c r="CN359" s="140">
        <v>0</v>
      </c>
      <c r="CO359" s="140">
        <v>0</v>
      </c>
      <c r="CP359" s="140">
        <v>0</v>
      </c>
      <c r="CQ359" s="140">
        <v>0</v>
      </c>
      <c r="CR359" s="140">
        <v>99643.6</v>
      </c>
      <c r="CS359" s="140">
        <v>94798.1</v>
      </c>
      <c r="CT359" s="140">
        <v>551503.84</v>
      </c>
      <c r="CU359" s="140">
        <v>556349.34</v>
      </c>
      <c r="CV359" s="140">
        <v>0</v>
      </c>
      <c r="CW359" s="140">
        <v>2656.04</v>
      </c>
      <c r="CX359" s="140">
        <v>13747.99</v>
      </c>
      <c r="CY359" s="140">
        <v>126754.33</v>
      </c>
      <c r="CZ359" s="140">
        <v>115662.38</v>
      </c>
      <c r="DA359" s="140">
        <v>0</v>
      </c>
      <c r="DB359" s="140">
        <v>0</v>
      </c>
      <c r="DC359" s="140">
        <v>0</v>
      </c>
      <c r="DD359" s="140">
        <v>0</v>
      </c>
      <c r="DE359" s="140">
        <v>0</v>
      </c>
      <c r="DF359" s="140">
        <v>0</v>
      </c>
      <c r="DG359" s="140">
        <v>0</v>
      </c>
      <c r="DH359" s="140">
        <v>0</v>
      </c>
    </row>
    <row r="360" spans="1:112" x14ac:dyDescent="0.2">
      <c r="A360" s="140">
        <v>5656</v>
      </c>
      <c r="B360" s="140" t="s">
        <v>644</v>
      </c>
      <c r="C360" s="140">
        <v>0</v>
      </c>
      <c r="D360" s="140">
        <v>34745269</v>
      </c>
      <c r="E360" s="140">
        <v>0</v>
      </c>
      <c r="F360" s="140">
        <v>3747.67</v>
      </c>
      <c r="G360" s="140">
        <v>54548.4</v>
      </c>
      <c r="H360" s="140">
        <v>12590.39</v>
      </c>
      <c r="I360" s="140">
        <v>474984.77</v>
      </c>
      <c r="J360" s="140">
        <v>0</v>
      </c>
      <c r="K360" s="140">
        <v>658610.99</v>
      </c>
      <c r="L360" s="140">
        <v>0</v>
      </c>
      <c r="M360" s="140">
        <v>0</v>
      </c>
      <c r="N360" s="140">
        <v>0</v>
      </c>
      <c r="O360" s="140">
        <v>0</v>
      </c>
      <c r="P360" s="140">
        <v>0</v>
      </c>
      <c r="Q360" s="140">
        <v>0</v>
      </c>
      <c r="R360" s="140">
        <v>0</v>
      </c>
      <c r="S360" s="140">
        <v>0</v>
      </c>
      <c r="T360" s="140">
        <v>0</v>
      </c>
      <c r="U360" s="140">
        <v>684932.5</v>
      </c>
      <c r="V360" s="140">
        <v>34802270</v>
      </c>
      <c r="W360" s="140">
        <v>30918.89</v>
      </c>
      <c r="X360" s="140">
        <v>0</v>
      </c>
      <c r="Y360" s="140">
        <v>552401</v>
      </c>
      <c r="Z360" s="140">
        <v>0</v>
      </c>
      <c r="AA360" s="140">
        <v>993127</v>
      </c>
      <c r="AB360" s="140">
        <v>49385</v>
      </c>
      <c r="AC360" s="140">
        <v>0</v>
      </c>
      <c r="AD360" s="140">
        <v>349518.28</v>
      </c>
      <c r="AE360" s="140">
        <v>715050.01</v>
      </c>
      <c r="AF360" s="140">
        <v>0</v>
      </c>
      <c r="AG360" s="140">
        <v>0</v>
      </c>
      <c r="AH360" s="140">
        <v>31972</v>
      </c>
      <c r="AI360" s="140">
        <v>0</v>
      </c>
      <c r="AJ360" s="140">
        <v>0</v>
      </c>
      <c r="AK360" s="140">
        <v>0</v>
      </c>
      <c r="AL360" s="140">
        <v>0</v>
      </c>
      <c r="AM360" s="140">
        <v>55120.56</v>
      </c>
      <c r="AN360" s="140">
        <v>275195.67</v>
      </c>
      <c r="AO360" s="140">
        <v>0</v>
      </c>
      <c r="AP360" s="140">
        <v>6617.47</v>
      </c>
      <c r="AQ360" s="140">
        <v>13699480.609999999</v>
      </c>
      <c r="AR360" s="140">
        <v>15378950.43</v>
      </c>
      <c r="AS360" s="140">
        <v>1631773.84</v>
      </c>
      <c r="AT360" s="140">
        <v>2516741.02</v>
      </c>
      <c r="AU360" s="140">
        <v>1066848.54</v>
      </c>
      <c r="AV360" s="140">
        <v>1158848.44</v>
      </c>
      <c r="AW360" s="140">
        <v>2939103.14</v>
      </c>
      <c r="AX360" s="140">
        <v>4745023.29</v>
      </c>
      <c r="AY360" s="140">
        <v>480470.21</v>
      </c>
      <c r="AZ360" s="140">
        <v>4241305.1500000004</v>
      </c>
      <c r="BA360" s="140">
        <v>10365110.689999999</v>
      </c>
      <c r="BB360" s="140">
        <v>714581.77</v>
      </c>
      <c r="BC360" s="140">
        <v>305488.62</v>
      </c>
      <c r="BD360" s="140">
        <v>197954.81</v>
      </c>
      <c r="BE360" s="140">
        <v>632435.07999999996</v>
      </c>
      <c r="BF360" s="140">
        <v>10717710.75</v>
      </c>
      <c r="BG360" s="140">
        <v>2943049.49</v>
      </c>
      <c r="BH360" s="140">
        <v>85188.11</v>
      </c>
      <c r="BI360" s="140">
        <v>157023.42000000001</v>
      </c>
      <c r="BJ360" s="140">
        <v>112913.41</v>
      </c>
      <c r="BK360" s="140">
        <v>131906.81</v>
      </c>
      <c r="BL360" s="140">
        <v>174007.27</v>
      </c>
      <c r="BM360" s="140">
        <v>0</v>
      </c>
      <c r="BN360" s="140">
        <v>300000</v>
      </c>
      <c r="BO360" s="140">
        <v>0</v>
      </c>
      <c r="BP360" s="140">
        <v>0</v>
      </c>
      <c r="BQ360" s="140">
        <v>8008301.4400000004</v>
      </c>
      <c r="BR360" s="140">
        <v>8386506.5999999996</v>
      </c>
      <c r="BS360" s="140">
        <v>8297231.6699999999</v>
      </c>
      <c r="BT360" s="140">
        <v>8973427.2799999993</v>
      </c>
      <c r="BU360" s="140">
        <v>392447.32</v>
      </c>
      <c r="BV360" s="140">
        <v>193931.15000000002</v>
      </c>
      <c r="BW360" s="140">
        <v>15217870.24</v>
      </c>
      <c r="BX360" s="140">
        <v>11280140.68</v>
      </c>
      <c r="BY360" s="140">
        <v>4000298.12</v>
      </c>
      <c r="BZ360" s="140">
        <v>135947.61000000002</v>
      </c>
      <c r="CA360" s="140">
        <v>4917012.05</v>
      </c>
      <c r="CB360" s="140">
        <v>4209774.03</v>
      </c>
      <c r="CC360" s="140">
        <v>34640433.530000001</v>
      </c>
      <c r="CD360" s="140">
        <v>13457867.08</v>
      </c>
      <c r="CE360" s="140">
        <v>21415000</v>
      </c>
      <c r="CF360" s="140">
        <v>0</v>
      </c>
      <c r="CG360" s="140">
        <v>0</v>
      </c>
      <c r="CH360" s="140">
        <v>474804.47000000003</v>
      </c>
      <c r="CI360" s="140">
        <v>0</v>
      </c>
      <c r="CJ360" s="140">
        <v>161269679.66</v>
      </c>
      <c r="CK360" s="140">
        <v>-19711.89</v>
      </c>
      <c r="CL360" s="140">
        <v>0</v>
      </c>
      <c r="CM360" s="140">
        <v>23123.29</v>
      </c>
      <c r="CN360" s="140">
        <v>0</v>
      </c>
      <c r="CO360" s="140">
        <v>0</v>
      </c>
      <c r="CP360" s="140">
        <v>0</v>
      </c>
      <c r="CQ360" s="140">
        <v>3411.4</v>
      </c>
      <c r="CR360" s="140">
        <v>500601.21</v>
      </c>
      <c r="CS360" s="140">
        <v>543853.13</v>
      </c>
      <c r="CT360" s="140">
        <v>2548925.36</v>
      </c>
      <c r="CU360" s="140">
        <v>2505673.44</v>
      </c>
      <c r="CV360" s="140">
        <v>0</v>
      </c>
      <c r="CW360" s="140">
        <v>0</v>
      </c>
      <c r="CX360" s="140">
        <v>0</v>
      </c>
      <c r="CY360" s="140">
        <v>0</v>
      </c>
      <c r="CZ360" s="140">
        <v>0</v>
      </c>
      <c r="DA360" s="140">
        <v>0</v>
      </c>
      <c r="DB360" s="140">
        <v>0</v>
      </c>
      <c r="DC360" s="140">
        <v>0</v>
      </c>
      <c r="DD360" s="140">
        <v>0</v>
      </c>
      <c r="DE360" s="140">
        <v>68885.540000000008</v>
      </c>
      <c r="DF360" s="140">
        <v>33237.14</v>
      </c>
      <c r="DG360" s="140">
        <v>35648.400000000001</v>
      </c>
      <c r="DH360" s="140">
        <v>0</v>
      </c>
    </row>
    <row r="361" spans="1:112" x14ac:dyDescent="0.2">
      <c r="A361" s="140">
        <v>5663</v>
      </c>
      <c r="B361" s="140" t="s">
        <v>645</v>
      </c>
      <c r="C361" s="140">
        <v>0</v>
      </c>
      <c r="D361" s="140">
        <v>15319562.310000001</v>
      </c>
      <c r="E361" s="140">
        <v>0</v>
      </c>
      <c r="F361" s="140">
        <v>0</v>
      </c>
      <c r="G361" s="140">
        <v>121004.68000000001</v>
      </c>
      <c r="H361" s="140">
        <v>6690.01</v>
      </c>
      <c r="I361" s="140">
        <v>16854.41</v>
      </c>
      <c r="J361" s="140">
        <v>0</v>
      </c>
      <c r="K361" s="140">
        <v>142540</v>
      </c>
      <c r="L361" s="140">
        <v>0</v>
      </c>
      <c r="M361" s="140">
        <v>0</v>
      </c>
      <c r="N361" s="140">
        <v>0</v>
      </c>
      <c r="O361" s="140">
        <v>0</v>
      </c>
      <c r="P361" s="140">
        <v>98411.23</v>
      </c>
      <c r="Q361" s="140">
        <v>0</v>
      </c>
      <c r="R361" s="140">
        <v>0</v>
      </c>
      <c r="S361" s="140">
        <v>0</v>
      </c>
      <c r="T361" s="140">
        <v>0</v>
      </c>
      <c r="U361" s="140">
        <v>499869.5</v>
      </c>
      <c r="V361" s="140">
        <v>27634632</v>
      </c>
      <c r="W361" s="140">
        <v>8555.83</v>
      </c>
      <c r="X361" s="140">
        <v>0</v>
      </c>
      <c r="Y361" s="140">
        <v>1457044.14</v>
      </c>
      <c r="Z361" s="140">
        <v>95616.6</v>
      </c>
      <c r="AA361" s="140">
        <v>41673</v>
      </c>
      <c r="AB361" s="140">
        <v>43040.520000000004</v>
      </c>
      <c r="AC361" s="140">
        <v>0</v>
      </c>
      <c r="AD361" s="140">
        <v>642973.88</v>
      </c>
      <c r="AE361" s="140">
        <v>1226043</v>
      </c>
      <c r="AF361" s="140">
        <v>0</v>
      </c>
      <c r="AG361" s="140">
        <v>0</v>
      </c>
      <c r="AH361" s="140">
        <v>56901.41</v>
      </c>
      <c r="AI361" s="140">
        <v>206102.29</v>
      </c>
      <c r="AJ361" s="140">
        <v>0</v>
      </c>
      <c r="AK361" s="140">
        <v>0</v>
      </c>
      <c r="AL361" s="140">
        <v>0</v>
      </c>
      <c r="AM361" s="140">
        <v>0</v>
      </c>
      <c r="AN361" s="140">
        <v>180411.06</v>
      </c>
      <c r="AO361" s="140">
        <v>0</v>
      </c>
      <c r="AP361" s="140">
        <v>18966.07</v>
      </c>
      <c r="AQ361" s="140">
        <v>11135093.439999999</v>
      </c>
      <c r="AR361" s="140">
        <v>8585978.4299999997</v>
      </c>
      <c r="AS361" s="140">
        <v>1317957.23</v>
      </c>
      <c r="AT361" s="140">
        <v>1174480.6399999999</v>
      </c>
      <c r="AU361" s="140">
        <v>346702.46</v>
      </c>
      <c r="AV361" s="140">
        <v>4820.91</v>
      </c>
      <c r="AW361" s="140">
        <v>1558296.61</v>
      </c>
      <c r="AX361" s="140">
        <v>1872121.46</v>
      </c>
      <c r="AY361" s="140">
        <v>1169314.1200000001</v>
      </c>
      <c r="AZ361" s="140">
        <v>2861540.5</v>
      </c>
      <c r="BA361" s="140">
        <v>8008880.5899999999</v>
      </c>
      <c r="BB361" s="140">
        <v>1611007</v>
      </c>
      <c r="BC361" s="140">
        <v>486148.78</v>
      </c>
      <c r="BD361" s="140">
        <v>0</v>
      </c>
      <c r="BE361" s="140">
        <v>861496.07000000007</v>
      </c>
      <c r="BF361" s="140">
        <v>5502388.0099999998</v>
      </c>
      <c r="BG361" s="140">
        <v>1166420.78</v>
      </c>
      <c r="BH361" s="140">
        <v>7655.39</v>
      </c>
      <c r="BI361" s="140">
        <v>0</v>
      </c>
      <c r="BJ361" s="140">
        <v>0</v>
      </c>
      <c r="BK361" s="140">
        <v>0</v>
      </c>
      <c r="BL361" s="140">
        <v>0</v>
      </c>
      <c r="BM361" s="140">
        <v>0</v>
      </c>
      <c r="BN361" s="140">
        <v>0</v>
      </c>
      <c r="BO361" s="140">
        <v>0</v>
      </c>
      <c r="BP361" s="140">
        <v>0</v>
      </c>
      <c r="BQ361" s="140">
        <v>15042067.73</v>
      </c>
      <c r="BR361" s="140">
        <v>15188657.25</v>
      </c>
      <c r="BS361" s="140">
        <v>15042067.73</v>
      </c>
      <c r="BT361" s="140">
        <v>15188657.25</v>
      </c>
      <c r="BU361" s="140">
        <v>24230.94</v>
      </c>
      <c r="BV361" s="140">
        <v>27643.22</v>
      </c>
      <c r="BW361" s="140">
        <v>9233202.9800000004</v>
      </c>
      <c r="BX361" s="140">
        <v>6535659.9000000004</v>
      </c>
      <c r="BY361" s="140">
        <v>2625534.34</v>
      </c>
      <c r="BZ361" s="140">
        <v>68596.460000000006</v>
      </c>
      <c r="CA361" s="140">
        <v>2256923.59</v>
      </c>
      <c r="CB361" s="140">
        <v>2190904.3400000003</v>
      </c>
      <c r="CC361" s="140">
        <v>4426446.01</v>
      </c>
      <c r="CD361" s="140">
        <v>3726373.68</v>
      </c>
      <c r="CE361" s="140">
        <v>5066.58</v>
      </c>
      <c r="CF361" s="140">
        <v>0</v>
      </c>
      <c r="CG361" s="140">
        <v>0</v>
      </c>
      <c r="CH361" s="140">
        <v>761025</v>
      </c>
      <c r="CI361" s="140">
        <v>0</v>
      </c>
      <c r="CJ361" s="140">
        <v>38790000</v>
      </c>
      <c r="CK361" s="140">
        <v>10937096.029999999</v>
      </c>
      <c r="CL361" s="140">
        <v>10886341.050000001</v>
      </c>
      <c r="CM361" s="140">
        <v>0</v>
      </c>
      <c r="CN361" s="140">
        <v>0</v>
      </c>
      <c r="CO361" s="140">
        <v>0</v>
      </c>
      <c r="CP361" s="140">
        <v>0</v>
      </c>
      <c r="CQ361" s="140">
        <v>50754.98</v>
      </c>
      <c r="CR361" s="140">
        <v>252445.2</v>
      </c>
      <c r="CS361" s="140">
        <v>419932.75</v>
      </c>
      <c r="CT361" s="140">
        <v>2534675.4</v>
      </c>
      <c r="CU361" s="140">
        <v>2367187.85</v>
      </c>
      <c r="CV361" s="140">
        <v>0</v>
      </c>
      <c r="CW361" s="140">
        <v>382286</v>
      </c>
      <c r="CX361" s="140">
        <v>411326.8</v>
      </c>
      <c r="CY361" s="140">
        <v>111447.35</v>
      </c>
      <c r="CZ361" s="140">
        <v>7353.67</v>
      </c>
      <c r="DA361" s="140">
        <v>75052.88</v>
      </c>
      <c r="DB361" s="140">
        <v>0</v>
      </c>
      <c r="DC361" s="140">
        <v>0</v>
      </c>
      <c r="DD361" s="140">
        <v>0</v>
      </c>
      <c r="DE361" s="140">
        <v>0</v>
      </c>
      <c r="DF361" s="140">
        <v>0</v>
      </c>
      <c r="DG361" s="140">
        <v>0</v>
      </c>
      <c r="DH361" s="140">
        <v>0</v>
      </c>
    </row>
    <row r="362" spans="1:112" x14ac:dyDescent="0.2">
      <c r="A362" s="140">
        <v>5670</v>
      </c>
      <c r="B362" s="140" t="s">
        <v>646</v>
      </c>
      <c r="C362" s="140">
        <v>0</v>
      </c>
      <c r="D362" s="140">
        <v>4073524.39</v>
      </c>
      <c r="E362" s="140">
        <v>0</v>
      </c>
      <c r="F362" s="140">
        <v>4522.7</v>
      </c>
      <c r="G362" s="140">
        <v>19935.310000000001</v>
      </c>
      <c r="H362" s="140">
        <v>2147.37</v>
      </c>
      <c r="I362" s="140">
        <v>6300.78</v>
      </c>
      <c r="J362" s="140">
        <v>0</v>
      </c>
      <c r="K362" s="140">
        <v>167166</v>
      </c>
      <c r="L362" s="140">
        <v>0</v>
      </c>
      <c r="M362" s="140">
        <v>0</v>
      </c>
      <c r="N362" s="140">
        <v>0</v>
      </c>
      <c r="O362" s="140">
        <v>0</v>
      </c>
      <c r="P362" s="140">
        <v>1350.32</v>
      </c>
      <c r="Q362" s="140">
        <v>0</v>
      </c>
      <c r="R362" s="140">
        <v>488.74</v>
      </c>
      <c r="S362" s="140">
        <v>0</v>
      </c>
      <c r="T362" s="140">
        <v>21375</v>
      </c>
      <c r="U362" s="140">
        <v>71836.5</v>
      </c>
      <c r="V362" s="140">
        <v>316231</v>
      </c>
      <c r="W362" s="140">
        <v>4882.07</v>
      </c>
      <c r="X362" s="140">
        <v>0</v>
      </c>
      <c r="Y362" s="140">
        <v>128893.57</v>
      </c>
      <c r="Z362" s="140">
        <v>9233.86</v>
      </c>
      <c r="AA362" s="140">
        <v>110633</v>
      </c>
      <c r="AB362" s="140">
        <v>0</v>
      </c>
      <c r="AC362" s="140">
        <v>0</v>
      </c>
      <c r="AD362" s="140">
        <v>70829.509999999995</v>
      </c>
      <c r="AE362" s="140">
        <v>129255.84</v>
      </c>
      <c r="AF362" s="140">
        <v>0</v>
      </c>
      <c r="AG362" s="140">
        <v>0</v>
      </c>
      <c r="AH362" s="140">
        <v>0</v>
      </c>
      <c r="AI362" s="140">
        <v>23400</v>
      </c>
      <c r="AJ362" s="140">
        <v>0</v>
      </c>
      <c r="AK362" s="140">
        <v>0</v>
      </c>
      <c r="AL362" s="140">
        <v>0</v>
      </c>
      <c r="AM362" s="140">
        <v>23682.83</v>
      </c>
      <c r="AN362" s="140">
        <v>11967.68</v>
      </c>
      <c r="AO362" s="140">
        <v>0</v>
      </c>
      <c r="AP362" s="140">
        <v>1097.97</v>
      </c>
      <c r="AQ362" s="140">
        <v>919425.07000000007</v>
      </c>
      <c r="AR362" s="140">
        <v>1114304.06</v>
      </c>
      <c r="AS362" s="140">
        <v>361473.35000000003</v>
      </c>
      <c r="AT362" s="140">
        <v>140537.94</v>
      </c>
      <c r="AU362" s="140">
        <v>99412.479999999996</v>
      </c>
      <c r="AV362" s="140">
        <v>895</v>
      </c>
      <c r="AW362" s="140">
        <v>73540.86</v>
      </c>
      <c r="AX362" s="140">
        <v>129451.64</v>
      </c>
      <c r="AY362" s="140">
        <v>262637.92</v>
      </c>
      <c r="AZ362" s="140">
        <v>203224.28</v>
      </c>
      <c r="BA362" s="140">
        <v>944780.75</v>
      </c>
      <c r="BB362" s="140">
        <v>149167.89000000001</v>
      </c>
      <c r="BC362" s="140">
        <v>65421.919999999998</v>
      </c>
      <c r="BD362" s="140">
        <v>0</v>
      </c>
      <c r="BE362" s="140">
        <v>157489.96</v>
      </c>
      <c r="BF362" s="140">
        <v>515082.02</v>
      </c>
      <c r="BG362" s="140">
        <v>279317.21000000002</v>
      </c>
      <c r="BH362" s="140">
        <v>29.79</v>
      </c>
      <c r="BI362" s="140">
        <v>0</v>
      </c>
      <c r="BJ362" s="140">
        <v>0</v>
      </c>
      <c r="BK362" s="140">
        <v>0</v>
      </c>
      <c r="BL362" s="140">
        <v>0</v>
      </c>
      <c r="BM362" s="140">
        <v>0</v>
      </c>
      <c r="BN362" s="140">
        <v>0</v>
      </c>
      <c r="BO362" s="140">
        <v>0</v>
      </c>
      <c r="BP362" s="140">
        <v>0</v>
      </c>
      <c r="BQ362" s="140">
        <v>3234169.01</v>
      </c>
      <c r="BR362" s="140">
        <v>3016731.31</v>
      </c>
      <c r="BS362" s="140">
        <v>3234169.01</v>
      </c>
      <c r="BT362" s="140">
        <v>3016731.31</v>
      </c>
      <c r="BU362" s="140">
        <v>0</v>
      </c>
      <c r="BV362" s="140">
        <v>0</v>
      </c>
      <c r="BW362" s="140">
        <v>845735.93</v>
      </c>
      <c r="BX362" s="140">
        <v>111693.96</v>
      </c>
      <c r="BY362" s="140">
        <v>160878.24</v>
      </c>
      <c r="BZ362" s="140">
        <v>573163.73</v>
      </c>
      <c r="CA362" s="140">
        <v>0</v>
      </c>
      <c r="CB362" s="140">
        <v>2968.8</v>
      </c>
      <c r="CC362" s="140">
        <v>304028.77</v>
      </c>
      <c r="CD362" s="140">
        <v>301059.97000000003</v>
      </c>
      <c r="CE362" s="140">
        <v>0</v>
      </c>
      <c r="CF362" s="140">
        <v>0</v>
      </c>
      <c r="CG362" s="140">
        <v>0</v>
      </c>
      <c r="CH362" s="140">
        <v>0</v>
      </c>
      <c r="CI362" s="140">
        <v>0</v>
      </c>
      <c r="CJ362" s="140">
        <v>605000</v>
      </c>
      <c r="CK362" s="140">
        <v>0</v>
      </c>
      <c r="CL362" s="140">
        <v>144606.83000000002</v>
      </c>
      <c r="CM362" s="140">
        <v>900590.4</v>
      </c>
      <c r="CN362" s="140">
        <v>0</v>
      </c>
      <c r="CO362" s="140">
        <v>755983.57000000007</v>
      </c>
      <c r="CP362" s="140">
        <v>0</v>
      </c>
      <c r="CQ362" s="140">
        <v>0</v>
      </c>
      <c r="CR362" s="140">
        <v>13828.6</v>
      </c>
      <c r="CS362" s="140">
        <v>0</v>
      </c>
      <c r="CT362" s="140">
        <v>197743.35</v>
      </c>
      <c r="CU362" s="140">
        <v>211571.95</v>
      </c>
      <c r="CV362" s="140">
        <v>0</v>
      </c>
      <c r="CW362" s="140">
        <v>11538.23</v>
      </c>
      <c r="CX362" s="140">
        <v>11524.800000000001</v>
      </c>
      <c r="CY362" s="140">
        <v>449</v>
      </c>
      <c r="CZ362" s="140">
        <v>197.23000000000002</v>
      </c>
      <c r="DA362" s="140">
        <v>265.2</v>
      </c>
      <c r="DB362" s="140">
        <v>0</v>
      </c>
      <c r="DC362" s="140">
        <v>0</v>
      </c>
      <c r="DD362" s="140">
        <v>0</v>
      </c>
      <c r="DE362" s="140">
        <v>0</v>
      </c>
      <c r="DF362" s="140">
        <v>0</v>
      </c>
      <c r="DG362" s="140">
        <v>0</v>
      </c>
      <c r="DH362" s="140">
        <v>0</v>
      </c>
    </row>
    <row r="363" spans="1:112" x14ac:dyDescent="0.2">
      <c r="A363" s="140">
        <v>3510</v>
      </c>
      <c r="B363" s="140" t="s">
        <v>647</v>
      </c>
      <c r="C363" s="140">
        <v>0</v>
      </c>
      <c r="D363" s="140">
        <v>4725208</v>
      </c>
      <c r="E363" s="140">
        <v>10300.5</v>
      </c>
      <c r="F363" s="140">
        <v>7119</v>
      </c>
      <c r="G363" s="140">
        <v>81630.850000000006</v>
      </c>
      <c r="H363" s="140">
        <v>6959.82</v>
      </c>
      <c r="I363" s="140">
        <v>36819.629999999997</v>
      </c>
      <c r="J363" s="140">
        <v>0</v>
      </c>
      <c r="K363" s="140">
        <v>375348</v>
      </c>
      <c r="L363" s="140">
        <v>0</v>
      </c>
      <c r="M363" s="140">
        <v>0</v>
      </c>
      <c r="N363" s="140">
        <v>0</v>
      </c>
      <c r="O363" s="140">
        <v>0</v>
      </c>
      <c r="P363" s="140">
        <v>0</v>
      </c>
      <c r="Q363" s="140">
        <v>0</v>
      </c>
      <c r="R363" s="140">
        <v>0</v>
      </c>
      <c r="S363" s="140">
        <v>0</v>
      </c>
      <c r="T363" s="140">
        <v>0</v>
      </c>
      <c r="U363" s="140">
        <v>50137</v>
      </c>
      <c r="V363" s="140">
        <v>985877</v>
      </c>
      <c r="W363" s="140">
        <v>7458.89</v>
      </c>
      <c r="X363" s="140">
        <v>0</v>
      </c>
      <c r="Y363" s="140">
        <v>0</v>
      </c>
      <c r="Z363" s="140">
        <v>0</v>
      </c>
      <c r="AA363" s="140">
        <v>11</v>
      </c>
      <c r="AB363" s="140">
        <v>0</v>
      </c>
      <c r="AC363" s="140">
        <v>0</v>
      </c>
      <c r="AD363" s="140">
        <v>6201</v>
      </c>
      <c r="AE363" s="140">
        <v>9189</v>
      </c>
      <c r="AF363" s="140">
        <v>0</v>
      </c>
      <c r="AG363" s="140">
        <v>0</v>
      </c>
      <c r="AH363" s="140">
        <v>0</v>
      </c>
      <c r="AI363" s="140">
        <v>54252</v>
      </c>
      <c r="AJ363" s="140">
        <v>0</v>
      </c>
      <c r="AK363" s="140">
        <v>0</v>
      </c>
      <c r="AL363" s="140">
        <v>0</v>
      </c>
      <c r="AM363" s="140">
        <v>0</v>
      </c>
      <c r="AN363" s="140">
        <v>11749.01</v>
      </c>
      <c r="AO363" s="140">
        <v>2360.6</v>
      </c>
      <c r="AP363" s="140">
        <v>914.82</v>
      </c>
      <c r="AQ363" s="140">
        <v>1897790.51</v>
      </c>
      <c r="AR363" s="140">
        <v>1053519.97</v>
      </c>
      <c r="AS363" s="140">
        <v>0</v>
      </c>
      <c r="AT363" s="140">
        <v>162468.03</v>
      </c>
      <c r="AU363" s="140">
        <v>33555.51</v>
      </c>
      <c r="AV363" s="140">
        <v>93342.33</v>
      </c>
      <c r="AW363" s="140">
        <v>67892.490000000005</v>
      </c>
      <c r="AX363" s="140">
        <v>320566.52</v>
      </c>
      <c r="AY363" s="140">
        <v>414788.88</v>
      </c>
      <c r="AZ363" s="140">
        <v>0</v>
      </c>
      <c r="BA363" s="140">
        <v>1045629.8</v>
      </c>
      <c r="BB363" s="140">
        <v>238677.77000000002</v>
      </c>
      <c r="BC363" s="140">
        <v>46959.1</v>
      </c>
      <c r="BD363" s="140">
        <v>0</v>
      </c>
      <c r="BE363" s="140">
        <v>692834.01</v>
      </c>
      <c r="BF363" s="140">
        <v>366329.28</v>
      </c>
      <c r="BG363" s="140">
        <v>169469.55000000002</v>
      </c>
      <c r="BH363" s="140">
        <v>1003.25</v>
      </c>
      <c r="BI363" s="140">
        <v>0</v>
      </c>
      <c r="BJ363" s="140">
        <v>116168</v>
      </c>
      <c r="BK363" s="140">
        <v>0</v>
      </c>
      <c r="BL363" s="140">
        <v>0</v>
      </c>
      <c r="BM363" s="140">
        <v>750000</v>
      </c>
      <c r="BN363" s="140">
        <v>700605</v>
      </c>
      <c r="BO363" s="140">
        <v>0</v>
      </c>
      <c r="BP363" s="140">
        <v>0</v>
      </c>
      <c r="BQ363" s="140">
        <v>3081678.88</v>
      </c>
      <c r="BR363" s="140">
        <v>2781615</v>
      </c>
      <c r="BS363" s="140">
        <v>3831678.88</v>
      </c>
      <c r="BT363" s="140">
        <v>3598388</v>
      </c>
      <c r="BU363" s="140">
        <v>19858.8</v>
      </c>
      <c r="BV363" s="140">
        <v>14186.1</v>
      </c>
      <c r="BW363" s="140">
        <v>603498.98</v>
      </c>
      <c r="BX363" s="140">
        <v>330967.48</v>
      </c>
      <c r="BY363" s="140">
        <v>156674.04</v>
      </c>
      <c r="BZ363" s="140">
        <v>121530.16</v>
      </c>
      <c r="CA363" s="140">
        <v>107241.41</v>
      </c>
      <c r="CB363" s="140">
        <v>106703.39</v>
      </c>
      <c r="CC363" s="140">
        <v>435144</v>
      </c>
      <c r="CD363" s="140">
        <v>435682.02</v>
      </c>
      <c r="CE363" s="140">
        <v>0</v>
      </c>
      <c r="CF363" s="140">
        <v>0</v>
      </c>
      <c r="CG363" s="140">
        <v>0</v>
      </c>
      <c r="CH363" s="140">
        <v>0</v>
      </c>
      <c r="CI363" s="140">
        <v>0</v>
      </c>
      <c r="CJ363" s="140">
        <v>3105000</v>
      </c>
      <c r="CK363" s="140">
        <v>224950.03</v>
      </c>
      <c r="CL363" s="140">
        <v>75073.37</v>
      </c>
      <c r="CM363" s="140">
        <v>50123.340000000004</v>
      </c>
      <c r="CN363" s="140">
        <v>0</v>
      </c>
      <c r="CO363" s="140">
        <v>200000</v>
      </c>
      <c r="CP363" s="140">
        <v>0</v>
      </c>
      <c r="CQ363" s="140">
        <v>0</v>
      </c>
      <c r="CR363" s="140">
        <v>18403.350000000002</v>
      </c>
      <c r="CS363" s="140">
        <v>31721.31</v>
      </c>
      <c r="CT363" s="140">
        <v>152817.60000000001</v>
      </c>
      <c r="CU363" s="140">
        <v>139499.64000000001</v>
      </c>
      <c r="CV363" s="140">
        <v>0</v>
      </c>
      <c r="CW363" s="140">
        <v>0</v>
      </c>
      <c r="CX363" s="140">
        <v>0</v>
      </c>
      <c r="CY363" s="140">
        <v>12000</v>
      </c>
      <c r="CZ363" s="140">
        <v>12000</v>
      </c>
      <c r="DA363" s="140">
        <v>0</v>
      </c>
      <c r="DB363" s="140">
        <v>0</v>
      </c>
      <c r="DC363" s="140">
        <v>0</v>
      </c>
      <c r="DD363" s="140">
        <v>0</v>
      </c>
      <c r="DE363" s="140">
        <v>0</v>
      </c>
      <c r="DF363" s="140">
        <v>0</v>
      </c>
      <c r="DG363" s="140">
        <v>0</v>
      </c>
      <c r="DH363" s="140">
        <v>0</v>
      </c>
    </row>
    <row r="364" spans="1:112" x14ac:dyDescent="0.2">
      <c r="A364" s="140">
        <v>5726</v>
      </c>
      <c r="B364" s="140" t="s">
        <v>648</v>
      </c>
      <c r="C364" s="140">
        <v>0</v>
      </c>
      <c r="D364" s="140">
        <v>1505090.89</v>
      </c>
      <c r="E364" s="140">
        <v>0</v>
      </c>
      <c r="F364" s="140">
        <v>1590.02</v>
      </c>
      <c r="G364" s="140">
        <v>22797.91</v>
      </c>
      <c r="H364" s="140">
        <v>1117.08</v>
      </c>
      <c r="I364" s="140">
        <v>20511.420000000002</v>
      </c>
      <c r="J364" s="140">
        <v>0</v>
      </c>
      <c r="K364" s="140">
        <v>285146</v>
      </c>
      <c r="L364" s="140">
        <v>0</v>
      </c>
      <c r="M364" s="140">
        <v>28453.79</v>
      </c>
      <c r="N364" s="140">
        <v>0</v>
      </c>
      <c r="O364" s="140">
        <v>0</v>
      </c>
      <c r="P364" s="140">
        <v>63892.25</v>
      </c>
      <c r="Q364" s="140">
        <v>0</v>
      </c>
      <c r="R364" s="140">
        <v>0</v>
      </c>
      <c r="S364" s="140">
        <v>0</v>
      </c>
      <c r="T364" s="140">
        <v>0</v>
      </c>
      <c r="U364" s="140">
        <v>54932</v>
      </c>
      <c r="V364" s="140">
        <v>3402233</v>
      </c>
      <c r="W364" s="140">
        <v>5462.07</v>
      </c>
      <c r="X364" s="140">
        <v>0</v>
      </c>
      <c r="Y364" s="140">
        <v>182087.74</v>
      </c>
      <c r="Z364" s="140">
        <v>0</v>
      </c>
      <c r="AA364" s="140">
        <v>137393</v>
      </c>
      <c r="AB364" s="140">
        <v>0</v>
      </c>
      <c r="AC364" s="140">
        <v>0</v>
      </c>
      <c r="AD364" s="140">
        <v>4853</v>
      </c>
      <c r="AE364" s="140">
        <v>227207.69</v>
      </c>
      <c r="AF364" s="140">
        <v>0</v>
      </c>
      <c r="AG364" s="140">
        <v>0</v>
      </c>
      <c r="AH364" s="140">
        <v>0</v>
      </c>
      <c r="AI364" s="140">
        <v>0</v>
      </c>
      <c r="AJ364" s="140">
        <v>0</v>
      </c>
      <c r="AK364" s="140">
        <v>0</v>
      </c>
      <c r="AL364" s="140">
        <v>0</v>
      </c>
      <c r="AM364" s="140">
        <v>12152</v>
      </c>
      <c r="AN364" s="140">
        <v>58181.99</v>
      </c>
      <c r="AO364" s="140">
        <v>0</v>
      </c>
      <c r="AP364" s="140">
        <v>6306.02</v>
      </c>
      <c r="AQ364" s="140">
        <v>1584645.76</v>
      </c>
      <c r="AR364" s="140">
        <v>1133326.83</v>
      </c>
      <c r="AS364" s="140">
        <v>286052.87</v>
      </c>
      <c r="AT364" s="140">
        <v>122800.32000000001</v>
      </c>
      <c r="AU364" s="140">
        <v>147772.37</v>
      </c>
      <c r="AV364" s="140">
        <v>0</v>
      </c>
      <c r="AW364" s="140">
        <v>148716.70000000001</v>
      </c>
      <c r="AX364" s="140">
        <v>170341.2</v>
      </c>
      <c r="AY364" s="140">
        <v>119855.79000000001</v>
      </c>
      <c r="AZ364" s="140">
        <v>352797.19</v>
      </c>
      <c r="BA364" s="140">
        <v>1086694.7</v>
      </c>
      <c r="BB364" s="140">
        <v>268957.25</v>
      </c>
      <c r="BC364" s="140">
        <v>71432.83</v>
      </c>
      <c r="BD364" s="140">
        <v>969.62</v>
      </c>
      <c r="BE364" s="140">
        <v>26694.639999999999</v>
      </c>
      <c r="BF364" s="140">
        <v>349333.75</v>
      </c>
      <c r="BG364" s="140">
        <v>108702.13</v>
      </c>
      <c r="BH364" s="140">
        <v>0</v>
      </c>
      <c r="BI364" s="140">
        <v>0</v>
      </c>
      <c r="BJ364" s="140">
        <v>0</v>
      </c>
      <c r="BK364" s="140">
        <v>0</v>
      </c>
      <c r="BL364" s="140">
        <v>0</v>
      </c>
      <c r="BM364" s="140">
        <v>0</v>
      </c>
      <c r="BN364" s="140">
        <v>0</v>
      </c>
      <c r="BO364" s="140">
        <v>1762286.61</v>
      </c>
      <c r="BP364" s="140">
        <v>1802600.53</v>
      </c>
      <c r="BQ364" s="140">
        <v>0</v>
      </c>
      <c r="BR364" s="140">
        <v>0</v>
      </c>
      <c r="BS364" s="140">
        <v>1762286.61</v>
      </c>
      <c r="BT364" s="140">
        <v>1802600.53</v>
      </c>
      <c r="BU364" s="140">
        <v>0</v>
      </c>
      <c r="BV364" s="140">
        <v>0</v>
      </c>
      <c r="BW364" s="140">
        <v>1308191.51</v>
      </c>
      <c r="BX364" s="140">
        <v>657528.81000000006</v>
      </c>
      <c r="BY364" s="140">
        <v>143102.06</v>
      </c>
      <c r="BZ364" s="140">
        <v>507560.64</v>
      </c>
      <c r="CA364" s="140">
        <v>110144.5</v>
      </c>
      <c r="CB364" s="140">
        <v>120183.45</v>
      </c>
      <c r="CC364" s="140">
        <v>148718.99</v>
      </c>
      <c r="CD364" s="140">
        <v>77867.540000000008</v>
      </c>
      <c r="CE364" s="140">
        <v>0</v>
      </c>
      <c r="CF364" s="140">
        <v>0</v>
      </c>
      <c r="CG364" s="140">
        <v>0</v>
      </c>
      <c r="CH364" s="140">
        <v>60812.5</v>
      </c>
      <c r="CI364" s="140">
        <v>0</v>
      </c>
      <c r="CJ364" s="140">
        <v>1058282.04</v>
      </c>
      <c r="CK364" s="140">
        <v>0</v>
      </c>
      <c r="CL364" s="140">
        <v>0</v>
      </c>
      <c r="CM364" s="140">
        <v>0</v>
      </c>
      <c r="CN364" s="140">
        <v>0</v>
      </c>
      <c r="CO364" s="140">
        <v>0</v>
      </c>
      <c r="CP364" s="140">
        <v>0</v>
      </c>
      <c r="CQ364" s="140">
        <v>0</v>
      </c>
      <c r="CR364" s="140">
        <v>103065.74</v>
      </c>
      <c r="CS364" s="140">
        <v>87996.78</v>
      </c>
      <c r="CT364" s="140">
        <v>313918.32</v>
      </c>
      <c r="CU364" s="140">
        <v>328987.28000000003</v>
      </c>
      <c r="CV364" s="140">
        <v>0</v>
      </c>
      <c r="CW364" s="140">
        <v>0</v>
      </c>
      <c r="CX364" s="140">
        <v>0</v>
      </c>
      <c r="CY364" s="140">
        <v>0</v>
      </c>
      <c r="CZ364" s="140">
        <v>0</v>
      </c>
      <c r="DA364" s="140">
        <v>0</v>
      </c>
      <c r="DB364" s="140">
        <v>0</v>
      </c>
      <c r="DC364" s="140">
        <v>0</v>
      </c>
      <c r="DD364" s="140">
        <v>0</v>
      </c>
      <c r="DE364" s="140">
        <v>0</v>
      </c>
      <c r="DF364" s="140">
        <v>0</v>
      </c>
      <c r="DG364" s="140">
        <v>0</v>
      </c>
      <c r="DH364" s="140">
        <v>0</v>
      </c>
    </row>
    <row r="365" spans="1:112" x14ac:dyDescent="0.2">
      <c r="A365" s="140">
        <v>5733</v>
      </c>
      <c r="B365" s="140" t="s">
        <v>649</v>
      </c>
      <c r="C365" s="140">
        <v>0</v>
      </c>
      <c r="D365" s="140">
        <v>6835577</v>
      </c>
      <c r="E365" s="140">
        <v>238</v>
      </c>
      <c r="F365" s="140">
        <v>5101.82</v>
      </c>
      <c r="G365" s="140">
        <v>11167.5</v>
      </c>
      <c r="H365" s="140">
        <v>9090.4500000000007</v>
      </c>
      <c r="I365" s="140">
        <v>10168.81</v>
      </c>
      <c r="J365" s="140">
        <v>0</v>
      </c>
      <c r="K365" s="140">
        <v>401522.12</v>
      </c>
      <c r="L365" s="140">
        <v>0</v>
      </c>
      <c r="M365" s="140">
        <v>0</v>
      </c>
      <c r="N365" s="140">
        <v>0</v>
      </c>
      <c r="O365" s="140">
        <v>0</v>
      </c>
      <c r="P365" s="140">
        <v>0</v>
      </c>
      <c r="Q365" s="140">
        <v>0</v>
      </c>
      <c r="R365" s="140">
        <v>0</v>
      </c>
      <c r="S365" s="140">
        <v>0</v>
      </c>
      <c r="T365" s="140">
        <v>0</v>
      </c>
      <c r="U365" s="140">
        <v>94445.5</v>
      </c>
      <c r="V365" s="140">
        <v>72077</v>
      </c>
      <c r="W365" s="140">
        <v>0</v>
      </c>
      <c r="X365" s="140">
        <v>0</v>
      </c>
      <c r="Y365" s="140">
        <v>0</v>
      </c>
      <c r="Z365" s="140">
        <v>14930.03</v>
      </c>
      <c r="AA365" s="140">
        <v>136468</v>
      </c>
      <c r="AB365" s="140">
        <v>0</v>
      </c>
      <c r="AC365" s="140">
        <v>0</v>
      </c>
      <c r="AD365" s="140">
        <v>25268</v>
      </c>
      <c r="AE365" s="140">
        <v>72582</v>
      </c>
      <c r="AF365" s="140">
        <v>0</v>
      </c>
      <c r="AG365" s="140">
        <v>0</v>
      </c>
      <c r="AH365" s="140">
        <v>0</v>
      </c>
      <c r="AI365" s="140">
        <v>34593.449999999997</v>
      </c>
      <c r="AJ365" s="140">
        <v>0</v>
      </c>
      <c r="AK365" s="140">
        <v>0</v>
      </c>
      <c r="AL365" s="140">
        <v>0</v>
      </c>
      <c r="AM365" s="140">
        <v>15600</v>
      </c>
      <c r="AN365" s="140">
        <v>123.53</v>
      </c>
      <c r="AO365" s="140">
        <v>0</v>
      </c>
      <c r="AP365" s="140">
        <v>0</v>
      </c>
      <c r="AQ365" s="140">
        <v>1422740.98</v>
      </c>
      <c r="AR365" s="140">
        <v>1318836.69</v>
      </c>
      <c r="AS365" s="140">
        <v>262081.27000000002</v>
      </c>
      <c r="AT365" s="140">
        <v>124524.27</v>
      </c>
      <c r="AU365" s="140">
        <v>142694.11000000002</v>
      </c>
      <c r="AV365" s="140">
        <v>0</v>
      </c>
      <c r="AW365" s="140">
        <v>189770.06</v>
      </c>
      <c r="AX365" s="140">
        <v>259451.16</v>
      </c>
      <c r="AY365" s="140">
        <v>267819.39</v>
      </c>
      <c r="AZ365" s="140">
        <v>735767.29</v>
      </c>
      <c r="BA365" s="140">
        <v>1452038.14</v>
      </c>
      <c r="BB365" s="140">
        <v>63428.9</v>
      </c>
      <c r="BC365" s="140">
        <v>89286.58</v>
      </c>
      <c r="BD365" s="140">
        <v>78007.41</v>
      </c>
      <c r="BE365" s="140">
        <v>138617.20000000001</v>
      </c>
      <c r="BF365" s="140">
        <v>854789.71</v>
      </c>
      <c r="BG365" s="140">
        <v>368403.78</v>
      </c>
      <c r="BH365" s="140">
        <v>0</v>
      </c>
      <c r="BI365" s="140">
        <v>0</v>
      </c>
      <c r="BJ365" s="140">
        <v>0</v>
      </c>
      <c r="BK365" s="140">
        <v>0</v>
      </c>
      <c r="BL365" s="140">
        <v>0</v>
      </c>
      <c r="BM365" s="140">
        <v>0</v>
      </c>
      <c r="BN365" s="140">
        <v>0</v>
      </c>
      <c r="BO365" s="140">
        <v>0</v>
      </c>
      <c r="BP365" s="140">
        <v>0</v>
      </c>
      <c r="BQ365" s="140">
        <v>1274015.03</v>
      </c>
      <c r="BR365" s="140">
        <v>1244711.3</v>
      </c>
      <c r="BS365" s="140">
        <v>1274015.03</v>
      </c>
      <c r="BT365" s="140">
        <v>1244711.3</v>
      </c>
      <c r="BU365" s="140">
        <v>0</v>
      </c>
      <c r="BV365" s="140">
        <v>0</v>
      </c>
      <c r="BW365" s="140">
        <v>1322734.43</v>
      </c>
      <c r="BX365" s="140">
        <v>970553.26</v>
      </c>
      <c r="BY365" s="140">
        <v>264827.11</v>
      </c>
      <c r="BZ365" s="140">
        <v>87354.06</v>
      </c>
      <c r="CA365" s="140">
        <v>0</v>
      </c>
      <c r="CB365" s="140">
        <v>0</v>
      </c>
      <c r="CC365" s="140">
        <v>64327.5</v>
      </c>
      <c r="CD365" s="140">
        <v>0</v>
      </c>
      <c r="CE365" s="140">
        <v>0</v>
      </c>
      <c r="CF365" s="140">
        <v>0</v>
      </c>
      <c r="CG365" s="140">
        <v>0</v>
      </c>
      <c r="CH365" s="140">
        <v>64327.5</v>
      </c>
      <c r="CI365" s="140">
        <v>0</v>
      </c>
      <c r="CJ365" s="140">
        <v>328532.94</v>
      </c>
      <c r="CK365" s="140">
        <v>0</v>
      </c>
      <c r="CL365" s="140">
        <v>0</v>
      </c>
      <c r="CM365" s="140">
        <v>0</v>
      </c>
      <c r="CN365" s="140">
        <v>0</v>
      </c>
      <c r="CO365" s="140">
        <v>0</v>
      </c>
      <c r="CP365" s="140">
        <v>0</v>
      </c>
      <c r="CQ365" s="140">
        <v>0</v>
      </c>
      <c r="CR365" s="140">
        <v>0</v>
      </c>
      <c r="CS365" s="140">
        <v>0</v>
      </c>
      <c r="CT365" s="140">
        <v>252565.54</v>
      </c>
      <c r="CU365" s="140">
        <v>252550.54</v>
      </c>
      <c r="CV365" s="140">
        <v>15</v>
      </c>
      <c r="CW365" s="140">
        <v>45671.14</v>
      </c>
      <c r="CX365" s="140">
        <v>-11654.43</v>
      </c>
      <c r="CY365" s="140">
        <v>142134.87</v>
      </c>
      <c r="CZ365" s="140">
        <v>16888.740000000002</v>
      </c>
      <c r="DA365" s="140">
        <v>182571.7</v>
      </c>
      <c r="DB365" s="140">
        <v>0</v>
      </c>
      <c r="DC365" s="140">
        <v>0</v>
      </c>
      <c r="DD365" s="140">
        <v>0</v>
      </c>
      <c r="DE365" s="140">
        <v>0</v>
      </c>
      <c r="DF365" s="140">
        <v>0</v>
      </c>
      <c r="DG365" s="140">
        <v>0</v>
      </c>
      <c r="DH365" s="140">
        <v>0</v>
      </c>
    </row>
    <row r="366" spans="1:112" x14ac:dyDescent="0.2">
      <c r="A366" s="140">
        <v>5740</v>
      </c>
      <c r="B366" s="140" t="s">
        <v>650</v>
      </c>
      <c r="C366" s="140">
        <v>0</v>
      </c>
      <c r="D366" s="140">
        <v>1247318.2</v>
      </c>
      <c r="E366" s="140">
        <v>0</v>
      </c>
      <c r="F366" s="140">
        <v>3797.61</v>
      </c>
      <c r="G366" s="140">
        <v>6678.1500000000005</v>
      </c>
      <c r="H366" s="140">
        <v>2008.53</v>
      </c>
      <c r="I366" s="140">
        <v>9402.8700000000008</v>
      </c>
      <c r="J366" s="140">
        <v>0</v>
      </c>
      <c r="K366" s="140">
        <v>19005</v>
      </c>
      <c r="L366" s="140">
        <v>0</v>
      </c>
      <c r="M366" s="140">
        <v>505.25</v>
      </c>
      <c r="N366" s="140">
        <v>0</v>
      </c>
      <c r="O366" s="140">
        <v>0</v>
      </c>
      <c r="P366" s="140">
        <v>2893.9500000000003</v>
      </c>
      <c r="Q366" s="140">
        <v>0</v>
      </c>
      <c r="R366" s="140">
        <v>2000</v>
      </c>
      <c r="S366" s="140">
        <v>0</v>
      </c>
      <c r="T366" s="140">
        <v>0</v>
      </c>
      <c r="U366" s="140">
        <v>31325</v>
      </c>
      <c r="V366" s="140">
        <v>1635885</v>
      </c>
      <c r="W366" s="140">
        <v>5101.99</v>
      </c>
      <c r="X366" s="140">
        <v>0</v>
      </c>
      <c r="Y366" s="140">
        <v>106388.34</v>
      </c>
      <c r="Z366" s="140">
        <v>426.68</v>
      </c>
      <c r="AA366" s="140">
        <v>72088</v>
      </c>
      <c r="AB366" s="140">
        <v>0</v>
      </c>
      <c r="AC366" s="140">
        <v>0</v>
      </c>
      <c r="AD366" s="140">
        <v>21551.79</v>
      </c>
      <c r="AE366" s="140">
        <v>80631.16</v>
      </c>
      <c r="AF366" s="140">
        <v>0</v>
      </c>
      <c r="AG366" s="140">
        <v>0</v>
      </c>
      <c r="AH366" s="140">
        <v>0</v>
      </c>
      <c r="AI366" s="140">
        <v>15908</v>
      </c>
      <c r="AJ366" s="140">
        <v>0</v>
      </c>
      <c r="AK366" s="140">
        <v>0</v>
      </c>
      <c r="AL366" s="140">
        <v>0</v>
      </c>
      <c r="AM366" s="140">
        <v>19642</v>
      </c>
      <c r="AN366" s="140">
        <v>54962.32</v>
      </c>
      <c r="AO366" s="140">
        <v>0</v>
      </c>
      <c r="AP366" s="140">
        <v>254.19</v>
      </c>
      <c r="AQ366" s="140">
        <v>657568.47</v>
      </c>
      <c r="AR366" s="140">
        <v>662732.01</v>
      </c>
      <c r="AS366" s="140">
        <v>129118.96</v>
      </c>
      <c r="AT366" s="140">
        <v>113672.42</v>
      </c>
      <c r="AU366" s="140">
        <v>89522.8</v>
      </c>
      <c r="AV366" s="140">
        <v>0</v>
      </c>
      <c r="AW366" s="140">
        <v>66236.600000000006</v>
      </c>
      <c r="AX366" s="140">
        <v>129163.83</v>
      </c>
      <c r="AY366" s="140">
        <v>189750.79</v>
      </c>
      <c r="AZ366" s="140">
        <v>167228.13</v>
      </c>
      <c r="BA366" s="140">
        <v>596206.5</v>
      </c>
      <c r="BB366" s="140">
        <v>136401.87</v>
      </c>
      <c r="BC366" s="140">
        <v>54798.93</v>
      </c>
      <c r="BD366" s="140">
        <v>0</v>
      </c>
      <c r="BE366" s="140">
        <v>34046.61</v>
      </c>
      <c r="BF366" s="140">
        <v>218879.61000000002</v>
      </c>
      <c r="BG366" s="140">
        <v>122653.55</v>
      </c>
      <c r="BH366" s="140">
        <v>0</v>
      </c>
      <c r="BI366" s="140">
        <v>0</v>
      </c>
      <c r="BJ366" s="140">
        <v>0</v>
      </c>
      <c r="BK366" s="140">
        <v>0</v>
      </c>
      <c r="BL366" s="140">
        <v>0</v>
      </c>
      <c r="BM366" s="140">
        <v>0</v>
      </c>
      <c r="BN366" s="140">
        <v>0</v>
      </c>
      <c r="BO366" s="140">
        <v>0</v>
      </c>
      <c r="BP366" s="140">
        <v>0</v>
      </c>
      <c r="BQ366" s="140">
        <v>1924944.18</v>
      </c>
      <c r="BR366" s="140">
        <v>1894737.1300000001</v>
      </c>
      <c r="BS366" s="140">
        <v>1924944.18</v>
      </c>
      <c r="BT366" s="140">
        <v>1894737.1300000001</v>
      </c>
      <c r="BU366" s="140">
        <v>12028.15</v>
      </c>
      <c r="BV366" s="140">
        <v>11438.880000000001</v>
      </c>
      <c r="BW366" s="140">
        <v>366457.44</v>
      </c>
      <c r="BX366" s="140">
        <v>228895.26</v>
      </c>
      <c r="BY366" s="140">
        <v>85221.71</v>
      </c>
      <c r="BZ366" s="140">
        <v>52929.74</v>
      </c>
      <c r="CA366" s="140">
        <v>158384.87</v>
      </c>
      <c r="CB366" s="140">
        <v>137755.82</v>
      </c>
      <c r="CC366" s="140">
        <v>306851.64</v>
      </c>
      <c r="CD366" s="140">
        <v>283470.45</v>
      </c>
      <c r="CE366" s="140">
        <v>0</v>
      </c>
      <c r="CF366" s="140">
        <v>0</v>
      </c>
      <c r="CG366" s="140">
        <v>0</v>
      </c>
      <c r="CH366" s="140">
        <v>44010.239999999998</v>
      </c>
      <c r="CI366" s="140">
        <v>0</v>
      </c>
      <c r="CJ366" s="140">
        <v>2170000</v>
      </c>
      <c r="CK366" s="140">
        <v>0</v>
      </c>
      <c r="CL366" s="140">
        <v>0</v>
      </c>
      <c r="CM366" s="140">
        <v>0</v>
      </c>
      <c r="CN366" s="140">
        <v>0</v>
      </c>
      <c r="CO366" s="140">
        <v>0</v>
      </c>
      <c r="CP366" s="140">
        <v>0</v>
      </c>
      <c r="CQ366" s="140">
        <v>0</v>
      </c>
      <c r="CR366" s="140">
        <v>0</v>
      </c>
      <c r="CS366" s="140">
        <v>0</v>
      </c>
      <c r="CT366" s="140">
        <v>141406.91</v>
      </c>
      <c r="CU366" s="140">
        <v>141406.91</v>
      </c>
      <c r="CV366" s="140">
        <v>0</v>
      </c>
      <c r="CW366" s="140">
        <v>32373.52</v>
      </c>
      <c r="CX366" s="140">
        <v>25639.24</v>
      </c>
      <c r="CY366" s="140">
        <v>137277.07</v>
      </c>
      <c r="CZ366" s="140">
        <v>780</v>
      </c>
      <c r="DA366" s="140">
        <v>142553.21</v>
      </c>
      <c r="DB366" s="140">
        <v>678.14</v>
      </c>
      <c r="DC366" s="140">
        <v>0</v>
      </c>
      <c r="DD366" s="140">
        <v>0</v>
      </c>
      <c r="DE366" s="140">
        <v>0</v>
      </c>
      <c r="DF366" s="140">
        <v>0</v>
      </c>
      <c r="DG366" s="140">
        <v>0</v>
      </c>
      <c r="DH366" s="140">
        <v>0</v>
      </c>
    </row>
    <row r="367" spans="1:112" x14ac:dyDescent="0.2">
      <c r="A367" s="140">
        <v>5747</v>
      </c>
      <c r="B367" s="140" t="s">
        <v>651</v>
      </c>
      <c r="C367" s="140">
        <v>0</v>
      </c>
      <c r="D367" s="140">
        <v>10146925.34</v>
      </c>
      <c r="E367" s="140">
        <v>41547.43</v>
      </c>
      <c r="F367" s="140">
        <v>30336.75</v>
      </c>
      <c r="G367" s="140">
        <v>59539.200000000004</v>
      </c>
      <c r="H367" s="140">
        <v>2722.83</v>
      </c>
      <c r="I367" s="140">
        <v>20706.11</v>
      </c>
      <c r="J367" s="140">
        <v>0</v>
      </c>
      <c r="K367" s="140">
        <v>260024.51</v>
      </c>
      <c r="L367" s="140">
        <v>0</v>
      </c>
      <c r="M367" s="140">
        <v>0</v>
      </c>
      <c r="N367" s="140">
        <v>0</v>
      </c>
      <c r="O367" s="140">
        <v>0</v>
      </c>
      <c r="P367" s="140">
        <v>0</v>
      </c>
      <c r="Q367" s="140">
        <v>0</v>
      </c>
      <c r="R367" s="140">
        <v>0</v>
      </c>
      <c r="S367" s="140">
        <v>0</v>
      </c>
      <c r="T367" s="140">
        <v>0</v>
      </c>
      <c r="U367" s="140">
        <v>397076</v>
      </c>
      <c r="V367" s="140">
        <v>18213312</v>
      </c>
      <c r="W367" s="140">
        <v>9518.89</v>
      </c>
      <c r="X367" s="140">
        <v>24199</v>
      </c>
      <c r="Y367" s="140">
        <v>0</v>
      </c>
      <c r="Z367" s="140">
        <v>10694.28</v>
      </c>
      <c r="AA367" s="140">
        <v>46267</v>
      </c>
      <c r="AB367" s="140">
        <v>30184</v>
      </c>
      <c r="AC367" s="140">
        <v>172629.73</v>
      </c>
      <c r="AD367" s="140">
        <v>139768.59</v>
      </c>
      <c r="AE367" s="140">
        <v>744333.77</v>
      </c>
      <c r="AF367" s="140">
        <v>0</v>
      </c>
      <c r="AG367" s="140">
        <v>0</v>
      </c>
      <c r="AH367" s="140">
        <v>84200</v>
      </c>
      <c r="AI367" s="140">
        <v>0</v>
      </c>
      <c r="AJ367" s="140">
        <v>0</v>
      </c>
      <c r="AK367" s="140">
        <v>20905.5</v>
      </c>
      <c r="AL367" s="140">
        <v>0</v>
      </c>
      <c r="AM367" s="140">
        <v>30427.54</v>
      </c>
      <c r="AN367" s="140">
        <v>175624.03</v>
      </c>
      <c r="AO367" s="140">
        <v>0</v>
      </c>
      <c r="AP367" s="140">
        <v>19619.350000000002</v>
      </c>
      <c r="AQ367" s="140">
        <v>7004575.5499999998</v>
      </c>
      <c r="AR367" s="140">
        <v>7365226.0199999996</v>
      </c>
      <c r="AS367" s="140">
        <v>1015665.59</v>
      </c>
      <c r="AT367" s="140">
        <v>908164.96</v>
      </c>
      <c r="AU367" s="140">
        <v>440477.72000000003</v>
      </c>
      <c r="AV367" s="140">
        <v>95132.83</v>
      </c>
      <c r="AW367" s="140">
        <v>756546.93</v>
      </c>
      <c r="AX367" s="140">
        <v>1068969.74</v>
      </c>
      <c r="AY367" s="140">
        <v>323998.05</v>
      </c>
      <c r="AZ367" s="140">
        <v>1381865.95</v>
      </c>
      <c r="BA367" s="140">
        <v>5974150.1100000003</v>
      </c>
      <c r="BB367" s="140">
        <v>499738.03</v>
      </c>
      <c r="BC367" s="140">
        <v>285039.13</v>
      </c>
      <c r="BD367" s="140">
        <v>6392.58</v>
      </c>
      <c r="BE367" s="140">
        <v>246040.94</v>
      </c>
      <c r="BF367" s="140">
        <v>2679607.33</v>
      </c>
      <c r="BG367" s="140">
        <v>595247.49</v>
      </c>
      <c r="BH367" s="140">
        <v>1335.54</v>
      </c>
      <c r="BI367" s="140">
        <v>0</v>
      </c>
      <c r="BJ367" s="140">
        <v>0</v>
      </c>
      <c r="BK367" s="140">
        <v>231029.24</v>
      </c>
      <c r="BL367" s="140">
        <v>232067.88</v>
      </c>
      <c r="BM367" s="140">
        <v>0</v>
      </c>
      <c r="BN367" s="140">
        <v>0</v>
      </c>
      <c r="BO367" s="140">
        <v>0</v>
      </c>
      <c r="BP367" s="140">
        <v>0</v>
      </c>
      <c r="BQ367" s="140">
        <v>4064208.5</v>
      </c>
      <c r="BR367" s="140">
        <v>4095557.22</v>
      </c>
      <c r="BS367" s="140">
        <v>4295237.74</v>
      </c>
      <c r="BT367" s="140">
        <v>4327625.0999999996</v>
      </c>
      <c r="BU367" s="140">
        <v>77977.450000000012</v>
      </c>
      <c r="BV367" s="140">
        <v>76817.05</v>
      </c>
      <c r="BW367" s="140">
        <v>4608692.25</v>
      </c>
      <c r="BX367" s="140">
        <v>3239193.76</v>
      </c>
      <c r="BY367" s="140">
        <v>1148632.05</v>
      </c>
      <c r="BZ367" s="140">
        <v>222026.84</v>
      </c>
      <c r="CA367" s="140">
        <v>401613.08</v>
      </c>
      <c r="CB367" s="140">
        <v>381496.32000000001</v>
      </c>
      <c r="CC367" s="140">
        <v>1459465.74</v>
      </c>
      <c r="CD367" s="140">
        <v>1283625</v>
      </c>
      <c r="CE367" s="140">
        <v>0</v>
      </c>
      <c r="CF367" s="140">
        <v>0</v>
      </c>
      <c r="CG367" s="140">
        <v>0</v>
      </c>
      <c r="CH367" s="140">
        <v>195957.5</v>
      </c>
      <c r="CI367" s="140">
        <v>0</v>
      </c>
      <c r="CJ367" s="140">
        <v>4950000</v>
      </c>
      <c r="CK367" s="140">
        <v>0</v>
      </c>
      <c r="CL367" s="140">
        <v>0</v>
      </c>
      <c r="CM367" s="140">
        <v>0</v>
      </c>
      <c r="CN367" s="140">
        <v>0</v>
      </c>
      <c r="CO367" s="140">
        <v>0</v>
      </c>
      <c r="CP367" s="140">
        <v>0</v>
      </c>
      <c r="CQ367" s="140">
        <v>0</v>
      </c>
      <c r="CR367" s="140">
        <v>146090.56</v>
      </c>
      <c r="CS367" s="140">
        <v>0</v>
      </c>
      <c r="CT367" s="140">
        <v>1678324.91</v>
      </c>
      <c r="CU367" s="140">
        <v>1824415.47</v>
      </c>
      <c r="CV367" s="140">
        <v>0</v>
      </c>
      <c r="CW367" s="140">
        <v>0</v>
      </c>
      <c r="CX367" s="140">
        <v>0</v>
      </c>
      <c r="CY367" s="140">
        <v>0</v>
      </c>
      <c r="CZ367" s="140">
        <v>0</v>
      </c>
      <c r="DA367" s="140">
        <v>0</v>
      </c>
      <c r="DB367" s="140">
        <v>0</v>
      </c>
      <c r="DC367" s="140">
        <v>0</v>
      </c>
      <c r="DD367" s="140">
        <v>0</v>
      </c>
      <c r="DE367" s="140">
        <v>0</v>
      </c>
      <c r="DF367" s="140">
        <v>0</v>
      </c>
      <c r="DG367" s="140">
        <v>0</v>
      </c>
      <c r="DH367" s="140">
        <v>0</v>
      </c>
    </row>
    <row r="368" spans="1:112" x14ac:dyDescent="0.2">
      <c r="A368" s="140">
        <v>5754</v>
      </c>
      <c r="B368" s="140" t="s">
        <v>652</v>
      </c>
      <c r="C368" s="140">
        <v>0</v>
      </c>
      <c r="D368" s="140">
        <v>10083329.560000001</v>
      </c>
      <c r="E368" s="140">
        <v>0</v>
      </c>
      <c r="F368" s="140">
        <v>0</v>
      </c>
      <c r="G368" s="140">
        <v>22615.5</v>
      </c>
      <c r="H368" s="140">
        <v>9417.7199999999993</v>
      </c>
      <c r="I368" s="140">
        <v>56198.91</v>
      </c>
      <c r="J368" s="140">
        <v>0</v>
      </c>
      <c r="K368" s="140">
        <v>286414</v>
      </c>
      <c r="L368" s="140">
        <v>0</v>
      </c>
      <c r="M368" s="140">
        <v>0</v>
      </c>
      <c r="N368" s="140">
        <v>0</v>
      </c>
      <c r="O368" s="140">
        <v>0</v>
      </c>
      <c r="P368" s="140">
        <v>0</v>
      </c>
      <c r="Q368" s="140">
        <v>0</v>
      </c>
      <c r="R368" s="140">
        <v>0</v>
      </c>
      <c r="S368" s="140">
        <v>0</v>
      </c>
      <c r="T368" s="140">
        <v>0</v>
      </c>
      <c r="U368" s="140">
        <v>209705.75</v>
      </c>
      <c r="V368" s="140">
        <v>2325412</v>
      </c>
      <c r="W368" s="140">
        <v>0</v>
      </c>
      <c r="X368" s="140">
        <v>0</v>
      </c>
      <c r="Y368" s="140">
        <v>274154.57</v>
      </c>
      <c r="Z368" s="140">
        <v>406246.43</v>
      </c>
      <c r="AA368" s="140">
        <v>6481</v>
      </c>
      <c r="AB368" s="140">
        <v>0</v>
      </c>
      <c r="AC368" s="140">
        <v>0</v>
      </c>
      <c r="AD368" s="140">
        <v>61979.91</v>
      </c>
      <c r="AE368" s="140">
        <v>261994.7</v>
      </c>
      <c r="AF368" s="140">
        <v>0</v>
      </c>
      <c r="AG368" s="140">
        <v>0</v>
      </c>
      <c r="AH368" s="140">
        <v>0</v>
      </c>
      <c r="AI368" s="140">
        <v>0</v>
      </c>
      <c r="AJ368" s="140">
        <v>0</v>
      </c>
      <c r="AK368" s="140">
        <v>295</v>
      </c>
      <c r="AL368" s="140">
        <v>0</v>
      </c>
      <c r="AM368" s="140">
        <v>19968</v>
      </c>
      <c r="AN368" s="140">
        <v>108023.44</v>
      </c>
      <c r="AO368" s="140">
        <v>0</v>
      </c>
      <c r="AP368" s="140">
        <v>24227.24</v>
      </c>
      <c r="AQ368" s="140">
        <v>2334237.94</v>
      </c>
      <c r="AR368" s="140">
        <v>3251110.94</v>
      </c>
      <c r="AS368" s="140">
        <v>627729.81000000006</v>
      </c>
      <c r="AT368" s="140">
        <v>450364.22000000003</v>
      </c>
      <c r="AU368" s="140">
        <v>322230.78999999998</v>
      </c>
      <c r="AV368" s="140">
        <v>70365.8</v>
      </c>
      <c r="AW368" s="140">
        <v>454200.42</v>
      </c>
      <c r="AX368" s="140">
        <v>1055664.2</v>
      </c>
      <c r="AY368" s="140">
        <v>318542.67</v>
      </c>
      <c r="AZ368" s="140">
        <v>803016.53</v>
      </c>
      <c r="BA368" s="140">
        <v>2535477.75</v>
      </c>
      <c r="BB368" s="140">
        <v>45111.41</v>
      </c>
      <c r="BC368" s="140">
        <v>134028.31</v>
      </c>
      <c r="BD368" s="140">
        <v>0</v>
      </c>
      <c r="BE368" s="140">
        <v>345329.37</v>
      </c>
      <c r="BF368" s="140">
        <v>1032635.23</v>
      </c>
      <c r="BG368" s="140">
        <v>221722.96</v>
      </c>
      <c r="BH368" s="140">
        <v>0</v>
      </c>
      <c r="BI368" s="140">
        <v>0</v>
      </c>
      <c r="BJ368" s="140">
        <v>0</v>
      </c>
      <c r="BK368" s="140">
        <v>0</v>
      </c>
      <c r="BL368" s="140">
        <v>0</v>
      </c>
      <c r="BM368" s="140">
        <v>3422027.01</v>
      </c>
      <c r="BN368" s="140">
        <v>3422027.01</v>
      </c>
      <c r="BO368" s="140">
        <v>79645.34</v>
      </c>
      <c r="BP368" s="140">
        <v>103974.41</v>
      </c>
      <c r="BQ368" s="140">
        <v>5784077.7400000002</v>
      </c>
      <c r="BR368" s="140">
        <v>5914444.0499999998</v>
      </c>
      <c r="BS368" s="140">
        <v>9285750.0899999999</v>
      </c>
      <c r="BT368" s="140">
        <v>9440445.4700000007</v>
      </c>
      <c r="BU368" s="140">
        <v>10000</v>
      </c>
      <c r="BV368" s="140">
        <v>0</v>
      </c>
      <c r="BW368" s="140">
        <v>1884038.1</v>
      </c>
      <c r="BX368" s="140">
        <v>1377703.15</v>
      </c>
      <c r="BY368" s="140">
        <v>459758.45</v>
      </c>
      <c r="BZ368" s="140">
        <v>56576.5</v>
      </c>
      <c r="CA368" s="140">
        <v>133618.35</v>
      </c>
      <c r="CB368" s="140">
        <v>125154.14</v>
      </c>
      <c r="CC368" s="140">
        <v>711454.04</v>
      </c>
      <c r="CD368" s="140">
        <v>719918.25</v>
      </c>
      <c r="CE368" s="140">
        <v>0</v>
      </c>
      <c r="CF368" s="140">
        <v>0</v>
      </c>
      <c r="CG368" s="140">
        <v>0</v>
      </c>
      <c r="CH368" s="140">
        <v>0</v>
      </c>
      <c r="CI368" s="140">
        <v>0</v>
      </c>
      <c r="CJ368" s="140">
        <v>5060000</v>
      </c>
      <c r="CK368" s="140">
        <v>0</v>
      </c>
      <c r="CL368" s="140">
        <v>0</v>
      </c>
      <c r="CM368" s="140">
        <v>0</v>
      </c>
      <c r="CN368" s="140">
        <v>0</v>
      </c>
      <c r="CO368" s="140">
        <v>0</v>
      </c>
      <c r="CP368" s="140">
        <v>0</v>
      </c>
      <c r="CQ368" s="140">
        <v>0</v>
      </c>
      <c r="CR368" s="140">
        <v>17771.02</v>
      </c>
      <c r="CS368" s="140">
        <v>2316.46</v>
      </c>
      <c r="CT368" s="140">
        <v>677642.63</v>
      </c>
      <c r="CU368" s="140">
        <v>693097.19000000006</v>
      </c>
      <c r="CV368" s="140">
        <v>0</v>
      </c>
      <c r="CW368" s="140">
        <v>113886.94</v>
      </c>
      <c r="CX368" s="140">
        <v>122745.08</v>
      </c>
      <c r="CY368" s="140">
        <v>158794.5</v>
      </c>
      <c r="CZ368" s="140">
        <v>71411.59</v>
      </c>
      <c r="DA368" s="140">
        <v>78524.77</v>
      </c>
      <c r="DB368" s="140">
        <v>0</v>
      </c>
      <c r="DC368" s="140">
        <v>0</v>
      </c>
      <c r="DD368" s="140">
        <v>0</v>
      </c>
      <c r="DE368" s="140">
        <v>0</v>
      </c>
      <c r="DF368" s="140">
        <v>0</v>
      </c>
      <c r="DG368" s="140">
        <v>0</v>
      </c>
      <c r="DH368" s="140">
        <v>0</v>
      </c>
    </row>
    <row r="369" spans="1:112" x14ac:dyDescent="0.2">
      <c r="A369" s="140">
        <v>126</v>
      </c>
      <c r="B369" s="140" t="s">
        <v>653</v>
      </c>
      <c r="C369" s="140">
        <v>0</v>
      </c>
      <c r="D369" s="140">
        <v>3238293.91</v>
      </c>
      <c r="E369" s="140">
        <v>0</v>
      </c>
      <c r="F369" s="140">
        <v>223.52</v>
      </c>
      <c r="G369" s="140">
        <v>25430.010000000002</v>
      </c>
      <c r="H369" s="140">
        <v>3559.87</v>
      </c>
      <c r="I369" s="140">
        <v>24263.600000000002</v>
      </c>
      <c r="J369" s="140">
        <v>0</v>
      </c>
      <c r="K369" s="140">
        <v>501872</v>
      </c>
      <c r="L369" s="140">
        <v>0</v>
      </c>
      <c r="M369" s="140">
        <v>0</v>
      </c>
      <c r="N369" s="140">
        <v>0</v>
      </c>
      <c r="O369" s="140">
        <v>0</v>
      </c>
      <c r="P369" s="140">
        <v>6261</v>
      </c>
      <c r="Q369" s="140">
        <v>0</v>
      </c>
      <c r="R369" s="140">
        <v>0</v>
      </c>
      <c r="S369" s="140">
        <v>0</v>
      </c>
      <c r="T369" s="140">
        <v>0</v>
      </c>
      <c r="U369" s="140">
        <v>123400</v>
      </c>
      <c r="V369" s="140">
        <v>5727266</v>
      </c>
      <c r="W369" s="140">
        <v>1000</v>
      </c>
      <c r="X369" s="140">
        <v>0</v>
      </c>
      <c r="Y369" s="140">
        <v>0</v>
      </c>
      <c r="Z369" s="140">
        <v>2930.16</v>
      </c>
      <c r="AA369" s="140">
        <v>3061</v>
      </c>
      <c r="AB369" s="140">
        <v>0</v>
      </c>
      <c r="AC369" s="140">
        <v>0</v>
      </c>
      <c r="AD369" s="140">
        <v>139704.67000000001</v>
      </c>
      <c r="AE369" s="140">
        <v>94709.51</v>
      </c>
      <c r="AF369" s="140">
        <v>0</v>
      </c>
      <c r="AG369" s="140">
        <v>0</v>
      </c>
      <c r="AH369" s="140">
        <v>0</v>
      </c>
      <c r="AI369" s="140">
        <v>0</v>
      </c>
      <c r="AJ369" s="140">
        <v>0</v>
      </c>
      <c r="AK369" s="140">
        <v>0</v>
      </c>
      <c r="AL369" s="140">
        <v>0</v>
      </c>
      <c r="AM369" s="140">
        <v>0</v>
      </c>
      <c r="AN369" s="140">
        <v>16876</v>
      </c>
      <c r="AO369" s="140">
        <v>0</v>
      </c>
      <c r="AP369" s="140">
        <v>1762.49</v>
      </c>
      <c r="AQ369" s="140">
        <v>2104267.48</v>
      </c>
      <c r="AR369" s="140">
        <v>2346774.04</v>
      </c>
      <c r="AS369" s="140">
        <v>410108.83</v>
      </c>
      <c r="AT369" s="140">
        <v>350417.68</v>
      </c>
      <c r="AU369" s="140">
        <v>242126.65</v>
      </c>
      <c r="AV369" s="140">
        <v>16996.55</v>
      </c>
      <c r="AW369" s="140">
        <v>232613.63</v>
      </c>
      <c r="AX369" s="140">
        <v>511314.02</v>
      </c>
      <c r="AY369" s="140">
        <v>305740.73</v>
      </c>
      <c r="AZ369" s="140">
        <v>546858.44000000006</v>
      </c>
      <c r="BA369" s="140">
        <v>1570829.87</v>
      </c>
      <c r="BB369" s="140">
        <v>87831.26</v>
      </c>
      <c r="BC369" s="140">
        <v>88166.03</v>
      </c>
      <c r="BD369" s="140">
        <v>20900.28</v>
      </c>
      <c r="BE369" s="140">
        <v>114303.16</v>
      </c>
      <c r="BF369" s="140">
        <v>564725.25</v>
      </c>
      <c r="BG369" s="140">
        <v>229972.96</v>
      </c>
      <c r="BH369" s="140">
        <v>0</v>
      </c>
      <c r="BI369" s="140">
        <v>0</v>
      </c>
      <c r="BJ369" s="140">
        <v>0</v>
      </c>
      <c r="BK369" s="140">
        <v>0</v>
      </c>
      <c r="BL369" s="140">
        <v>0</v>
      </c>
      <c r="BM369" s="140">
        <v>0</v>
      </c>
      <c r="BN369" s="140">
        <v>0</v>
      </c>
      <c r="BO369" s="140">
        <v>2370414.81</v>
      </c>
      <c r="BP369" s="140">
        <v>2435986.71</v>
      </c>
      <c r="BQ369" s="140">
        <v>438529.34</v>
      </c>
      <c r="BR369" s="140">
        <v>539624.32000000007</v>
      </c>
      <c r="BS369" s="140">
        <v>2808944.15</v>
      </c>
      <c r="BT369" s="140">
        <v>2975611.03</v>
      </c>
      <c r="BU369" s="140">
        <v>4193.18</v>
      </c>
      <c r="BV369" s="140">
        <v>4193.18</v>
      </c>
      <c r="BW369" s="140">
        <v>954282.36</v>
      </c>
      <c r="BX369" s="140">
        <v>740179.37</v>
      </c>
      <c r="BY369" s="140">
        <v>212090.74</v>
      </c>
      <c r="BZ369" s="140">
        <v>2012.25</v>
      </c>
      <c r="CA369" s="140">
        <v>188762.5</v>
      </c>
      <c r="CB369" s="140">
        <v>215953.04</v>
      </c>
      <c r="CC369" s="140">
        <v>855633.21000000008</v>
      </c>
      <c r="CD369" s="140">
        <v>781450</v>
      </c>
      <c r="CE369" s="140">
        <v>0</v>
      </c>
      <c r="CF369" s="140">
        <v>0</v>
      </c>
      <c r="CG369" s="140">
        <v>0</v>
      </c>
      <c r="CH369" s="140">
        <v>46992.67</v>
      </c>
      <c r="CI369" s="140">
        <v>0</v>
      </c>
      <c r="CJ369" s="140">
        <v>3926837.39</v>
      </c>
      <c r="CK369" s="140">
        <v>0</v>
      </c>
      <c r="CL369" s="140">
        <v>3136514.44</v>
      </c>
      <c r="CM369" s="140">
        <v>3826815.89</v>
      </c>
      <c r="CN369" s="140">
        <v>0</v>
      </c>
      <c r="CO369" s="140">
        <v>690301.45000000007</v>
      </c>
      <c r="CP369" s="140">
        <v>0</v>
      </c>
      <c r="CQ369" s="140">
        <v>0</v>
      </c>
      <c r="CR369" s="140">
        <v>77110.710000000006</v>
      </c>
      <c r="CS369" s="140">
        <v>103070.5</v>
      </c>
      <c r="CT369" s="140">
        <v>420731.60000000003</v>
      </c>
      <c r="CU369" s="140">
        <v>394771.81</v>
      </c>
      <c r="CV369" s="140">
        <v>0</v>
      </c>
      <c r="CW369" s="140">
        <v>11062.18</v>
      </c>
      <c r="CX369" s="140">
        <v>1286.5</v>
      </c>
      <c r="CY369" s="140">
        <v>107584.98</v>
      </c>
      <c r="CZ369" s="140">
        <v>20453.96</v>
      </c>
      <c r="DA369" s="140">
        <v>96373</v>
      </c>
      <c r="DB369" s="140">
        <v>533.70000000000005</v>
      </c>
      <c r="DC369" s="140">
        <v>0</v>
      </c>
      <c r="DD369" s="140">
        <v>0</v>
      </c>
      <c r="DE369" s="140">
        <v>0</v>
      </c>
      <c r="DF369" s="140">
        <v>0</v>
      </c>
      <c r="DG369" s="140">
        <v>0</v>
      </c>
      <c r="DH369" s="140">
        <v>0</v>
      </c>
    </row>
    <row r="370" spans="1:112" x14ac:dyDescent="0.2">
      <c r="A370" s="140">
        <v>5780</v>
      </c>
      <c r="B370" s="140" t="s">
        <v>654</v>
      </c>
      <c r="C370" s="140">
        <v>0</v>
      </c>
      <c r="D370" s="140">
        <v>2343873.1800000002</v>
      </c>
      <c r="E370" s="140">
        <v>0</v>
      </c>
      <c r="F370" s="140">
        <v>17458.490000000002</v>
      </c>
      <c r="G370" s="140">
        <v>14983.44</v>
      </c>
      <c r="H370" s="140">
        <v>6378.63</v>
      </c>
      <c r="I370" s="140">
        <v>21899.56</v>
      </c>
      <c r="J370" s="140">
        <v>0</v>
      </c>
      <c r="K370" s="140">
        <v>200186</v>
      </c>
      <c r="L370" s="140">
        <v>0</v>
      </c>
      <c r="M370" s="140">
        <v>0</v>
      </c>
      <c r="N370" s="140">
        <v>845</v>
      </c>
      <c r="O370" s="140">
        <v>0</v>
      </c>
      <c r="P370" s="140">
        <v>0</v>
      </c>
      <c r="Q370" s="140">
        <v>0</v>
      </c>
      <c r="R370" s="140">
        <v>0</v>
      </c>
      <c r="S370" s="140">
        <v>0</v>
      </c>
      <c r="T370" s="140">
        <v>0</v>
      </c>
      <c r="U370" s="140">
        <v>52982</v>
      </c>
      <c r="V370" s="140">
        <v>3621146</v>
      </c>
      <c r="W370" s="140">
        <v>0</v>
      </c>
      <c r="X370" s="140">
        <v>0</v>
      </c>
      <c r="Y370" s="140">
        <v>139123.21</v>
      </c>
      <c r="Z370" s="140">
        <v>0</v>
      </c>
      <c r="AA370" s="140">
        <v>1709</v>
      </c>
      <c r="AB370" s="140">
        <v>0</v>
      </c>
      <c r="AC370" s="140">
        <v>0</v>
      </c>
      <c r="AD370" s="140">
        <v>9934</v>
      </c>
      <c r="AE370" s="140">
        <v>49206</v>
      </c>
      <c r="AF370" s="140">
        <v>0</v>
      </c>
      <c r="AG370" s="140">
        <v>0</v>
      </c>
      <c r="AH370" s="140">
        <v>0</v>
      </c>
      <c r="AI370" s="140">
        <v>69701.440000000002</v>
      </c>
      <c r="AJ370" s="140">
        <v>0</v>
      </c>
      <c r="AK370" s="140">
        <v>150000</v>
      </c>
      <c r="AL370" s="140">
        <v>0</v>
      </c>
      <c r="AM370" s="140">
        <v>8270</v>
      </c>
      <c r="AN370" s="140">
        <v>14282.99</v>
      </c>
      <c r="AO370" s="140">
        <v>0</v>
      </c>
      <c r="AP370" s="140">
        <v>262.94</v>
      </c>
      <c r="AQ370" s="140">
        <v>2102061.98</v>
      </c>
      <c r="AR370" s="140">
        <v>1028392.88</v>
      </c>
      <c r="AS370" s="140">
        <v>1300</v>
      </c>
      <c r="AT370" s="140">
        <v>141228.88</v>
      </c>
      <c r="AU370" s="140">
        <v>43463.19</v>
      </c>
      <c r="AV370" s="140">
        <v>470.61</v>
      </c>
      <c r="AW370" s="140">
        <v>149378.47</v>
      </c>
      <c r="AX370" s="140">
        <v>214430.07</v>
      </c>
      <c r="AY370" s="140">
        <v>179060.65</v>
      </c>
      <c r="AZ370" s="140">
        <v>251127.42</v>
      </c>
      <c r="BA370" s="140">
        <v>1084135.1000000001</v>
      </c>
      <c r="BB370" s="140">
        <v>166631.17000000001</v>
      </c>
      <c r="BC370" s="140">
        <v>91802.290000000008</v>
      </c>
      <c r="BD370" s="140">
        <v>12583.16</v>
      </c>
      <c r="BE370" s="140">
        <v>0</v>
      </c>
      <c r="BF370" s="140">
        <v>966013.95000000007</v>
      </c>
      <c r="BG370" s="140">
        <v>179709</v>
      </c>
      <c r="BH370" s="140">
        <v>653.05000000000007</v>
      </c>
      <c r="BI370" s="140">
        <v>0</v>
      </c>
      <c r="BJ370" s="140">
        <v>0</v>
      </c>
      <c r="BK370" s="140">
        <v>0</v>
      </c>
      <c r="BL370" s="140">
        <v>0</v>
      </c>
      <c r="BM370" s="140">
        <v>0</v>
      </c>
      <c r="BN370" s="140">
        <v>0</v>
      </c>
      <c r="BO370" s="140">
        <v>0</v>
      </c>
      <c r="BP370" s="140">
        <v>0</v>
      </c>
      <c r="BQ370" s="140">
        <v>3362402.51</v>
      </c>
      <c r="BR370" s="140">
        <v>3472202.52</v>
      </c>
      <c r="BS370" s="140">
        <v>3362402.51</v>
      </c>
      <c r="BT370" s="140">
        <v>3472202.52</v>
      </c>
      <c r="BU370" s="140">
        <v>7573.8</v>
      </c>
      <c r="BV370" s="140">
        <v>8116.9800000000005</v>
      </c>
      <c r="BW370" s="140">
        <v>1109322.8500000001</v>
      </c>
      <c r="BX370" s="140">
        <v>680965.08</v>
      </c>
      <c r="BY370" s="140">
        <v>236172.77000000002</v>
      </c>
      <c r="BZ370" s="140">
        <v>191641.82</v>
      </c>
      <c r="CA370" s="140">
        <v>457585.27</v>
      </c>
      <c r="CB370" s="140">
        <v>451357.38</v>
      </c>
      <c r="CC370" s="140">
        <v>1060022.1100000001</v>
      </c>
      <c r="CD370" s="140">
        <v>1066200</v>
      </c>
      <c r="CE370" s="140">
        <v>0</v>
      </c>
      <c r="CF370" s="140">
        <v>0</v>
      </c>
      <c r="CG370" s="140">
        <v>0</v>
      </c>
      <c r="CH370" s="140">
        <v>50</v>
      </c>
      <c r="CI370" s="140">
        <v>0</v>
      </c>
      <c r="CJ370" s="140">
        <v>11036620.02</v>
      </c>
      <c r="CK370" s="140">
        <v>581298.76</v>
      </c>
      <c r="CL370" s="140">
        <v>528914</v>
      </c>
      <c r="CM370" s="140">
        <v>1064.05</v>
      </c>
      <c r="CN370" s="140">
        <v>0</v>
      </c>
      <c r="CO370" s="140">
        <v>53448.81</v>
      </c>
      <c r="CP370" s="140">
        <v>0</v>
      </c>
      <c r="CQ370" s="140">
        <v>0</v>
      </c>
      <c r="CR370" s="140">
        <v>16335.720000000001</v>
      </c>
      <c r="CS370" s="140">
        <v>30808.91</v>
      </c>
      <c r="CT370" s="140">
        <v>205417.59</v>
      </c>
      <c r="CU370" s="140">
        <v>190944.4</v>
      </c>
      <c r="CV370" s="140">
        <v>0</v>
      </c>
      <c r="CW370" s="140">
        <v>0</v>
      </c>
      <c r="CX370" s="140">
        <v>0</v>
      </c>
      <c r="CY370" s="140">
        <v>0</v>
      </c>
      <c r="CZ370" s="140">
        <v>0</v>
      </c>
      <c r="DA370" s="140">
        <v>0</v>
      </c>
      <c r="DB370" s="140">
        <v>0</v>
      </c>
      <c r="DC370" s="140">
        <v>0</v>
      </c>
      <c r="DD370" s="140">
        <v>0</v>
      </c>
      <c r="DE370" s="140">
        <v>47058.06</v>
      </c>
      <c r="DF370" s="140">
        <v>0</v>
      </c>
      <c r="DG370" s="140">
        <v>47058.06</v>
      </c>
      <c r="DH370" s="140">
        <v>0</v>
      </c>
    </row>
    <row r="371" spans="1:112" x14ac:dyDescent="0.2">
      <c r="A371" s="140">
        <v>4375</v>
      </c>
      <c r="B371" s="140" t="s">
        <v>655</v>
      </c>
      <c r="C371" s="140">
        <v>4076</v>
      </c>
      <c r="D371" s="140">
        <v>3126172.52</v>
      </c>
      <c r="E371" s="140">
        <v>0</v>
      </c>
      <c r="F371" s="140">
        <v>2915.37</v>
      </c>
      <c r="G371" s="140">
        <v>13612.2</v>
      </c>
      <c r="H371" s="140">
        <v>2841.46</v>
      </c>
      <c r="I371" s="140">
        <v>6528.24</v>
      </c>
      <c r="J371" s="140">
        <v>0</v>
      </c>
      <c r="K371" s="140">
        <v>159357.35</v>
      </c>
      <c r="L371" s="140">
        <v>0</v>
      </c>
      <c r="M371" s="140">
        <v>0</v>
      </c>
      <c r="N371" s="140">
        <v>0</v>
      </c>
      <c r="O371" s="140">
        <v>0</v>
      </c>
      <c r="P371" s="140">
        <v>8954.35</v>
      </c>
      <c r="Q371" s="140">
        <v>0</v>
      </c>
      <c r="R371" s="140">
        <v>0</v>
      </c>
      <c r="S371" s="140">
        <v>0</v>
      </c>
      <c r="T371" s="140">
        <v>6330</v>
      </c>
      <c r="U371" s="140">
        <v>86549.5</v>
      </c>
      <c r="V371" s="140">
        <v>3270880</v>
      </c>
      <c r="W371" s="140">
        <v>4462.07</v>
      </c>
      <c r="X371" s="140">
        <v>0</v>
      </c>
      <c r="Y371" s="140">
        <v>280292.36</v>
      </c>
      <c r="Z371" s="140">
        <v>41432.47</v>
      </c>
      <c r="AA371" s="140">
        <v>167248</v>
      </c>
      <c r="AB371" s="140">
        <v>0</v>
      </c>
      <c r="AC371" s="140">
        <v>0</v>
      </c>
      <c r="AD371" s="140">
        <v>166261.37</v>
      </c>
      <c r="AE371" s="140">
        <v>208694.75</v>
      </c>
      <c r="AF371" s="140">
        <v>0</v>
      </c>
      <c r="AG371" s="140">
        <v>0</v>
      </c>
      <c r="AH371" s="140">
        <v>0</v>
      </c>
      <c r="AI371" s="140">
        <v>0</v>
      </c>
      <c r="AJ371" s="140">
        <v>0</v>
      </c>
      <c r="AK371" s="140">
        <v>820</v>
      </c>
      <c r="AL371" s="140">
        <v>0</v>
      </c>
      <c r="AM371" s="140">
        <v>0</v>
      </c>
      <c r="AN371" s="140">
        <v>54077.23</v>
      </c>
      <c r="AO371" s="140">
        <v>0</v>
      </c>
      <c r="AP371" s="140">
        <v>933.38</v>
      </c>
      <c r="AQ371" s="140">
        <v>1661914.2</v>
      </c>
      <c r="AR371" s="140">
        <v>1796848.01</v>
      </c>
      <c r="AS371" s="140">
        <v>245559.29</v>
      </c>
      <c r="AT371" s="140">
        <v>192584.99</v>
      </c>
      <c r="AU371" s="140">
        <v>167730.9</v>
      </c>
      <c r="AV371" s="140">
        <v>191.22</v>
      </c>
      <c r="AW371" s="140">
        <v>191647.11000000002</v>
      </c>
      <c r="AX371" s="140">
        <v>216856.2</v>
      </c>
      <c r="AY371" s="140">
        <v>236395.23</v>
      </c>
      <c r="AZ371" s="140">
        <v>312781.33</v>
      </c>
      <c r="BA371" s="140">
        <v>1246531.1100000001</v>
      </c>
      <c r="BB371" s="140">
        <v>172209.69</v>
      </c>
      <c r="BC371" s="140">
        <v>74804.210000000006</v>
      </c>
      <c r="BD371" s="140">
        <v>0</v>
      </c>
      <c r="BE371" s="140">
        <v>124713.90000000001</v>
      </c>
      <c r="BF371" s="140">
        <v>592777.72</v>
      </c>
      <c r="BG371" s="140">
        <v>294203.66000000003</v>
      </c>
      <c r="BH371" s="140">
        <v>0</v>
      </c>
      <c r="BI371" s="140">
        <v>26175</v>
      </c>
      <c r="BJ371" s="140">
        <v>26168.080000000002</v>
      </c>
      <c r="BK371" s="140">
        <v>0</v>
      </c>
      <c r="BL371" s="140">
        <v>0</v>
      </c>
      <c r="BM371" s="140">
        <v>0</v>
      </c>
      <c r="BN371" s="140">
        <v>0</v>
      </c>
      <c r="BO371" s="140">
        <v>2088585.35</v>
      </c>
      <c r="BP371" s="140">
        <v>2173282.12</v>
      </c>
      <c r="BQ371" s="140">
        <v>0</v>
      </c>
      <c r="BR371" s="140">
        <v>0</v>
      </c>
      <c r="BS371" s="140">
        <v>2114760.35</v>
      </c>
      <c r="BT371" s="140">
        <v>2199450.2000000002</v>
      </c>
      <c r="BU371" s="140">
        <v>38242.68</v>
      </c>
      <c r="BV371" s="140">
        <v>36926.67</v>
      </c>
      <c r="BW371" s="140">
        <v>1108686.98</v>
      </c>
      <c r="BX371" s="140">
        <v>608371.55000000005</v>
      </c>
      <c r="BY371" s="140">
        <v>282909.43</v>
      </c>
      <c r="BZ371" s="140">
        <v>218722.01</v>
      </c>
      <c r="CA371" s="140">
        <v>0</v>
      </c>
      <c r="CB371" s="140">
        <v>0</v>
      </c>
      <c r="CC371" s="140">
        <v>0</v>
      </c>
      <c r="CD371" s="140">
        <v>0</v>
      </c>
      <c r="CE371" s="140">
        <v>0</v>
      </c>
      <c r="CF371" s="140">
        <v>0</v>
      </c>
      <c r="CG371" s="140">
        <v>0</v>
      </c>
      <c r="CH371" s="140">
        <v>0</v>
      </c>
      <c r="CI371" s="140">
        <v>0</v>
      </c>
      <c r="CJ371" s="140">
        <v>0</v>
      </c>
      <c r="CK371" s="140">
        <v>0</v>
      </c>
      <c r="CL371" s="140">
        <v>0</v>
      </c>
      <c r="CM371" s="140">
        <v>0</v>
      </c>
      <c r="CN371" s="140">
        <v>0</v>
      </c>
      <c r="CO371" s="140">
        <v>0</v>
      </c>
      <c r="CP371" s="140">
        <v>0</v>
      </c>
      <c r="CQ371" s="140">
        <v>0</v>
      </c>
      <c r="CR371" s="140">
        <v>24797.27</v>
      </c>
      <c r="CS371" s="140">
        <v>0</v>
      </c>
      <c r="CT371" s="140">
        <v>348785.71</v>
      </c>
      <c r="CU371" s="140">
        <v>373582.98</v>
      </c>
      <c r="CV371" s="140">
        <v>0</v>
      </c>
      <c r="CW371" s="140">
        <v>0</v>
      </c>
      <c r="CX371" s="140">
        <v>1784.71</v>
      </c>
      <c r="CY371" s="140">
        <v>26720.959999999999</v>
      </c>
      <c r="CZ371" s="140">
        <v>661.15</v>
      </c>
      <c r="DA371" s="140">
        <v>24275.100000000002</v>
      </c>
      <c r="DB371" s="140">
        <v>0</v>
      </c>
      <c r="DC371" s="140">
        <v>0</v>
      </c>
      <c r="DD371" s="140">
        <v>0</v>
      </c>
      <c r="DE371" s="140">
        <v>0</v>
      </c>
      <c r="DF371" s="140">
        <v>0</v>
      </c>
      <c r="DG371" s="140">
        <v>0</v>
      </c>
      <c r="DH371" s="140">
        <v>0</v>
      </c>
    </row>
    <row r="372" spans="1:112" x14ac:dyDescent="0.2">
      <c r="A372" s="140">
        <v>5810</v>
      </c>
      <c r="B372" s="140" t="s">
        <v>656</v>
      </c>
      <c r="C372" s="140">
        <v>0</v>
      </c>
      <c r="D372" s="140">
        <v>3975077.33</v>
      </c>
      <c r="E372" s="140">
        <v>0</v>
      </c>
      <c r="F372" s="140">
        <v>1066.9100000000001</v>
      </c>
      <c r="G372" s="140">
        <v>12434</v>
      </c>
      <c r="H372" s="140">
        <v>4373.18</v>
      </c>
      <c r="I372" s="140">
        <v>60309.35</v>
      </c>
      <c r="J372" s="140">
        <v>0</v>
      </c>
      <c r="K372" s="140">
        <v>294240.88</v>
      </c>
      <c r="L372" s="140">
        <v>0</v>
      </c>
      <c r="M372" s="140">
        <v>0</v>
      </c>
      <c r="N372" s="140">
        <v>0</v>
      </c>
      <c r="O372" s="140">
        <v>0</v>
      </c>
      <c r="P372" s="140">
        <v>2564.6799999999998</v>
      </c>
      <c r="Q372" s="140">
        <v>0</v>
      </c>
      <c r="R372" s="140">
        <v>0</v>
      </c>
      <c r="S372" s="140">
        <v>0</v>
      </c>
      <c r="T372" s="140">
        <v>0</v>
      </c>
      <c r="U372" s="140">
        <v>59054</v>
      </c>
      <c r="V372" s="140">
        <v>531778</v>
      </c>
      <c r="W372" s="140">
        <v>4462.07</v>
      </c>
      <c r="X372" s="140">
        <v>0</v>
      </c>
      <c r="Y372" s="140">
        <v>135031.36000000002</v>
      </c>
      <c r="Z372" s="140">
        <v>12497.16</v>
      </c>
      <c r="AA372" s="140">
        <v>120769</v>
      </c>
      <c r="AB372" s="140">
        <v>0</v>
      </c>
      <c r="AC372" s="140">
        <v>0</v>
      </c>
      <c r="AD372" s="140">
        <v>20181</v>
      </c>
      <c r="AE372" s="140">
        <v>119824.2</v>
      </c>
      <c r="AF372" s="140">
        <v>0</v>
      </c>
      <c r="AG372" s="140">
        <v>0</v>
      </c>
      <c r="AH372" s="140">
        <v>0</v>
      </c>
      <c r="AI372" s="140">
        <v>326732.60000000003</v>
      </c>
      <c r="AJ372" s="140">
        <v>0</v>
      </c>
      <c r="AK372" s="140">
        <v>6414.64</v>
      </c>
      <c r="AL372" s="140">
        <v>43563.47</v>
      </c>
      <c r="AM372" s="140">
        <v>0</v>
      </c>
      <c r="AN372" s="140">
        <v>50457.26</v>
      </c>
      <c r="AO372" s="140">
        <v>0</v>
      </c>
      <c r="AP372" s="140">
        <v>1339.4</v>
      </c>
      <c r="AQ372" s="140">
        <v>1107981.77</v>
      </c>
      <c r="AR372" s="140">
        <v>887313.05</v>
      </c>
      <c r="AS372" s="140">
        <v>156189.65</v>
      </c>
      <c r="AT372" s="140">
        <v>387354.81</v>
      </c>
      <c r="AU372" s="140">
        <v>131609.07</v>
      </c>
      <c r="AV372" s="140">
        <v>0</v>
      </c>
      <c r="AW372" s="140">
        <v>105088.57</v>
      </c>
      <c r="AX372" s="140">
        <v>117916.26000000001</v>
      </c>
      <c r="AY372" s="140">
        <v>255216.4</v>
      </c>
      <c r="AZ372" s="140">
        <v>212418.59</v>
      </c>
      <c r="BA372" s="140">
        <v>907102.3</v>
      </c>
      <c r="BB372" s="140">
        <v>237058.63</v>
      </c>
      <c r="BC372" s="140">
        <v>65452.630000000005</v>
      </c>
      <c r="BD372" s="140">
        <v>35673.57</v>
      </c>
      <c r="BE372" s="140">
        <v>204517.88</v>
      </c>
      <c r="BF372" s="140">
        <v>258361.57</v>
      </c>
      <c r="BG372" s="140">
        <v>541148.27</v>
      </c>
      <c r="BH372" s="140">
        <v>30.04</v>
      </c>
      <c r="BI372" s="140">
        <v>0</v>
      </c>
      <c r="BJ372" s="140">
        <v>0</v>
      </c>
      <c r="BK372" s="140">
        <v>0</v>
      </c>
      <c r="BL372" s="140">
        <v>0</v>
      </c>
      <c r="BM372" s="140">
        <v>0</v>
      </c>
      <c r="BN372" s="140">
        <v>0</v>
      </c>
      <c r="BO372" s="140">
        <v>0</v>
      </c>
      <c r="BP372" s="140">
        <v>163200</v>
      </c>
      <c r="BQ372" s="140">
        <v>1337117.55</v>
      </c>
      <c r="BR372" s="140">
        <v>1345654.98</v>
      </c>
      <c r="BS372" s="140">
        <v>1337117.55</v>
      </c>
      <c r="BT372" s="140">
        <v>1508854.98</v>
      </c>
      <c r="BU372" s="140">
        <v>3597.05</v>
      </c>
      <c r="BV372" s="140">
        <v>4416.0600000000004</v>
      </c>
      <c r="BW372" s="140">
        <v>511376.81000000006</v>
      </c>
      <c r="BX372" s="140">
        <v>344371.47000000003</v>
      </c>
      <c r="BY372" s="140">
        <v>125676.33</v>
      </c>
      <c r="BZ372" s="140">
        <v>40510</v>
      </c>
      <c r="CA372" s="140">
        <v>101202.64</v>
      </c>
      <c r="CB372" s="140">
        <v>92785.280000000013</v>
      </c>
      <c r="CC372" s="140">
        <v>682198.46</v>
      </c>
      <c r="CD372" s="140">
        <v>690615.82000000007</v>
      </c>
      <c r="CE372" s="140">
        <v>0</v>
      </c>
      <c r="CF372" s="140">
        <v>0</v>
      </c>
      <c r="CG372" s="140">
        <v>0</v>
      </c>
      <c r="CH372" s="140">
        <v>0</v>
      </c>
      <c r="CI372" s="140">
        <v>0</v>
      </c>
      <c r="CJ372" s="140">
        <v>2655378.96</v>
      </c>
      <c r="CK372" s="140">
        <v>34900.82</v>
      </c>
      <c r="CL372" s="140">
        <v>390.12</v>
      </c>
      <c r="CM372" s="140">
        <v>0</v>
      </c>
      <c r="CN372" s="140">
        <v>0</v>
      </c>
      <c r="CO372" s="140">
        <v>34510.699999999997</v>
      </c>
      <c r="CP372" s="140">
        <v>0</v>
      </c>
      <c r="CQ372" s="140">
        <v>0</v>
      </c>
      <c r="CR372" s="140">
        <v>0</v>
      </c>
      <c r="CS372" s="140">
        <v>8562.2999999999993</v>
      </c>
      <c r="CT372" s="140">
        <v>237905.34</v>
      </c>
      <c r="CU372" s="140">
        <v>229343.04</v>
      </c>
      <c r="CV372" s="140">
        <v>0</v>
      </c>
      <c r="CW372" s="140">
        <v>2791.75</v>
      </c>
      <c r="CX372" s="140">
        <v>5736.6</v>
      </c>
      <c r="CY372" s="140">
        <v>19075.5</v>
      </c>
      <c r="CZ372" s="140">
        <v>841.13</v>
      </c>
      <c r="DA372" s="140">
        <v>15289.52</v>
      </c>
      <c r="DB372" s="140">
        <v>0</v>
      </c>
      <c r="DC372" s="140">
        <v>0</v>
      </c>
      <c r="DD372" s="140">
        <v>0</v>
      </c>
      <c r="DE372" s="140">
        <v>0</v>
      </c>
      <c r="DF372" s="140">
        <v>0</v>
      </c>
      <c r="DG372" s="140">
        <v>0</v>
      </c>
      <c r="DH372" s="140">
        <v>0</v>
      </c>
    </row>
    <row r="373" spans="1:112" x14ac:dyDescent="0.2">
      <c r="A373" s="140">
        <v>5817</v>
      </c>
      <c r="B373" s="140" t="s">
        <v>657</v>
      </c>
      <c r="C373" s="140">
        <v>0</v>
      </c>
      <c r="D373" s="140">
        <v>3309331</v>
      </c>
      <c r="E373" s="140">
        <v>0</v>
      </c>
      <c r="F373" s="140">
        <v>0</v>
      </c>
      <c r="G373" s="140">
        <v>0</v>
      </c>
      <c r="H373" s="140">
        <v>2411.86</v>
      </c>
      <c r="I373" s="140">
        <v>12687.45</v>
      </c>
      <c r="J373" s="140">
        <v>0</v>
      </c>
      <c r="K373" s="140">
        <v>112798</v>
      </c>
      <c r="L373" s="140">
        <v>0</v>
      </c>
      <c r="M373" s="140">
        <v>0</v>
      </c>
      <c r="N373" s="140">
        <v>0</v>
      </c>
      <c r="O373" s="140">
        <v>0</v>
      </c>
      <c r="P373" s="140">
        <v>0</v>
      </c>
      <c r="Q373" s="140">
        <v>0</v>
      </c>
      <c r="R373" s="140">
        <v>0</v>
      </c>
      <c r="S373" s="140">
        <v>0</v>
      </c>
      <c r="T373" s="140">
        <v>0</v>
      </c>
      <c r="U373" s="140">
        <v>42456</v>
      </c>
      <c r="V373" s="140">
        <v>1438464</v>
      </c>
      <c r="W373" s="140">
        <v>7825.95</v>
      </c>
      <c r="X373" s="140">
        <v>0</v>
      </c>
      <c r="Y373" s="140">
        <v>0</v>
      </c>
      <c r="Z373" s="140">
        <v>4505.72</v>
      </c>
      <c r="AA373" s="140">
        <v>1075</v>
      </c>
      <c r="AB373" s="140">
        <v>0</v>
      </c>
      <c r="AC373" s="140">
        <v>0</v>
      </c>
      <c r="AD373" s="140">
        <v>18977</v>
      </c>
      <c r="AE373" s="140">
        <v>95841.600000000006</v>
      </c>
      <c r="AF373" s="140">
        <v>0</v>
      </c>
      <c r="AG373" s="140">
        <v>0</v>
      </c>
      <c r="AH373" s="140">
        <v>6385.59</v>
      </c>
      <c r="AI373" s="140">
        <v>0</v>
      </c>
      <c r="AJ373" s="140">
        <v>0</v>
      </c>
      <c r="AK373" s="140">
        <v>0</v>
      </c>
      <c r="AL373" s="140">
        <v>0</v>
      </c>
      <c r="AM373" s="140">
        <v>8676.11</v>
      </c>
      <c r="AN373" s="140">
        <v>0</v>
      </c>
      <c r="AO373" s="140">
        <v>0</v>
      </c>
      <c r="AP373" s="140">
        <v>0</v>
      </c>
      <c r="AQ373" s="140">
        <v>1660649.42</v>
      </c>
      <c r="AR373" s="140">
        <v>281526.99</v>
      </c>
      <c r="AS373" s="140">
        <v>0</v>
      </c>
      <c r="AT373" s="140">
        <v>125726.53</v>
      </c>
      <c r="AU373" s="140">
        <v>29540.95</v>
      </c>
      <c r="AV373" s="140">
        <v>13876.73</v>
      </c>
      <c r="AW373" s="140">
        <v>85406.59</v>
      </c>
      <c r="AX373" s="140">
        <v>111629.11</v>
      </c>
      <c r="AY373" s="140">
        <v>358292.47999999998</v>
      </c>
      <c r="AZ373" s="140">
        <v>187931.73</v>
      </c>
      <c r="BA373" s="140">
        <v>544222.47</v>
      </c>
      <c r="BB373" s="140">
        <v>51133.57</v>
      </c>
      <c r="BC373" s="140">
        <v>30907.61</v>
      </c>
      <c r="BD373" s="140">
        <v>2333.33</v>
      </c>
      <c r="BE373" s="140">
        <v>52057.950000000004</v>
      </c>
      <c r="BF373" s="140">
        <v>582388.6</v>
      </c>
      <c r="BG373" s="140">
        <v>710102</v>
      </c>
      <c r="BH373" s="140">
        <v>0</v>
      </c>
      <c r="BI373" s="140">
        <v>0</v>
      </c>
      <c r="BJ373" s="140">
        <v>0</v>
      </c>
      <c r="BK373" s="140">
        <v>0</v>
      </c>
      <c r="BL373" s="140">
        <v>0</v>
      </c>
      <c r="BM373" s="140">
        <v>0</v>
      </c>
      <c r="BN373" s="140">
        <v>100000</v>
      </c>
      <c r="BO373" s="140">
        <v>0</v>
      </c>
      <c r="BP373" s="140">
        <v>50000</v>
      </c>
      <c r="BQ373" s="140">
        <v>1296043.8700000001</v>
      </c>
      <c r="BR373" s="140">
        <v>1379753.09</v>
      </c>
      <c r="BS373" s="140">
        <v>1296043.8700000001</v>
      </c>
      <c r="BT373" s="140">
        <v>1529753.09</v>
      </c>
      <c r="BU373" s="140">
        <v>0</v>
      </c>
      <c r="BV373" s="140">
        <v>0</v>
      </c>
      <c r="BW373" s="140">
        <v>934907.59</v>
      </c>
      <c r="BX373" s="140">
        <v>537200.37</v>
      </c>
      <c r="BY373" s="140">
        <v>124433.7</v>
      </c>
      <c r="BZ373" s="140">
        <v>273273.52</v>
      </c>
      <c r="CA373" s="140">
        <v>85.03</v>
      </c>
      <c r="CB373" s="140">
        <v>0.1</v>
      </c>
      <c r="CC373" s="140">
        <v>187726.54</v>
      </c>
      <c r="CD373" s="140">
        <v>175164.85</v>
      </c>
      <c r="CE373" s="140">
        <v>0</v>
      </c>
      <c r="CF373" s="140">
        <v>0</v>
      </c>
      <c r="CG373" s="140">
        <v>30</v>
      </c>
      <c r="CH373" s="140">
        <v>12616.62</v>
      </c>
      <c r="CI373" s="140">
        <v>0</v>
      </c>
      <c r="CJ373" s="140">
        <v>1006395.14</v>
      </c>
      <c r="CK373" s="140">
        <v>752.26</v>
      </c>
      <c r="CL373" s="140">
        <v>752.74</v>
      </c>
      <c r="CM373" s="140">
        <v>0.48</v>
      </c>
      <c r="CN373" s="140">
        <v>0</v>
      </c>
      <c r="CO373" s="140">
        <v>0</v>
      </c>
      <c r="CP373" s="140">
        <v>0</v>
      </c>
      <c r="CQ373" s="140">
        <v>0</v>
      </c>
      <c r="CR373" s="140">
        <v>7786.22</v>
      </c>
      <c r="CS373" s="140">
        <v>18274.439999999999</v>
      </c>
      <c r="CT373" s="140">
        <v>151366.42000000001</v>
      </c>
      <c r="CU373" s="140">
        <v>140878.20000000001</v>
      </c>
      <c r="CV373" s="140">
        <v>0</v>
      </c>
      <c r="CW373" s="140">
        <v>3196.4500000000003</v>
      </c>
      <c r="CX373" s="140">
        <v>30093.670000000002</v>
      </c>
      <c r="CY373" s="140">
        <v>72104.850000000006</v>
      </c>
      <c r="CZ373" s="140">
        <v>0</v>
      </c>
      <c r="DA373" s="140">
        <v>45207.63</v>
      </c>
      <c r="DB373" s="140">
        <v>0</v>
      </c>
      <c r="DC373" s="140">
        <v>0</v>
      </c>
      <c r="DD373" s="140">
        <v>0</v>
      </c>
      <c r="DE373" s="140">
        <v>0</v>
      </c>
      <c r="DF373" s="140">
        <v>0</v>
      </c>
      <c r="DG373" s="140">
        <v>0</v>
      </c>
      <c r="DH373" s="140">
        <v>0</v>
      </c>
    </row>
    <row r="374" spans="1:112" x14ac:dyDescent="0.2">
      <c r="A374" s="140">
        <v>5824</v>
      </c>
      <c r="B374" s="140" t="s">
        <v>658</v>
      </c>
      <c r="C374" s="140">
        <v>0</v>
      </c>
      <c r="D374" s="140">
        <v>3974473</v>
      </c>
      <c r="E374" s="140">
        <v>2263.9</v>
      </c>
      <c r="F374" s="140">
        <v>10962.36</v>
      </c>
      <c r="G374" s="140">
        <v>17527</v>
      </c>
      <c r="H374" s="140">
        <v>20997.16</v>
      </c>
      <c r="I374" s="140">
        <v>53360.54</v>
      </c>
      <c r="J374" s="140">
        <v>21707.81</v>
      </c>
      <c r="K374" s="140">
        <v>357892</v>
      </c>
      <c r="L374" s="140">
        <v>0</v>
      </c>
      <c r="M374" s="140">
        <v>0</v>
      </c>
      <c r="N374" s="140">
        <v>0</v>
      </c>
      <c r="O374" s="140">
        <v>0</v>
      </c>
      <c r="P374" s="140">
        <v>209.22</v>
      </c>
      <c r="Q374" s="140">
        <v>0</v>
      </c>
      <c r="R374" s="140">
        <v>0</v>
      </c>
      <c r="S374" s="140">
        <v>0</v>
      </c>
      <c r="T374" s="140">
        <v>0</v>
      </c>
      <c r="U374" s="140">
        <v>174451.91</v>
      </c>
      <c r="V374" s="140">
        <v>11909640</v>
      </c>
      <c r="W374" s="140">
        <v>13184.04</v>
      </c>
      <c r="X374" s="140">
        <v>0</v>
      </c>
      <c r="Y374" s="140">
        <v>235281.91</v>
      </c>
      <c r="Z374" s="140">
        <v>0</v>
      </c>
      <c r="AA374" s="140">
        <v>27714</v>
      </c>
      <c r="AB374" s="140">
        <v>0</v>
      </c>
      <c r="AC374" s="140">
        <v>0</v>
      </c>
      <c r="AD374" s="140">
        <v>176669.47</v>
      </c>
      <c r="AE374" s="140">
        <v>282634.75</v>
      </c>
      <c r="AF374" s="140">
        <v>0</v>
      </c>
      <c r="AG374" s="140">
        <v>1000</v>
      </c>
      <c r="AH374" s="140">
        <v>0</v>
      </c>
      <c r="AI374" s="140">
        <v>0</v>
      </c>
      <c r="AJ374" s="140">
        <v>0</v>
      </c>
      <c r="AK374" s="140">
        <v>133500</v>
      </c>
      <c r="AL374" s="140">
        <v>0</v>
      </c>
      <c r="AM374" s="140">
        <v>0</v>
      </c>
      <c r="AN374" s="140">
        <v>12224.01</v>
      </c>
      <c r="AO374" s="140">
        <v>0</v>
      </c>
      <c r="AP374" s="140">
        <v>6937.02</v>
      </c>
      <c r="AQ374" s="140">
        <v>3651618.77</v>
      </c>
      <c r="AR374" s="140">
        <v>3871323.41</v>
      </c>
      <c r="AS374" s="140">
        <v>601983.1</v>
      </c>
      <c r="AT374" s="140">
        <v>539298.43000000005</v>
      </c>
      <c r="AU374" s="140">
        <v>242470.66</v>
      </c>
      <c r="AV374" s="140">
        <v>20748.400000000001</v>
      </c>
      <c r="AW374" s="140">
        <v>623373.57000000007</v>
      </c>
      <c r="AX374" s="140">
        <v>714656.48</v>
      </c>
      <c r="AY374" s="140">
        <v>379552.87</v>
      </c>
      <c r="AZ374" s="140">
        <v>1029604.24</v>
      </c>
      <c r="BA374" s="140">
        <v>2637466.9900000002</v>
      </c>
      <c r="BB374" s="140">
        <v>583410.61</v>
      </c>
      <c r="BC374" s="140">
        <v>232630.29</v>
      </c>
      <c r="BD374" s="140">
        <v>18740.46</v>
      </c>
      <c r="BE374" s="140">
        <v>37831.49</v>
      </c>
      <c r="BF374" s="140">
        <v>2052762.75</v>
      </c>
      <c r="BG374" s="140">
        <v>431259.23</v>
      </c>
      <c r="BH374" s="140">
        <v>31406.83</v>
      </c>
      <c r="BI374" s="140">
        <v>123547.7</v>
      </c>
      <c r="BJ374" s="140">
        <v>149393.70000000001</v>
      </c>
      <c r="BK374" s="140">
        <v>8860.7800000000007</v>
      </c>
      <c r="BL374" s="140">
        <v>0</v>
      </c>
      <c r="BM374" s="140">
        <v>0</v>
      </c>
      <c r="BN374" s="140">
        <v>0</v>
      </c>
      <c r="BO374" s="140">
        <v>0</v>
      </c>
      <c r="BP374" s="140">
        <v>0</v>
      </c>
      <c r="BQ374" s="140">
        <v>3131193.3</v>
      </c>
      <c r="BR374" s="140">
        <v>2846699.6</v>
      </c>
      <c r="BS374" s="140">
        <v>3263601.78</v>
      </c>
      <c r="BT374" s="140">
        <v>2996093.3</v>
      </c>
      <c r="BU374" s="140">
        <v>129867.70000000001</v>
      </c>
      <c r="BV374" s="140">
        <v>128185.59</v>
      </c>
      <c r="BW374" s="140">
        <v>3534186.6799999997</v>
      </c>
      <c r="BX374" s="140">
        <v>2626397.59</v>
      </c>
      <c r="BY374" s="140">
        <v>844350.82000000007</v>
      </c>
      <c r="BZ374" s="140">
        <v>65120.380000000005</v>
      </c>
      <c r="CA374" s="140">
        <v>494291.01</v>
      </c>
      <c r="CB374" s="140">
        <v>425754.18</v>
      </c>
      <c r="CC374" s="140">
        <v>2231239.84</v>
      </c>
      <c r="CD374" s="140">
        <v>2082096.67</v>
      </c>
      <c r="CE374" s="140">
        <v>0</v>
      </c>
      <c r="CF374" s="140">
        <v>0</v>
      </c>
      <c r="CG374" s="140">
        <v>0</v>
      </c>
      <c r="CH374" s="140">
        <v>217680</v>
      </c>
      <c r="CI374" s="140">
        <v>0</v>
      </c>
      <c r="CJ374" s="140">
        <v>15230000</v>
      </c>
      <c r="CK374" s="140">
        <v>0</v>
      </c>
      <c r="CL374" s="140">
        <v>0</v>
      </c>
      <c r="CM374" s="140">
        <v>0</v>
      </c>
      <c r="CN374" s="140">
        <v>0</v>
      </c>
      <c r="CO374" s="140">
        <v>0</v>
      </c>
      <c r="CP374" s="140">
        <v>0</v>
      </c>
      <c r="CQ374" s="140">
        <v>0</v>
      </c>
      <c r="CR374" s="140">
        <v>65694.92</v>
      </c>
      <c r="CS374" s="140">
        <v>65694.92</v>
      </c>
      <c r="CT374" s="140">
        <v>764265.55</v>
      </c>
      <c r="CU374" s="140">
        <v>764265.55</v>
      </c>
      <c r="CV374" s="140">
        <v>0</v>
      </c>
      <c r="CW374" s="140">
        <v>289595.51</v>
      </c>
      <c r="CX374" s="140">
        <v>224551.69</v>
      </c>
      <c r="CY374" s="140">
        <v>0</v>
      </c>
      <c r="CZ374" s="140">
        <v>0</v>
      </c>
      <c r="DA374" s="140">
        <v>65043.82</v>
      </c>
      <c r="DB374" s="140">
        <v>0</v>
      </c>
      <c r="DC374" s="140">
        <v>0</v>
      </c>
      <c r="DD374" s="140">
        <v>0</v>
      </c>
      <c r="DE374" s="140">
        <v>0</v>
      </c>
      <c r="DF374" s="140">
        <v>0</v>
      </c>
      <c r="DG374" s="140">
        <v>0</v>
      </c>
      <c r="DH374" s="140">
        <v>0</v>
      </c>
    </row>
    <row r="375" spans="1:112" x14ac:dyDescent="0.2">
      <c r="A375" s="140">
        <v>5859</v>
      </c>
      <c r="B375" s="140" t="s">
        <v>659</v>
      </c>
      <c r="C375" s="140">
        <v>0</v>
      </c>
      <c r="D375" s="140">
        <v>2327118.11</v>
      </c>
      <c r="E375" s="140">
        <v>0</v>
      </c>
      <c r="F375" s="140">
        <v>7024</v>
      </c>
      <c r="G375" s="140">
        <v>3765</v>
      </c>
      <c r="H375" s="140">
        <v>4911.13</v>
      </c>
      <c r="I375" s="140">
        <v>51384</v>
      </c>
      <c r="J375" s="140">
        <v>0</v>
      </c>
      <c r="K375" s="140">
        <v>834753</v>
      </c>
      <c r="L375" s="140">
        <v>0</v>
      </c>
      <c r="M375" s="140">
        <v>0</v>
      </c>
      <c r="N375" s="140">
        <v>0</v>
      </c>
      <c r="O375" s="140">
        <v>0</v>
      </c>
      <c r="P375" s="140">
        <v>0</v>
      </c>
      <c r="Q375" s="140">
        <v>0</v>
      </c>
      <c r="R375" s="140">
        <v>0</v>
      </c>
      <c r="S375" s="140">
        <v>0</v>
      </c>
      <c r="T375" s="140">
        <v>0</v>
      </c>
      <c r="U375" s="140">
        <v>69132.5</v>
      </c>
      <c r="V375" s="140">
        <v>5029099</v>
      </c>
      <c r="W375" s="140">
        <v>0</v>
      </c>
      <c r="X375" s="140">
        <v>0</v>
      </c>
      <c r="Y375" s="140">
        <v>0</v>
      </c>
      <c r="Z375" s="140">
        <v>0</v>
      </c>
      <c r="AA375" s="140">
        <v>1659</v>
      </c>
      <c r="AB375" s="140">
        <v>0</v>
      </c>
      <c r="AC375" s="140">
        <v>0</v>
      </c>
      <c r="AD375" s="140">
        <v>12540</v>
      </c>
      <c r="AE375" s="140">
        <v>76739</v>
      </c>
      <c r="AF375" s="140">
        <v>0</v>
      </c>
      <c r="AG375" s="140">
        <v>0</v>
      </c>
      <c r="AH375" s="140">
        <v>18974.580000000002</v>
      </c>
      <c r="AI375" s="140">
        <v>0</v>
      </c>
      <c r="AJ375" s="140">
        <v>0</v>
      </c>
      <c r="AK375" s="140">
        <v>0</v>
      </c>
      <c r="AL375" s="140">
        <v>0</v>
      </c>
      <c r="AM375" s="140">
        <v>0</v>
      </c>
      <c r="AN375" s="140">
        <v>0</v>
      </c>
      <c r="AO375" s="140">
        <v>0</v>
      </c>
      <c r="AP375" s="140">
        <v>0</v>
      </c>
      <c r="AQ375" s="140">
        <v>2702476.7600000002</v>
      </c>
      <c r="AR375" s="140">
        <v>884989.04</v>
      </c>
      <c r="AS375" s="140">
        <v>103276.57</v>
      </c>
      <c r="AT375" s="140">
        <v>326241.08</v>
      </c>
      <c r="AU375" s="140">
        <v>38258.06</v>
      </c>
      <c r="AV375" s="140">
        <v>112925.07</v>
      </c>
      <c r="AW375" s="140">
        <v>261195.31</v>
      </c>
      <c r="AX375" s="140">
        <v>177613.14</v>
      </c>
      <c r="AY375" s="140">
        <v>212278.39999999999</v>
      </c>
      <c r="AZ375" s="140">
        <v>482519.73</v>
      </c>
      <c r="BA375" s="140">
        <v>1144111.04</v>
      </c>
      <c r="BB375" s="140">
        <v>233480.61000000002</v>
      </c>
      <c r="BC375" s="140">
        <v>52032.69</v>
      </c>
      <c r="BD375" s="140">
        <v>0</v>
      </c>
      <c r="BE375" s="140">
        <v>220183.24</v>
      </c>
      <c r="BF375" s="140">
        <v>1384844.17</v>
      </c>
      <c r="BG375" s="140">
        <v>298738.22000000003</v>
      </c>
      <c r="BH375" s="140">
        <v>16.14</v>
      </c>
      <c r="BI375" s="140">
        <v>0</v>
      </c>
      <c r="BJ375" s="140">
        <v>0</v>
      </c>
      <c r="BK375" s="140">
        <v>0</v>
      </c>
      <c r="BL375" s="140">
        <v>0</v>
      </c>
      <c r="BM375" s="140">
        <v>0</v>
      </c>
      <c r="BN375" s="140">
        <v>0</v>
      </c>
      <c r="BO375" s="140">
        <v>0</v>
      </c>
      <c r="BP375" s="140">
        <v>0</v>
      </c>
      <c r="BQ375" s="140">
        <v>1930157.9</v>
      </c>
      <c r="BR375" s="140">
        <v>1732077.95</v>
      </c>
      <c r="BS375" s="140">
        <v>1930157.9</v>
      </c>
      <c r="BT375" s="140">
        <v>1732077.95</v>
      </c>
      <c r="BU375" s="140">
        <v>0</v>
      </c>
      <c r="BV375" s="140">
        <v>0</v>
      </c>
      <c r="BW375" s="140">
        <v>2351160.1</v>
      </c>
      <c r="BX375" s="140">
        <v>956438.62</v>
      </c>
      <c r="BY375" s="140">
        <v>208762.06</v>
      </c>
      <c r="BZ375" s="140">
        <v>1185959.42</v>
      </c>
      <c r="CA375" s="140">
        <v>170488.14</v>
      </c>
      <c r="CB375" s="140">
        <v>151259.01999999999</v>
      </c>
      <c r="CC375" s="140">
        <v>923702.04</v>
      </c>
      <c r="CD375" s="140">
        <v>895500</v>
      </c>
      <c r="CE375" s="140">
        <v>0</v>
      </c>
      <c r="CF375" s="140">
        <v>0</v>
      </c>
      <c r="CG375" s="140">
        <v>0</v>
      </c>
      <c r="CH375" s="140">
        <v>47431.16</v>
      </c>
      <c r="CI375" s="140">
        <v>0</v>
      </c>
      <c r="CJ375" s="140">
        <v>7251885.3499999996</v>
      </c>
      <c r="CK375" s="140">
        <v>0</v>
      </c>
      <c r="CL375" s="140">
        <v>0</v>
      </c>
      <c r="CM375" s="140">
        <v>0</v>
      </c>
      <c r="CN375" s="140">
        <v>0</v>
      </c>
      <c r="CO375" s="140">
        <v>0</v>
      </c>
      <c r="CP375" s="140">
        <v>0</v>
      </c>
      <c r="CQ375" s="140">
        <v>0</v>
      </c>
      <c r="CR375" s="140">
        <v>26591.57</v>
      </c>
      <c r="CS375" s="140">
        <v>46249.83</v>
      </c>
      <c r="CT375" s="140">
        <v>286477.35000000003</v>
      </c>
      <c r="CU375" s="140">
        <v>266819.09000000003</v>
      </c>
      <c r="CV375" s="140">
        <v>0</v>
      </c>
      <c r="CW375" s="140">
        <v>2053.85</v>
      </c>
      <c r="CX375" s="140">
        <v>1491.78</v>
      </c>
      <c r="CY375" s="140">
        <v>4000</v>
      </c>
      <c r="CZ375" s="140">
        <v>0</v>
      </c>
      <c r="DA375" s="140">
        <v>4562.07</v>
      </c>
      <c r="DB375" s="140">
        <v>0</v>
      </c>
      <c r="DC375" s="140">
        <v>0</v>
      </c>
      <c r="DD375" s="140">
        <v>0</v>
      </c>
      <c r="DE375" s="140">
        <v>0</v>
      </c>
      <c r="DF375" s="140">
        <v>0</v>
      </c>
      <c r="DG375" s="140">
        <v>0</v>
      </c>
      <c r="DH375" s="140">
        <v>0</v>
      </c>
    </row>
    <row r="376" spans="1:112" x14ac:dyDescent="0.2">
      <c r="A376" s="140">
        <v>5852</v>
      </c>
      <c r="B376" s="140" t="s">
        <v>660</v>
      </c>
      <c r="C376" s="140">
        <v>0</v>
      </c>
      <c r="D376" s="140">
        <v>4927611.88</v>
      </c>
      <c r="E376" s="140">
        <v>107901.02</v>
      </c>
      <c r="F376" s="140">
        <v>14244.6</v>
      </c>
      <c r="G376" s="140">
        <v>31983.360000000001</v>
      </c>
      <c r="H376" s="140">
        <v>12355.76</v>
      </c>
      <c r="I376" s="140">
        <v>176877.43</v>
      </c>
      <c r="J376" s="140">
        <v>14807.65</v>
      </c>
      <c r="K376" s="140">
        <v>1836338.07</v>
      </c>
      <c r="L376" s="140">
        <v>0</v>
      </c>
      <c r="M376" s="140">
        <v>0</v>
      </c>
      <c r="N376" s="140">
        <v>0</v>
      </c>
      <c r="O376" s="140">
        <v>0</v>
      </c>
      <c r="P376" s="140">
        <v>0</v>
      </c>
      <c r="Q376" s="140">
        <v>0</v>
      </c>
      <c r="R376" s="140">
        <v>0</v>
      </c>
      <c r="S376" s="140">
        <v>0</v>
      </c>
      <c r="T376" s="140">
        <v>0</v>
      </c>
      <c r="U376" s="140">
        <v>92127</v>
      </c>
      <c r="V376" s="140">
        <v>3176088</v>
      </c>
      <c r="W376" s="140">
        <v>4462.07</v>
      </c>
      <c r="X376" s="140">
        <v>0</v>
      </c>
      <c r="Y376" s="140">
        <v>0</v>
      </c>
      <c r="Z376" s="140">
        <v>0</v>
      </c>
      <c r="AA376" s="140">
        <v>17472.189999999999</v>
      </c>
      <c r="AB376" s="140">
        <v>0</v>
      </c>
      <c r="AC376" s="140">
        <v>0</v>
      </c>
      <c r="AD376" s="140">
        <v>12063</v>
      </c>
      <c r="AE376" s="140">
        <v>51060</v>
      </c>
      <c r="AF376" s="140">
        <v>0</v>
      </c>
      <c r="AG376" s="140">
        <v>0</v>
      </c>
      <c r="AH376" s="140">
        <v>0</v>
      </c>
      <c r="AI376" s="140">
        <v>0</v>
      </c>
      <c r="AJ376" s="140">
        <v>0</v>
      </c>
      <c r="AK376" s="140">
        <v>11110.2</v>
      </c>
      <c r="AL376" s="140">
        <v>112236</v>
      </c>
      <c r="AM376" s="140">
        <v>0</v>
      </c>
      <c r="AN376" s="140">
        <v>14337.2</v>
      </c>
      <c r="AO376" s="140">
        <v>0</v>
      </c>
      <c r="AP376" s="140">
        <v>1510.29</v>
      </c>
      <c r="AQ376" s="140">
        <v>16794.55</v>
      </c>
      <c r="AR376" s="140">
        <v>3244282.94</v>
      </c>
      <c r="AS376" s="140">
        <v>819039.16</v>
      </c>
      <c r="AT376" s="140">
        <v>332713.98</v>
      </c>
      <c r="AU376" s="140">
        <v>372961.84</v>
      </c>
      <c r="AV376" s="140">
        <v>0</v>
      </c>
      <c r="AW376" s="140">
        <v>384060.68</v>
      </c>
      <c r="AX376" s="140">
        <v>321681.03999999998</v>
      </c>
      <c r="AY376" s="140">
        <v>409124.60000000003</v>
      </c>
      <c r="AZ376" s="140">
        <v>427110.93</v>
      </c>
      <c r="BA376" s="140">
        <v>1760789.1</v>
      </c>
      <c r="BB376" s="140">
        <v>504903.54000000004</v>
      </c>
      <c r="BC376" s="140">
        <v>87715.400000000009</v>
      </c>
      <c r="BD376" s="140">
        <v>58303</v>
      </c>
      <c r="BE376" s="140">
        <v>362361.39</v>
      </c>
      <c r="BF376" s="140">
        <v>785195.33000000007</v>
      </c>
      <c r="BG376" s="140">
        <v>279451.92</v>
      </c>
      <c r="BH376" s="140">
        <v>251.23000000000002</v>
      </c>
      <c r="BI376" s="140">
        <v>31465.83</v>
      </c>
      <c r="BJ376" s="140">
        <v>12977.16</v>
      </c>
      <c r="BK376" s="140">
        <v>0</v>
      </c>
      <c r="BL376" s="140">
        <v>0</v>
      </c>
      <c r="BM376" s="140">
        <v>0</v>
      </c>
      <c r="BN376" s="140">
        <v>0</v>
      </c>
      <c r="BO376" s="140">
        <v>236311.30000000002</v>
      </c>
      <c r="BP376" s="140">
        <v>615000</v>
      </c>
      <c r="BQ376" s="140">
        <v>3881497.67</v>
      </c>
      <c r="BR376" s="140">
        <v>3969142.73</v>
      </c>
      <c r="BS376" s="140">
        <v>4149274.8</v>
      </c>
      <c r="BT376" s="140">
        <v>4597119.8899999997</v>
      </c>
      <c r="BU376" s="140">
        <v>195</v>
      </c>
      <c r="BV376" s="140">
        <v>195</v>
      </c>
      <c r="BW376" s="140">
        <v>1240501.47</v>
      </c>
      <c r="BX376" s="140">
        <v>609644.64</v>
      </c>
      <c r="BY376" s="140">
        <v>352587.09</v>
      </c>
      <c r="BZ376" s="140">
        <v>278269.74</v>
      </c>
      <c r="CA376" s="140">
        <v>109562.09999999999</v>
      </c>
      <c r="CB376" s="140">
        <v>86900.540000000008</v>
      </c>
      <c r="CC376" s="140">
        <v>2858157.61</v>
      </c>
      <c r="CD376" s="140">
        <v>682313.83</v>
      </c>
      <c r="CE376" s="140">
        <v>2140134.5</v>
      </c>
      <c r="CF376" s="140">
        <v>0</v>
      </c>
      <c r="CG376" s="140">
        <v>0</v>
      </c>
      <c r="CH376" s="140">
        <v>58370.840000000004</v>
      </c>
      <c r="CI376" s="140">
        <v>0</v>
      </c>
      <c r="CJ376" s="140">
        <v>6115503.6399999997</v>
      </c>
      <c r="CK376" s="140">
        <v>0</v>
      </c>
      <c r="CL376" s="140">
        <v>888072.1</v>
      </c>
      <c r="CM376" s="140">
        <v>2756503.23</v>
      </c>
      <c r="CN376" s="140">
        <v>0</v>
      </c>
      <c r="CO376" s="140">
        <v>1868431.1300000001</v>
      </c>
      <c r="CP376" s="140">
        <v>0</v>
      </c>
      <c r="CQ376" s="140">
        <v>0</v>
      </c>
      <c r="CR376" s="140">
        <v>121437.21</v>
      </c>
      <c r="CS376" s="140">
        <v>128872.21</v>
      </c>
      <c r="CT376" s="140">
        <v>469954.86</v>
      </c>
      <c r="CU376" s="140">
        <v>462519.86</v>
      </c>
      <c r="CV376" s="140">
        <v>0</v>
      </c>
      <c r="CW376" s="140">
        <v>149310.95000000001</v>
      </c>
      <c r="CX376" s="140">
        <v>80288.45</v>
      </c>
      <c r="CY376" s="140">
        <v>514.6</v>
      </c>
      <c r="CZ376" s="140">
        <v>69537.100000000006</v>
      </c>
      <c r="DA376" s="140">
        <v>0</v>
      </c>
      <c r="DB376" s="140">
        <v>0</v>
      </c>
      <c r="DC376" s="140">
        <v>0</v>
      </c>
      <c r="DD376" s="140">
        <v>0</v>
      </c>
      <c r="DE376" s="140">
        <v>0</v>
      </c>
      <c r="DF376" s="140">
        <v>0</v>
      </c>
      <c r="DG376" s="140">
        <v>0</v>
      </c>
      <c r="DH376" s="140">
        <v>0</v>
      </c>
    </row>
    <row r="377" spans="1:112" x14ac:dyDescent="0.2">
      <c r="A377" s="140">
        <v>238</v>
      </c>
      <c r="B377" s="140" t="s">
        <v>661</v>
      </c>
      <c r="C377" s="140">
        <v>0</v>
      </c>
      <c r="D377" s="140">
        <v>9291538.2300000004</v>
      </c>
      <c r="E377" s="140">
        <v>0</v>
      </c>
      <c r="F377" s="140">
        <v>17916</v>
      </c>
      <c r="G377" s="140">
        <v>21227</v>
      </c>
      <c r="H377" s="140">
        <v>12213.81</v>
      </c>
      <c r="I377" s="140">
        <v>42367.18</v>
      </c>
      <c r="J377" s="140">
        <v>0</v>
      </c>
      <c r="K377" s="140">
        <v>410317.64</v>
      </c>
      <c r="L377" s="140">
        <v>0</v>
      </c>
      <c r="M377" s="140">
        <v>0</v>
      </c>
      <c r="N377" s="140">
        <v>0</v>
      </c>
      <c r="O377" s="140">
        <v>0</v>
      </c>
      <c r="P377" s="140">
        <v>12934.970000000001</v>
      </c>
      <c r="Q377" s="140">
        <v>0</v>
      </c>
      <c r="R377" s="140">
        <v>0</v>
      </c>
      <c r="S377" s="140">
        <v>0</v>
      </c>
      <c r="T377" s="140">
        <v>1000</v>
      </c>
      <c r="U377" s="140">
        <v>162998</v>
      </c>
      <c r="V377" s="140">
        <v>1644214</v>
      </c>
      <c r="W377" s="140">
        <v>21188.89</v>
      </c>
      <c r="X377" s="140">
        <v>0</v>
      </c>
      <c r="Y377" s="140">
        <v>366221.4</v>
      </c>
      <c r="Z377" s="140">
        <v>1179.06</v>
      </c>
      <c r="AA377" s="140">
        <v>1757</v>
      </c>
      <c r="AB377" s="140">
        <v>0</v>
      </c>
      <c r="AC377" s="140">
        <v>56900.630000000005</v>
      </c>
      <c r="AD377" s="140">
        <v>46495.8</v>
      </c>
      <c r="AE377" s="140">
        <v>267353.11</v>
      </c>
      <c r="AF377" s="140">
        <v>0</v>
      </c>
      <c r="AG377" s="140">
        <v>0</v>
      </c>
      <c r="AH377" s="140">
        <v>557.51</v>
      </c>
      <c r="AI377" s="140">
        <v>0</v>
      </c>
      <c r="AJ377" s="140">
        <v>0</v>
      </c>
      <c r="AK377" s="140">
        <v>16759.98</v>
      </c>
      <c r="AL377" s="140">
        <v>0</v>
      </c>
      <c r="AM377" s="140">
        <v>13793.19</v>
      </c>
      <c r="AN377" s="140">
        <v>19098.07</v>
      </c>
      <c r="AO377" s="140">
        <v>0</v>
      </c>
      <c r="AP377" s="140">
        <v>56870.96</v>
      </c>
      <c r="AQ377" s="140">
        <v>2654027.35</v>
      </c>
      <c r="AR377" s="140">
        <v>2422516.91</v>
      </c>
      <c r="AS377" s="140">
        <v>284885.77</v>
      </c>
      <c r="AT377" s="140">
        <v>333644.72000000003</v>
      </c>
      <c r="AU377" s="140">
        <v>278887.02</v>
      </c>
      <c r="AV377" s="140">
        <v>36802.800000000003</v>
      </c>
      <c r="AW377" s="140">
        <v>280077.46000000002</v>
      </c>
      <c r="AX377" s="140">
        <v>774116.79</v>
      </c>
      <c r="AY377" s="140">
        <v>270729.49</v>
      </c>
      <c r="AZ377" s="140">
        <v>625561.27</v>
      </c>
      <c r="BA377" s="140">
        <v>2278704.2400000002</v>
      </c>
      <c r="BB377" s="140">
        <v>19351.36</v>
      </c>
      <c r="BC377" s="140">
        <v>157725.13</v>
      </c>
      <c r="BD377" s="140">
        <v>65164.65</v>
      </c>
      <c r="BE377" s="140">
        <v>17750.05</v>
      </c>
      <c r="BF377" s="140">
        <v>1086904.1399999999</v>
      </c>
      <c r="BG377" s="140">
        <v>754869.13</v>
      </c>
      <c r="BH377" s="140">
        <v>639.84</v>
      </c>
      <c r="BI377" s="140">
        <v>14452.06</v>
      </c>
      <c r="BJ377" s="140">
        <v>0</v>
      </c>
      <c r="BK377" s="140">
        <v>0</v>
      </c>
      <c r="BL377" s="140">
        <v>0</v>
      </c>
      <c r="BM377" s="140">
        <v>0</v>
      </c>
      <c r="BN377" s="140">
        <v>0</v>
      </c>
      <c r="BO377" s="140">
        <v>0</v>
      </c>
      <c r="BP377" s="140">
        <v>0</v>
      </c>
      <c r="BQ377" s="140">
        <v>3895716.4</v>
      </c>
      <c r="BR377" s="140">
        <v>4052712.77</v>
      </c>
      <c r="BS377" s="140">
        <v>3910168.46</v>
      </c>
      <c r="BT377" s="140">
        <v>4052712.77</v>
      </c>
      <c r="BU377" s="140">
        <v>0</v>
      </c>
      <c r="BV377" s="140">
        <v>0</v>
      </c>
      <c r="BW377" s="140">
        <v>1664398.83</v>
      </c>
      <c r="BX377" s="140">
        <v>1320200.6599999999</v>
      </c>
      <c r="BY377" s="140">
        <v>318214.67</v>
      </c>
      <c r="BZ377" s="140">
        <v>25983.5</v>
      </c>
      <c r="CA377" s="140">
        <v>189854.48</v>
      </c>
      <c r="CB377" s="140">
        <v>189917.03</v>
      </c>
      <c r="CC377" s="140">
        <v>1126944.26</v>
      </c>
      <c r="CD377" s="140">
        <v>1022943.76</v>
      </c>
      <c r="CE377" s="140">
        <v>0</v>
      </c>
      <c r="CF377" s="140">
        <v>0</v>
      </c>
      <c r="CG377" s="140">
        <v>0</v>
      </c>
      <c r="CH377" s="140">
        <v>103937.95</v>
      </c>
      <c r="CI377" s="140">
        <v>0</v>
      </c>
      <c r="CJ377" s="140">
        <v>4237502.0199999996</v>
      </c>
      <c r="CK377" s="140">
        <v>0</v>
      </c>
      <c r="CL377" s="140">
        <v>0</v>
      </c>
      <c r="CM377" s="140">
        <v>0</v>
      </c>
      <c r="CN377" s="140">
        <v>0</v>
      </c>
      <c r="CO377" s="140">
        <v>0</v>
      </c>
      <c r="CP377" s="140">
        <v>0</v>
      </c>
      <c r="CQ377" s="140">
        <v>0</v>
      </c>
      <c r="CR377" s="140">
        <v>231655.86000000002</v>
      </c>
      <c r="CS377" s="140">
        <v>259915.52000000002</v>
      </c>
      <c r="CT377" s="140">
        <v>650725.57999999996</v>
      </c>
      <c r="CU377" s="140">
        <v>622465.92000000004</v>
      </c>
      <c r="CV377" s="140">
        <v>0</v>
      </c>
      <c r="CW377" s="140">
        <v>239558.80000000002</v>
      </c>
      <c r="CX377" s="140">
        <v>289991.56</v>
      </c>
      <c r="CY377" s="140">
        <v>317356.16000000003</v>
      </c>
      <c r="CZ377" s="140">
        <v>72908.13</v>
      </c>
      <c r="DA377" s="140">
        <v>194015.27</v>
      </c>
      <c r="DB377" s="140">
        <v>0</v>
      </c>
      <c r="DC377" s="140">
        <v>0</v>
      </c>
      <c r="DD377" s="140">
        <v>0</v>
      </c>
      <c r="DE377" s="140">
        <v>0</v>
      </c>
      <c r="DF377" s="140">
        <v>0</v>
      </c>
      <c r="DG377" s="140">
        <v>0</v>
      </c>
      <c r="DH377" s="140">
        <v>0</v>
      </c>
    </row>
    <row r="378" spans="1:112" x14ac:dyDescent="0.2">
      <c r="A378" s="140">
        <v>5866</v>
      </c>
      <c r="B378" s="140" t="s">
        <v>662</v>
      </c>
      <c r="C378" s="140">
        <v>0</v>
      </c>
      <c r="D378" s="140">
        <v>5072055</v>
      </c>
      <c r="E378" s="140">
        <v>0</v>
      </c>
      <c r="F378" s="140">
        <v>0</v>
      </c>
      <c r="G378" s="140">
        <v>36868.53</v>
      </c>
      <c r="H378" s="140">
        <v>15427.51</v>
      </c>
      <c r="I378" s="140">
        <v>104029.87</v>
      </c>
      <c r="J378" s="140">
        <v>0</v>
      </c>
      <c r="K378" s="140">
        <v>493178</v>
      </c>
      <c r="L378" s="140">
        <v>0</v>
      </c>
      <c r="M378" s="140">
        <v>150</v>
      </c>
      <c r="N378" s="140">
        <v>0</v>
      </c>
      <c r="O378" s="140">
        <v>0</v>
      </c>
      <c r="P378" s="140">
        <v>8255.94</v>
      </c>
      <c r="Q378" s="140">
        <v>0</v>
      </c>
      <c r="R378" s="140">
        <v>0</v>
      </c>
      <c r="S378" s="140">
        <v>0</v>
      </c>
      <c r="T378" s="140">
        <v>0</v>
      </c>
      <c r="U378" s="140">
        <v>141282.5</v>
      </c>
      <c r="V378" s="140">
        <v>5197700</v>
      </c>
      <c r="W378" s="140">
        <v>0</v>
      </c>
      <c r="X378" s="140">
        <v>0</v>
      </c>
      <c r="Y378" s="140">
        <v>0</v>
      </c>
      <c r="Z378" s="140">
        <v>465.1</v>
      </c>
      <c r="AA378" s="140">
        <v>6272</v>
      </c>
      <c r="AB378" s="140">
        <v>0</v>
      </c>
      <c r="AC378" s="140">
        <v>0</v>
      </c>
      <c r="AD378" s="140">
        <v>42865.07</v>
      </c>
      <c r="AE378" s="140">
        <v>97351.22</v>
      </c>
      <c r="AF378" s="140">
        <v>0</v>
      </c>
      <c r="AG378" s="140">
        <v>0</v>
      </c>
      <c r="AH378" s="140">
        <v>0</v>
      </c>
      <c r="AI378" s="140">
        <v>0</v>
      </c>
      <c r="AJ378" s="140">
        <v>0</v>
      </c>
      <c r="AK378" s="140">
        <v>2106.88</v>
      </c>
      <c r="AL378" s="140">
        <v>0</v>
      </c>
      <c r="AM378" s="140">
        <v>23857</v>
      </c>
      <c r="AN378" s="140">
        <v>25869.71</v>
      </c>
      <c r="AO378" s="140">
        <v>0</v>
      </c>
      <c r="AP378" s="140">
        <v>9439.5400000000009</v>
      </c>
      <c r="AQ378" s="140">
        <v>0</v>
      </c>
      <c r="AR378" s="140">
        <v>4546654.88</v>
      </c>
      <c r="AS378" s="140">
        <v>416833.16000000003</v>
      </c>
      <c r="AT378" s="140">
        <v>308239.55</v>
      </c>
      <c r="AU378" s="140">
        <v>226786.19</v>
      </c>
      <c r="AV378" s="140">
        <v>298.99</v>
      </c>
      <c r="AW378" s="140">
        <v>277616.8</v>
      </c>
      <c r="AX378" s="140">
        <v>266200.73</v>
      </c>
      <c r="AY378" s="140">
        <v>270545.78999999998</v>
      </c>
      <c r="AZ378" s="140">
        <v>474470.63</v>
      </c>
      <c r="BA378" s="140">
        <v>2585460.0299999998</v>
      </c>
      <c r="BB378" s="140">
        <v>30080</v>
      </c>
      <c r="BC378" s="140">
        <v>154530.06</v>
      </c>
      <c r="BD378" s="140">
        <v>10391.86</v>
      </c>
      <c r="BE378" s="140">
        <v>188641.99</v>
      </c>
      <c r="BF378" s="140">
        <v>1537479.84</v>
      </c>
      <c r="BG378" s="140">
        <v>451158.03</v>
      </c>
      <c r="BH378" s="140">
        <v>170</v>
      </c>
      <c r="BI378" s="140">
        <v>0</v>
      </c>
      <c r="BJ378" s="140">
        <v>0</v>
      </c>
      <c r="BK378" s="140">
        <v>91.54</v>
      </c>
      <c r="BL378" s="140">
        <v>1365.55</v>
      </c>
      <c r="BM378" s="140">
        <v>0</v>
      </c>
      <c r="BN378" s="140">
        <v>0</v>
      </c>
      <c r="BO378" s="140">
        <v>0</v>
      </c>
      <c r="BP378" s="140">
        <v>0</v>
      </c>
      <c r="BQ378" s="140">
        <v>3205378.25</v>
      </c>
      <c r="BR378" s="140">
        <v>2735719.58</v>
      </c>
      <c r="BS378" s="140">
        <v>3205469.79</v>
      </c>
      <c r="BT378" s="140">
        <v>2737085.13</v>
      </c>
      <c r="BU378" s="140">
        <v>237639.57</v>
      </c>
      <c r="BV378" s="140">
        <v>237603.7</v>
      </c>
      <c r="BW378" s="140">
        <v>1670960.94</v>
      </c>
      <c r="BX378" s="140">
        <v>1363912.75</v>
      </c>
      <c r="BY378" s="140">
        <v>301592.57</v>
      </c>
      <c r="BZ378" s="140">
        <v>5491.49</v>
      </c>
      <c r="CA378" s="140">
        <v>133348.4</v>
      </c>
      <c r="CB378" s="140">
        <v>114679.40000000001</v>
      </c>
      <c r="CC378" s="140">
        <v>1194822</v>
      </c>
      <c r="CD378" s="140">
        <v>1213491</v>
      </c>
      <c r="CE378" s="140">
        <v>0</v>
      </c>
      <c r="CF378" s="140">
        <v>0</v>
      </c>
      <c r="CG378" s="140">
        <v>0</v>
      </c>
      <c r="CH378" s="140">
        <v>0</v>
      </c>
      <c r="CI378" s="140">
        <v>0</v>
      </c>
      <c r="CJ378" s="140">
        <v>4910000</v>
      </c>
      <c r="CK378" s="140">
        <v>0</v>
      </c>
      <c r="CL378" s="140">
        <v>0</v>
      </c>
      <c r="CM378" s="140">
        <v>0</v>
      </c>
      <c r="CN378" s="140">
        <v>0</v>
      </c>
      <c r="CO378" s="140">
        <v>0</v>
      </c>
      <c r="CP378" s="140">
        <v>0</v>
      </c>
      <c r="CQ378" s="140">
        <v>0</v>
      </c>
      <c r="CR378" s="140">
        <v>104012.13</v>
      </c>
      <c r="CS378" s="140">
        <v>156825.86000000002</v>
      </c>
      <c r="CT378" s="140">
        <v>394784.66000000003</v>
      </c>
      <c r="CU378" s="140">
        <v>341970.93</v>
      </c>
      <c r="CV378" s="140">
        <v>0</v>
      </c>
      <c r="CW378" s="140">
        <v>40344.400000000001</v>
      </c>
      <c r="CX378" s="140">
        <v>40847.160000000003</v>
      </c>
      <c r="CY378" s="140">
        <v>131391.75</v>
      </c>
      <c r="CZ378" s="140">
        <v>42106.71</v>
      </c>
      <c r="DA378" s="140">
        <v>88782.28</v>
      </c>
      <c r="DB378" s="140">
        <v>0</v>
      </c>
      <c r="DC378" s="140">
        <v>0</v>
      </c>
      <c r="DD378" s="140">
        <v>0</v>
      </c>
      <c r="DE378" s="140">
        <v>0</v>
      </c>
      <c r="DF378" s="140">
        <v>0</v>
      </c>
      <c r="DG378" s="140">
        <v>0</v>
      </c>
      <c r="DH378" s="140">
        <v>0</v>
      </c>
    </row>
    <row r="379" spans="1:112" x14ac:dyDescent="0.2">
      <c r="A379" s="140">
        <v>5901</v>
      </c>
      <c r="B379" s="140" t="s">
        <v>663</v>
      </c>
      <c r="C379" s="140">
        <v>0</v>
      </c>
      <c r="D379" s="140">
        <v>30231218</v>
      </c>
      <c r="E379" s="140">
        <v>0</v>
      </c>
      <c r="F379" s="140">
        <v>0</v>
      </c>
      <c r="G379" s="140">
        <v>29391.65</v>
      </c>
      <c r="H379" s="140">
        <v>13758.09</v>
      </c>
      <c r="I379" s="140">
        <v>132928.68</v>
      </c>
      <c r="J379" s="140">
        <v>31599</v>
      </c>
      <c r="K379" s="140">
        <v>1799827.71</v>
      </c>
      <c r="L379" s="140">
        <v>0</v>
      </c>
      <c r="M379" s="140">
        <v>0</v>
      </c>
      <c r="N379" s="140">
        <v>0</v>
      </c>
      <c r="O379" s="140">
        <v>0</v>
      </c>
      <c r="P379" s="140">
        <v>0</v>
      </c>
      <c r="Q379" s="140">
        <v>0</v>
      </c>
      <c r="R379" s="140">
        <v>0</v>
      </c>
      <c r="S379" s="140">
        <v>0</v>
      </c>
      <c r="T379" s="140">
        <v>0</v>
      </c>
      <c r="U379" s="140">
        <v>680241.93</v>
      </c>
      <c r="V379" s="140">
        <v>20236470</v>
      </c>
      <c r="W379" s="140">
        <v>4958.8900000000003</v>
      </c>
      <c r="X379" s="140">
        <v>0</v>
      </c>
      <c r="Y379" s="140">
        <v>838831.15</v>
      </c>
      <c r="Z379" s="140">
        <v>0</v>
      </c>
      <c r="AA379" s="140">
        <v>183193</v>
      </c>
      <c r="AB379" s="140">
        <v>0</v>
      </c>
      <c r="AC379" s="140">
        <v>0</v>
      </c>
      <c r="AD379" s="140">
        <v>391386.51</v>
      </c>
      <c r="AE379" s="140">
        <v>545689.36</v>
      </c>
      <c r="AF379" s="140">
        <v>0</v>
      </c>
      <c r="AG379" s="140">
        <v>0</v>
      </c>
      <c r="AH379" s="140">
        <v>0</v>
      </c>
      <c r="AI379" s="140">
        <v>81680.81</v>
      </c>
      <c r="AJ379" s="140">
        <v>0</v>
      </c>
      <c r="AK379" s="140">
        <v>0</v>
      </c>
      <c r="AL379" s="140">
        <v>0</v>
      </c>
      <c r="AM379" s="140">
        <v>119417.59</v>
      </c>
      <c r="AN379" s="140">
        <v>15398.27</v>
      </c>
      <c r="AO379" s="140">
        <v>0</v>
      </c>
      <c r="AP379" s="140">
        <v>3650</v>
      </c>
      <c r="AQ379" s="140">
        <v>13222959.43</v>
      </c>
      <c r="AR379" s="140">
        <v>11672286.220000001</v>
      </c>
      <c r="AS379" s="140">
        <v>1502180.6300000001</v>
      </c>
      <c r="AT379" s="140">
        <v>1480804.41</v>
      </c>
      <c r="AU379" s="140">
        <v>602473.1</v>
      </c>
      <c r="AV379" s="140">
        <v>2609051.84</v>
      </c>
      <c r="AW379" s="140">
        <v>1346098.68</v>
      </c>
      <c r="AX379" s="140">
        <v>2785302.8</v>
      </c>
      <c r="AY379" s="140">
        <v>1161697.72</v>
      </c>
      <c r="AZ379" s="140">
        <v>3209238.9</v>
      </c>
      <c r="BA379" s="140">
        <v>6394495.6200000001</v>
      </c>
      <c r="BB379" s="140">
        <v>1204732.33</v>
      </c>
      <c r="BC379" s="140">
        <v>319510.97000000003</v>
      </c>
      <c r="BD379" s="140">
        <v>87079.94</v>
      </c>
      <c r="BE379" s="140">
        <v>808042.83000000007</v>
      </c>
      <c r="BF379" s="140">
        <v>5801076.6799999997</v>
      </c>
      <c r="BG379" s="140">
        <v>667681.71</v>
      </c>
      <c r="BH379" s="140">
        <v>22891.510000000002</v>
      </c>
      <c r="BI379" s="140">
        <v>401994.71</v>
      </c>
      <c r="BJ379" s="140">
        <v>396627.93</v>
      </c>
      <c r="BK379" s="140">
        <v>0</v>
      </c>
      <c r="BL379" s="140">
        <v>69742.78</v>
      </c>
      <c r="BM379" s="140">
        <v>0</v>
      </c>
      <c r="BN379" s="140">
        <v>0</v>
      </c>
      <c r="BO379" s="140">
        <v>6478958.8799999999</v>
      </c>
      <c r="BP379" s="140">
        <v>6856618.2000000002</v>
      </c>
      <c r="BQ379" s="140">
        <v>0</v>
      </c>
      <c r="BR379" s="140">
        <v>0</v>
      </c>
      <c r="BS379" s="140">
        <v>6880953.5899999999</v>
      </c>
      <c r="BT379" s="140">
        <v>7322988.9100000001</v>
      </c>
      <c r="BU379" s="140">
        <v>70819.900000000009</v>
      </c>
      <c r="BV379" s="140">
        <v>158212.57</v>
      </c>
      <c r="BW379" s="140">
        <v>9609710.3900000006</v>
      </c>
      <c r="BX379" s="140">
        <v>7524772.6399999997</v>
      </c>
      <c r="BY379" s="140">
        <v>1903971.08</v>
      </c>
      <c r="BZ379" s="140">
        <v>93574</v>
      </c>
      <c r="CA379" s="140">
        <v>3948894.86</v>
      </c>
      <c r="CB379" s="140">
        <v>3861035.19</v>
      </c>
      <c r="CC379" s="140">
        <v>8117590.21</v>
      </c>
      <c r="CD379" s="140">
        <v>4185449.88</v>
      </c>
      <c r="CE379" s="140">
        <v>4020000</v>
      </c>
      <c r="CF379" s="140">
        <v>0</v>
      </c>
      <c r="CG379" s="140">
        <v>0</v>
      </c>
      <c r="CH379" s="140">
        <v>0</v>
      </c>
      <c r="CI379" s="140">
        <v>0</v>
      </c>
      <c r="CJ379" s="140">
        <v>27435000</v>
      </c>
      <c r="CK379" s="140">
        <v>897106.01</v>
      </c>
      <c r="CL379" s="140">
        <v>3096401.4000000004</v>
      </c>
      <c r="CM379" s="140">
        <v>2902241.34</v>
      </c>
      <c r="CN379" s="140">
        <v>0</v>
      </c>
      <c r="CO379" s="140">
        <v>702945.95000000007</v>
      </c>
      <c r="CP379" s="140">
        <v>0</v>
      </c>
      <c r="CQ379" s="140">
        <v>0</v>
      </c>
      <c r="CR379" s="140">
        <v>250648.25</v>
      </c>
      <c r="CS379" s="140">
        <v>192839.38</v>
      </c>
      <c r="CT379" s="140">
        <v>2052977.4</v>
      </c>
      <c r="CU379" s="140">
        <v>2110786.27</v>
      </c>
      <c r="CV379" s="140">
        <v>0</v>
      </c>
      <c r="CW379" s="140">
        <v>29521.27</v>
      </c>
      <c r="CX379" s="140">
        <v>39248.97</v>
      </c>
      <c r="CY379" s="140">
        <v>432719.35000000003</v>
      </c>
      <c r="CZ379" s="140">
        <v>94984.150000000009</v>
      </c>
      <c r="DA379" s="140">
        <v>328007.5</v>
      </c>
      <c r="DB379" s="140">
        <v>0</v>
      </c>
      <c r="DC379" s="140">
        <v>0</v>
      </c>
      <c r="DD379" s="140">
        <v>0</v>
      </c>
      <c r="DE379" s="140">
        <v>0</v>
      </c>
      <c r="DF379" s="140">
        <v>0</v>
      </c>
      <c r="DG379" s="140">
        <v>0</v>
      </c>
      <c r="DH379" s="140">
        <v>0</v>
      </c>
    </row>
    <row r="380" spans="1:112" x14ac:dyDescent="0.2">
      <c r="A380" s="140">
        <v>5985</v>
      </c>
      <c r="B380" s="140" t="s">
        <v>664</v>
      </c>
      <c r="C380" s="140">
        <v>9884.56</v>
      </c>
      <c r="D380" s="140">
        <v>4448340.53</v>
      </c>
      <c r="E380" s="140">
        <v>27456.100000000002</v>
      </c>
      <c r="F380" s="140">
        <v>95.23</v>
      </c>
      <c r="G380" s="140">
        <v>50720.81</v>
      </c>
      <c r="H380" s="140">
        <v>245.53</v>
      </c>
      <c r="I380" s="140">
        <v>80902.900000000009</v>
      </c>
      <c r="J380" s="140">
        <v>0</v>
      </c>
      <c r="K380" s="140">
        <v>295104</v>
      </c>
      <c r="L380" s="140">
        <v>0</v>
      </c>
      <c r="M380" s="140">
        <v>0</v>
      </c>
      <c r="N380" s="140">
        <v>0</v>
      </c>
      <c r="O380" s="140">
        <v>0</v>
      </c>
      <c r="P380" s="140">
        <v>0</v>
      </c>
      <c r="Q380" s="140">
        <v>0</v>
      </c>
      <c r="R380" s="140">
        <v>0</v>
      </c>
      <c r="S380" s="140">
        <v>0</v>
      </c>
      <c r="T380" s="140">
        <v>0</v>
      </c>
      <c r="U380" s="140">
        <v>167555</v>
      </c>
      <c r="V380" s="140">
        <v>6143252</v>
      </c>
      <c r="W380" s="140">
        <v>5162.07</v>
      </c>
      <c r="X380" s="140">
        <v>0</v>
      </c>
      <c r="Y380" s="140">
        <v>288476.08</v>
      </c>
      <c r="Z380" s="140">
        <v>10739.14</v>
      </c>
      <c r="AA380" s="140">
        <v>7483</v>
      </c>
      <c r="AB380" s="140">
        <v>0</v>
      </c>
      <c r="AC380" s="140">
        <v>0</v>
      </c>
      <c r="AD380" s="140">
        <v>215567.15</v>
      </c>
      <c r="AE380" s="140">
        <v>401371.4</v>
      </c>
      <c r="AF380" s="140">
        <v>0</v>
      </c>
      <c r="AG380" s="140">
        <v>0</v>
      </c>
      <c r="AH380" s="140">
        <v>0</v>
      </c>
      <c r="AI380" s="140">
        <v>0</v>
      </c>
      <c r="AJ380" s="140">
        <v>0</v>
      </c>
      <c r="AK380" s="140">
        <v>1142.6100000000001</v>
      </c>
      <c r="AL380" s="140">
        <v>0</v>
      </c>
      <c r="AM380" s="140">
        <v>762.71</v>
      </c>
      <c r="AN380" s="140">
        <v>31423</v>
      </c>
      <c r="AO380" s="140">
        <v>0</v>
      </c>
      <c r="AP380" s="140">
        <v>3556.36</v>
      </c>
      <c r="AQ380" s="140">
        <v>2321144.56</v>
      </c>
      <c r="AR380" s="140">
        <v>2462856.96</v>
      </c>
      <c r="AS380" s="140">
        <v>404675.41000000003</v>
      </c>
      <c r="AT380" s="140">
        <v>299874.24</v>
      </c>
      <c r="AU380" s="140">
        <v>137360.79999999999</v>
      </c>
      <c r="AV380" s="140">
        <v>41595.270000000004</v>
      </c>
      <c r="AW380" s="140">
        <v>249151.87</v>
      </c>
      <c r="AX380" s="140">
        <v>436801.5</v>
      </c>
      <c r="AY380" s="140">
        <v>290459.13</v>
      </c>
      <c r="AZ380" s="140">
        <v>535742.88</v>
      </c>
      <c r="BA380" s="140">
        <v>2257678.75</v>
      </c>
      <c r="BB380" s="140">
        <v>142286.08000000002</v>
      </c>
      <c r="BC380" s="140">
        <v>113230.97</v>
      </c>
      <c r="BD380" s="140">
        <v>0</v>
      </c>
      <c r="BE380" s="140">
        <v>41052.99</v>
      </c>
      <c r="BF380" s="140">
        <v>1604415.34</v>
      </c>
      <c r="BG380" s="140">
        <v>428988.69</v>
      </c>
      <c r="BH380" s="140">
        <v>0</v>
      </c>
      <c r="BI380" s="140">
        <v>28029.5</v>
      </c>
      <c r="BJ380" s="140">
        <v>40441.1</v>
      </c>
      <c r="BK380" s="140">
        <v>932617.07000000007</v>
      </c>
      <c r="BL380" s="140">
        <v>1218656.7</v>
      </c>
      <c r="BM380" s="140">
        <v>0</v>
      </c>
      <c r="BN380" s="140">
        <v>0</v>
      </c>
      <c r="BO380" s="140">
        <v>91005.5</v>
      </c>
      <c r="BP380" s="140">
        <v>61167.78</v>
      </c>
      <c r="BQ380" s="140">
        <v>2461064.38</v>
      </c>
      <c r="BR380" s="140">
        <v>2614375.61</v>
      </c>
      <c r="BS380" s="140">
        <v>3512716.45</v>
      </c>
      <c r="BT380" s="140">
        <v>3934641.19</v>
      </c>
      <c r="BU380" s="140">
        <v>10444.93</v>
      </c>
      <c r="BV380" s="140">
        <v>7442.28</v>
      </c>
      <c r="BW380" s="140">
        <v>2028903.77</v>
      </c>
      <c r="BX380" s="140">
        <v>1501062.04</v>
      </c>
      <c r="BY380" s="140">
        <v>377039.94</v>
      </c>
      <c r="BZ380" s="140">
        <v>153804.44</v>
      </c>
      <c r="CA380" s="140">
        <v>665823.31000000006</v>
      </c>
      <c r="CB380" s="140">
        <v>296460.11000000004</v>
      </c>
      <c r="CC380" s="140">
        <v>9272078.7300000004</v>
      </c>
      <c r="CD380" s="140">
        <v>1554006.69</v>
      </c>
      <c r="CE380" s="140">
        <v>7700000</v>
      </c>
      <c r="CF380" s="140">
        <v>0</v>
      </c>
      <c r="CG380" s="140">
        <v>0</v>
      </c>
      <c r="CH380" s="140">
        <v>387435.24</v>
      </c>
      <c r="CI380" s="140">
        <v>0</v>
      </c>
      <c r="CJ380" s="140">
        <v>9430000</v>
      </c>
      <c r="CK380" s="140">
        <v>18135.41</v>
      </c>
      <c r="CL380" s="140">
        <v>18173.79</v>
      </c>
      <c r="CM380" s="140">
        <v>200038.38</v>
      </c>
      <c r="CN380" s="140">
        <v>0</v>
      </c>
      <c r="CO380" s="140">
        <v>200000</v>
      </c>
      <c r="CP380" s="140">
        <v>0</v>
      </c>
      <c r="CQ380" s="140">
        <v>0</v>
      </c>
      <c r="CR380" s="140">
        <v>193025.65</v>
      </c>
      <c r="CS380" s="140">
        <v>214076.92</v>
      </c>
      <c r="CT380" s="140">
        <v>645624.97</v>
      </c>
      <c r="CU380" s="140">
        <v>624573.70000000007</v>
      </c>
      <c r="CV380" s="140">
        <v>0</v>
      </c>
      <c r="CW380" s="140">
        <v>312.56</v>
      </c>
      <c r="CX380" s="140">
        <v>0</v>
      </c>
      <c r="CY380" s="140">
        <v>0</v>
      </c>
      <c r="CZ380" s="140">
        <v>0</v>
      </c>
      <c r="DA380" s="140">
        <v>0</v>
      </c>
      <c r="DB380" s="140">
        <v>312.56</v>
      </c>
      <c r="DC380" s="140">
        <v>0</v>
      </c>
      <c r="DD380" s="140">
        <v>0</v>
      </c>
      <c r="DE380" s="140">
        <v>194361.16</v>
      </c>
      <c r="DF380" s="140">
        <v>178445.17</v>
      </c>
      <c r="DG380" s="140">
        <v>5821.6900000000005</v>
      </c>
      <c r="DH380" s="140">
        <v>10094.300000000001</v>
      </c>
    </row>
    <row r="381" spans="1:112" x14ac:dyDescent="0.2">
      <c r="A381" s="140">
        <v>5992</v>
      </c>
      <c r="B381" s="140" t="s">
        <v>665</v>
      </c>
      <c r="C381" s="140">
        <v>1755.47</v>
      </c>
      <c r="D381" s="140">
        <v>4374159.76</v>
      </c>
      <c r="E381" s="140">
        <v>0</v>
      </c>
      <c r="F381" s="140">
        <v>422.2</v>
      </c>
      <c r="G381" s="140">
        <v>12440.75</v>
      </c>
      <c r="H381" s="140">
        <v>31368.2</v>
      </c>
      <c r="I381" s="140">
        <v>12974.050000000001</v>
      </c>
      <c r="J381" s="140">
        <v>17553.55</v>
      </c>
      <c r="K381" s="140">
        <v>146491.22</v>
      </c>
      <c r="L381" s="140">
        <v>0</v>
      </c>
      <c r="M381" s="140">
        <v>0</v>
      </c>
      <c r="N381" s="140">
        <v>0</v>
      </c>
      <c r="O381" s="140">
        <v>0</v>
      </c>
      <c r="P381" s="140">
        <v>240</v>
      </c>
      <c r="Q381" s="140">
        <v>0</v>
      </c>
      <c r="R381" s="140">
        <v>0</v>
      </c>
      <c r="S381" s="140">
        <v>0</v>
      </c>
      <c r="T381" s="140">
        <v>0</v>
      </c>
      <c r="U381" s="140">
        <v>83800.5</v>
      </c>
      <c r="V381" s="140">
        <v>264594</v>
      </c>
      <c r="W381" s="140">
        <v>7482.6</v>
      </c>
      <c r="X381" s="140">
        <v>0</v>
      </c>
      <c r="Y381" s="140">
        <v>145261</v>
      </c>
      <c r="Z381" s="140">
        <v>16884.18</v>
      </c>
      <c r="AA381" s="140">
        <v>115352</v>
      </c>
      <c r="AB381" s="140">
        <v>0</v>
      </c>
      <c r="AC381" s="140">
        <v>213621.13</v>
      </c>
      <c r="AD381" s="140">
        <v>29014</v>
      </c>
      <c r="AE381" s="140">
        <v>112296.81</v>
      </c>
      <c r="AF381" s="140">
        <v>0</v>
      </c>
      <c r="AG381" s="140">
        <v>0</v>
      </c>
      <c r="AH381" s="140">
        <v>0</v>
      </c>
      <c r="AI381" s="140">
        <v>35375</v>
      </c>
      <c r="AJ381" s="140">
        <v>0</v>
      </c>
      <c r="AK381" s="140">
        <v>0</v>
      </c>
      <c r="AL381" s="140">
        <v>0</v>
      </c>
      <c r="AM381" s="140">
        <v>15265.45</v>
      </c>
      <c r="AN381" s="140">
        <v>788.25</v>
      </c>
      <c r="AO381" s="140">
        <v>0</v>
      </c>
      <c r="AP381" s="140">
        <v>1484.47</v>
      </c>
      <c r="AQ381" s="140">
        <v>1258168.97</v>
      </c>
      <c r="AR381" s="140">
        <v>1018018.28</v>
      </c>
      <c r="AS381" s="140">
        <v>225968.53</v>
      </c>
      <c r="AT381" s="140">
        <v>135510.41</v>
      </c>
      <c r="AU381" s="140">
        <v>91351.040000000008</v>
      </c>
      <c r="AV381" s="140">
        <v>4322.79</v>
      </c>
      <c r="AW381" s="140">
        <v>71969.710000000006</v>
      </c>
      <c r="AX381" s="140">
        <v>137902.73000000001</v>
      </c>
      <c r="AY381" s="140">
        <v>269029.31</v>
      </c>
      <c r="AZ381" s="140">
        <v>297213.49</v>
      </c>
      <c r="BA381" s="140">
        <v>1251634.8400000001</v>
      </c>
      <c r="BB381" s="140">
        <v>54637.48</v>
      </c>
      <c r="BC381" s="140">
        <v>71091.680000000008</v>
      </c>
      <c r="BD381" s="140">
        <v>0</v>
      </c>
      <c r="BE381" s="140">
        <v>43600.87</v>
      </c>
      <c r="BF381" s="140">
        <v>667421.86</v>
      </c>
      <c r="BG381" s="140">
        <v>42443.94</v>
      </c>
      <c r="BH381" s="140">
        <v>389.13</v>
      </c>
      <c r="BI381" s="140">
        <v>0</v>
      </c>
      <c r="BJ381" s="140">
        <v>0</v>
      </c>
      <c r="BK381" s="140">
        <v>0</v>
      </c>
      <c r="BL381" s="140">
        <v>0</v>
      </c>
      <c r="BM381" s="140">
        <v>732897.23</v>
      </c>
      <c r="BN381" s="140">
        <v>741421.79</v>
      </c>
      <c r="BO381" s="140">
        <v>0</v>
      </c>
      <c r="BP381" s="140">
        <v>0</v>
      </c>
      <c r="BQ381" s="140">
        <v>3882727.04</v>
      </c>
      <c r="BR381" s="140">
        <v>3872152.0100000002</v>
      </c>
      <c r="BS381" s="140">
        <v>4615624.2699999996</v>
      </c>
      <c r="BT381" s="140">
        <v>4613573.8</v>
      </c>
      <c r="BU381" s="140">
        <v>42365.35</v>
      </c>
      <c r="BV381" s="140">
        <v>41135.85</v>
      </c>
      <c r="BW381" s="140">
        <v>1070674.27</v>
      </c>
      <c r="BX381" s="140">
        <v>857852.71</v>
      </c>
      <c r="BY381" s="140">
        <v>185891.6</v>
      </c>
      <c r="BZ381" s="140">
        <v>28159.46</v>
      </c>
      <c r="CA381" s="140">
        <v>17145.37</v>
      </c>
      <c r="CB381" s="140">
        <v>0</v>
      </c>
      <c r="CC381" s="140">
        <v>674715.5</v>
      </c>
      <c r="CD381" s="140">
        <v>690105.4</v>
      </c>
      <c r="CE381" s="140">
        <v>0</v>
      </c>
      <c r="CF381" s="140">
        <v>0</v>
      </c>
      <c r="CG381" s="140">
        <v>0</v>
      </c>
      <c r="CH381" s="140">
        <v>0</v>
      </c>
      <c r="CI381" s="140">
        <v>1755.47</v>
      </c>
      <c r="CJ381" s="140">
        <v>0</v>
      </c>
      <c r="CK381" s="140">
        <v>0</v>
      </c>
      <c r="CL381" s="140">
        <v>0</v>
      </c>
      <c r="CM381" s="140">
        <v>0</v>
      </c>
      <c r="CN381" s="140">
        <v>0</v>
      </c>
      <c r="CO381" s="140">
        <v>0</v>
      </c>
      <c r="CP381" s="140">
        <v>0</v>
      </c>
      <c r="CQ381" s="140">
        <v>0</v>
      </c>
      <c r="CR381" s="140">
        <v>0</v>
      </c>
      <c r="CS381" s="140">
        <v>0</v>
      </c>
      <c r="CT381" s="140">
        <v>317964.40000000002</v>
      </c>
      <c r="CU381" s="140">
        <v>317964.40000000002</v>
      </c>
      <c r="CV381" s="140">
        <v>0</v>
      </c>
      <c r="CW381" s="140">
        <v>0</v>
      </c>
      <c r="CX381" s="140">
        <v>0</v>
      </c>
      <c r="CY381" s="140">
        <v>0</v>
      </c>
      <c r="CZ381" s="140">
        <v>0</v>
      </c>
      <c r="DA381" s="140">
        <v>0</v>
      </c>
      <c r="DB381" s="140">
        <v>0</v>
      </c>
      <c r="DC381" s="140">
        <v>0</v>
      </c>
      <c r="DD381" s="140">
        <v>0</v>
      </c>
      <c r="DE381" s="140">
        <v>0</v>
      </c>
      <c r="DF381" s="140">
        <v>0</v>
      </c>
      <c r="DG381" s="140">
        <v>0</v>
      </c>
      <c r="DH381" s="140">
        <v>0</v>
      </c>
    </row>
    <row r="382" spans="1:112" x14ac:dyDescent="0.2">
      <c r="A382" s="140">
        <v>6022</v>
      </c>
      <c r="B382" s="140" t="s">
        <v>666</v>
      </c>
      <c r="C382" s="140">
        <v>0</v>
      </c>
      <c r="D382" s="140">
        <v>1974131</v>
      </c>
      <c r="E382" s="140">
        <v>0</v>
      </c>
      <c r="F382" s="140">
        <v>1266.25</v>
      </c>
      <c r="G382" s="140">
        <v>11786.5</v>
      </c>
      <c r="H382" s="140">
        <v>1854.28</v>
      </c>
      <c r="I382" s="140">
        <v>43225.35</v>
      </c>
      <c r="J382" s="140">
        <v>1490.24</v>
      </c>
      <c r="K382" s="140">
        <v>337965.05</v>
      </c>
      <c r="L382" s="140">
        <v>0</v>
      </c>
      <c r="M382" s="140">
        <v>2387.67</v>
      </c>
      <c r="N382" s="140">
        <v>0</v>
      </c>
      <c r="O382" s="140">
        <v>0</v>
      </c>
      <c r="P382" s="140">
        <v>103.9</v>
      </c>
      <c r="Q382" s="140">
        <v>0</v>
      </c>
      <c r="R382" s="140">
        <v>0</v>
      </c>
      <c r="S382" s="140">
        <v>0</v>
      </c>
      <c r="T382" s="140">
        <v>0</v>
      </c>
      <c r="U382" s="140">
        <v>57520.05</v>
      </c>
      <c r="V382" s="140">
        <v>2678451</v>
      </c>
      <c r="W382" s="140">
        <v>6431.04</v>
      </c>
      <c r="X382" s="140">
        <v>0</v>
      </c>
      <c r="Y382" s="140">
        <v>0</v>
      </c>
      <c r="Z382" s="140">
        <v>0</v>
      </c>
      <c r="AA382" s="140">
        <v>8736</v>
      </c>
      <c r="AB382" s="140">
        <v>0</v>
      </c>
      <c r="AC382" s="140">
        <v>0</v>
      </c>
      <c r="AD382" s="140">
        <v>10849</v>
      </c>
      <c r="AE382" s="140">
        <v>110207.83</v>
      </c>
      <c r="AF382" s="140">
        <v>0</v>
      </c>
      <c r="AG382" s="140">
        <v>0</v>
      </c>
      <c r="AH382" s="140">
        <v>0</v>
      </c>
      <c r="AI382" s="140">
        <v>50820</v>
      </c>
      <c r="AJ382" s="140">
        <v>0</v>
      </c>
      <c r="AK382" s="140">
        <v>0</v>
      </c>
      <c r="AL382" s="140">
        <v>0</v>
      </c>
      <c r="AM382" s="140">
        <v>8848.91</v>
      </c>
      <c r="AN382" s="140">
        <v>12639.78</v>
      </c>
      <c r="AO382" s="140">
        <v>0</v>
      </c>
      <c r="AP382" s="140">
        <v>1408.71</v>
      </c>
      <c r="AQ382" s="140">
        <v>2618617.8199999998</v>
      </c>
      <c r="AR382" s="140">
        <v>347395.98</v>
      </c>
      <c r="AS382" s="140">
        <v>0</v>
      </c>
      <c r="AT382" s="140">
        <v>156525.81</v>
      </c>
      <c r="AU382" s="140">
        <v>22958.68</v>
      </c>
      <c r="AV382" s="140">
        <v>25841.41</v>
      </c>
      <c r="AW382" s="140">
        <v>198025.1</v>
      </c>
      <c r="AX382" s="140">
        <v>327130.44</v>
      </c>
      <c r="AY382" s="140">
        <v>224587.22</v>
      </c>
      <c r="AZ382" s="140">
        <v>111385.90000000001</v>
      </c>
      <c r="BA382" s="140">
        <v>729636.56</v>
      </c>
      <c r="BB382" s="140">
        <v>35516.67</v>
      </c>
      <c r="BC382" s="140">
        <v>55453.61</v>
      </c>
      <c r="BD382" s="140">
        <v>0</v>
      </c>
      <c r="BE382" s="140">
        <v>27144.54</v>
      </c>
      <c r="BF382" s="140">
        <v>249326.68</v>
      </c>
      <c r="BG382" s="140">
        <v>344870</v>
      </c>
      <c r="BH382" s="140">
        <v>1337.46</v>
      </c>
      <c r="BI382" s="140">
        <v>0</v>
      </c>
      <c r="BJ382" s="140">
        <v>0</v>
      </c>
      <c r="BK382" s="140">
        <v>0</v>
      </c>
      <c r="BL382" s="140">
        <v>0</v>
      </c>
      <c r="BM382" s="140">
        <v>0</v>
      </c>
      <c r="BN382" s="140">
        <v>0</v>
      </c>
      <c r="BO382" s="140">
        <v>0</v>
      </c>
      <c r="BP382" s="140">
        <v>0</v>
      </c>
      <c r="BQ382" s="140">
        <v>1618961.2</v>
      </c>
      <c r="BR382" s="140">
        <v>1463329.8800000001</v>
      </c>
      <c r="BS382" s="140">
        <v>1618961.2</v>
      </c>
      <c r="BT382" s="140">
        <v>1463329.8800000001</v>
      </c>
      <c r="BU382" s="140">
        <v>2852.02</v>
      </c>
      <c r="BV382" s="140">
        <v>1735.72</v>
      </c>
      <c r="BW382" s="140">
        <v>327110.78000000003</v>
      </c>
      <c r="BX382" s="140">
        <v>234827.7</v>
      </c>
      <c r="BY382" s="140">
        <v>65815.72</v>
      </c>
      <c r="BZ382" s="140">
        <v>27583.66</v>
      </c>
      <c r="CA382" s="140">
        <v>115.4</v>
      </c>
      <c r="CB382" s="140">
        <v>0</v>
      </c>
      <c r="CC382" s="140">
        <v>255047.53</v>
      </c>
      <c r="CD382" s="140">
        <v>0</v>
      </c>
      <c r="CE382" s="140">
        <v>0</v>
      </c>
      <c r="CF382" s="140">
        <v>0</v>
      </c>
      <c r="CG382" s="140">
        <v>0</v>
      </c>
      <c r="CH382" s="140">
        <v>255162.93</v>
      </c>
      <c r="CI382" s="140">
        <v>0</v>
      </c>
      <c r="CJ382" s="140">
        <v>0</v>
      </c>
      <c r="CK382" s="140">
        <v>0</v>
      </c>
      <c r="CL382" s="140">
        <v>0</v>
      </c>
      <c r="CM382" s="140">
        <v>0</v>
      </c>
      <c r="CN382" s="140">
        <v>0</v>
      </c>
      <c r="CO382" s="140">
        <v>0</v>
      </c>
      <c r="CP382" s="140">
        <v>0</v>
      </c>
      <c r="CQ382" s="140">
        <v>0</v>
      </c>
      <c r="CR382" s="140">
        <v>64088.66</v>
      </c>
      <c r="CS382" s="140">
        <v>35996.53</v>
      </c>
      <c r="CT382" s="140">
        <v>278576.51</v>
      </c>
      <c r="CU382" s="140">
        <v>306501.14</v>
      </c>
      <c r="CV382" s="140">
        <v>167.5</v>
      </c>
      <c r="CW382" s="140">
        <v>0</v>
      </c>
      <c r="CX382" s="140">
        <v>0</v>
      </c>
      <c r="CY382" s="140">
        <v>0</v>
      </c>
      <c r="CZ382" s="140">
        <v>0</v>
      </c>
      <c r="DA382" s="140">
        <v>0</v>
      </c>
      <c r="DB382" s="140">
        <v>0</v>
      </c>
      <c r="DC382" s="140">
        <v>0</v>
      </c>
      <c r="DD382" s="140">
        <v>0</v>
      </c>
      <c r="DE382" s="140">
        <v>0</v>
      </c>
      <c r="DF382" s="140">
        <v>0</v>
      </c>
      <c r="DG382" s="140">
        <v>0</v>
      </c>
      <c r="DH382" s="140">
        <v>0</v>
      </c>
    </row>
    <row r="383" spans="1:112" x14ac:dyDescent="0.2">
      <c r="A383" s="140">
        <v>6027</v>
      </c>
      <c r="B383" s="140" t="s">
        <v>667</v>
      </c>
      <c r="C383" s="140">
        <v>0</v>
      </c>
      <c r="D383" s="140">
        <v>3320165</v>
      </c>
      <c r="E383" s="140">
        <v>13112.53</v>
      </c>
      <c r="F383" s="140">
        <v>3647.2200000000003</v>
      </c>
      <c r="G383" s="140">
        <v>21709.279999999999</v>
      </c>
      <c r="H383" s="140">
        <v>123.21000000000001</v>
      </c>
      <c r="I383" s="140">
        <v>26765.45</v>
      </c>
      <c r="J383" s="140">
        <v>0</v>
      </c>
      <c r="K383" s="140">
        <v>323057.32</v>
      </c>
      <c r="L383" s="140">
        <v>0</v>
      </c>
      <c r="M383" s="140">
        <v>0</v>
      </c>
      <c r="N383" s="140">
        <v>0</v>
      </c>
      <c r="O383" s="140">
        <v>0</v>
      </c>
      <c r="P383" s="140">
        <v>23710.959999999999</v>
      </c>
      <c r="Q383" s="140">
        <v>0</v>
      </c>
      <c r="R383" s="140">
        <v>0</v>
      </c>
      <c r="S383" s="140">
        <v>0</v>
      </c>
      <c r="T383" s="140">
        <v>0</v>
      </c>
      <c r="U383" s="140">
        <v>54933</v>
      </c>
      <c r="V383" s="140">
        <v>2342557</v>
      </c>
      <c r="W383" s="140">
        <v>0</v>
      </c>
      <c r="X383" s="140">
        <v>0</v>
      </c>
      <c r="Y383" s="140">
        <v>149352.86000000002</v>
      </c>
      <c r="Z383" s="140">
        <v>24244.28</v>
      </c>
      <c r="AA383" s="140">
        <v>132435</v>
      </c>
      <c r="AB383" s="140">
        <v>0</v>
      </c>
      <c r="AC383" s="140">
        <v>0</v>
      </c>
      <c r="AD383" s="140">
        <v>49653.73</v>
      </c>
      <c r="AE383" s="140">
        <v>77534.59</v>
      </c>
      <c r="AF383" s="140">
        <v>0</v>
      </c>
      <c r="AG383" s="140">
        <v>0</v>
      </c>
      <c r="AH383" s="140">
        <v>0</v>
      </c>
      <c r="AI383" s="140">
        <v>21972.19</v>
      </c>
      <c r="AJ383" s="140">
        <v>0</v>
      </c>
      <c r="AK383" s="140">
        <v>0</v>
      </c>
      <c r="AL383" s="140">
        <v>0</v>
      </c>
      <c r="AM383" s="140">
        <v>7044.21</v>
      </c>
      <c r="AN383" s="140">
        <v>18658.310000000001</v>
      </c>
      <c r="AO383" s="140">
        <v>0</v>
      </c>
      <c r="AP383" s="140">
        <v>4636</v>
      </c>
      <c r="AQ383" s="140">
        <v>1222945.32</v>
      </c>
      <c r="AR383" s="140">
        <v>1245138.3700000001</v>
      </c>
      <c r="AS383" s="140">
        <v>206983.05000000002</v>
      </c>
      <c r="AT383" s="140">
        <v>178191.17</v>
      </c>
      <c r="AU383" s="140">
        <v>105106.85</v>
      </c>
      <c r="AV383" s="140">
        <v>305</v>
      </c>
      <c r="AW383" s="140">
        <v>228666.32</v>
      </c>
      <c r="AX383" s="140">
        <v>232266.74</v>
      </c>
      <c r="AY383" s="140">
        <v>215393</v>
      </c>
      <c r="AZ383" s="140">
        <v>322587.74</v>
      </c>
      <c r="BA383" s="140">
        <v>1039056.91</v>
      </c>
      <c r="BB383" s="140">
        <v>317399.99</v>
      </c>
      <c r="BC383" s="140">
        <v>109733.61</v>
      </c>
      <c r="BD383" s="140">
        <v>29.43</v>
      </c>
      <c r="BE383" s="140">
        <v>186.48</v>
      </c>
      <c r="BF383" s="140">
        <v>883864.45000000007</v>
      </c>
      <c r="BG383" s="140">
        <v>297532.3</v>
      </c>
      <c r="BH383" s="140">
        <v>699.58</v>
      </c>
      <c r="BI383" s="140">
        <v>0</v>
      </c>
      <c r="BJ383" s="140">
        <v>0</v>
      </c>
      <c r="BK383" s="140">
        <v>0</v>
      </c>
      <c r="BL383" s="140">
        <v>0</v>
      </c>
      <c r="BM383" s="140">
        <v>55560</v>
      </c>
      <c r="BN383" s="140">
        <v>0</v>
      </c>
      <c r="BO383" s="140">
        <v>1078107.47</v>
      </c>
      <c r="BP383" s="140">
        <v>0</v>
      </c>
      <c r="BQ383" s="140">
        <v>0</v>
      </c>
      <c r="BR383" s="140">
        <v>1142893.3</v>
      </c>
      <c r="BS383" s="140">
        <v>1133667.47</v>
      </c>
      <c r="BT383" s="140">
        <v>1142893.3</v>
      </c>
      <c r="BU383" s="140">
        <v>0</v>
      </c>
      <c r="BV383" s="140">
        <v>0</v>
      </c>
      <c r="BW383" s="140">
        <v>1426711.89</v>
      </c>
      <c r="BX383" s="140">
        <v>998481.99</v>
      </c>
      <c r="BY383" s="140">
        <v>342200.7</v>
      </c>
      <c r="BZ383" s="140">
        <v>86029.2</v>
      </c>
      <c r="CA383" s="140">
        <v>95414.28</v>
      </c>
      <c r="CB383" s="140">
        <v>64973.200000000004</v>
      </c>
      <c r="CC383" s="140">
        <v>591286.4</v>
      </c>
      <c r="CD383" s="140">
        <v>14999.57</v>
      </c>
      <c r="CE383" s="140">
        <v>515378.61</v>
      </c>
      <c r="CF383" s="140">
        <v>0</v>
      </c>
      <c r="CG383" s="140">
        <v>0</v>
      </c>
      <c r="CH383" s="140">
        <v>91349.3</v>
      </c>
      <c r="CI383" s="140">
        <v>0</v>
      </c>
      <c r="CJ383" s="140">
        <v>553459.15</v>
      </c>
      <c r="CK383" s="140">
        <v>25002.27</v>
      </c>
      <c r="CL383" s="140">
        <v>60006.36</v>
      </c>
      <c r="CM383" s="140">
        <v>99504.09</v>
      </c>
      <c r="CN383" s="140">
        <v>0</v>
      </c>
      <c r="CO383" s="140">
        <v>64500</v>
      </c>
      <c r="CP383" s="140">
        <v>0</v>
      </c>
      <c r="CQ383" s="140">
        <v>0</v>
      </c>
      <c r="CR383" s="140">
        <v>0</v>
      </c>
      <c r="CS383" s="140">
        <v>0</v>
      </c>
      <c r="CT383" s="140">
        <v>287860.85000000003</v>
      </c>
      <c r="CU383" s="140">
        <v>287860.85000000003</v>
      </c>
      <c r="CV383" s="140">
        <v>0</v>
      </c>
      <c r="CW383" s="140">
        <v>0</v>
      </c>
      <c r="CX383" s="140">
        <v>0</v>
      </c>
      <c r="CY383" s="140">
        <v>0</v>
      </c>
      <c r="CZ383" s="140">
        <v>0</v>
      </c>
      <c r="DA383" s="140">
        <v>0</v>
      </c>
      <c r="DB383" s="140">
        <v>0</v>
      </c>
      <c r="DC383" s="140">
        <v>0</v>
      </c>
      <c r="DD383" s="140">
        <v>0</v>
      </c>
      <c r="DE383" s="140">
        <v>0</v>
      </c>
      <c r="DF383" s="140">
        <v>0</v>
      </c>
      <c r="DG383" s="140">
        <v>0</v>
      </c>
      <c r="DH383" s="140">
        <v>0</v>
      </c>
    </row>
    <row r="384" spans="1:112" x14ac:dyDescent="0.2">
      <c r="A384" s="140">
        <v>6069</v>
      </c>
      <c r="B384" s="140" t="s">
        <v>668</v>
      </c>
      <c r="C384" s="140">
        <v>0</v>
      </c>
      <c r="D384" s="140">
        <v>1144537</v>
      </c>
      <c r="E384" s="140">
        <v>0</v>
      </c>
      <c r="F384" s="140">
        <v>0</v>
      </c>
      <c r="G384" s="140">
        <v>0</v>
      </c>
      <c r="H384" s="140">
        <v>349.75</v>
      </c>
      <c r="I384" s="140">
        <v>13900</v>
      </c>
      <c r="J384" s="140">
        <v>0</v>
      </c>
      <c r="K384" s="140">
        <v>0</v>
      </c>
      <c r="L384" s="140">
        <v>0</v>
      </c>
      <c r="M384" s="140">
        <v>0</v>
      </c>
      <c r="N384" s="140">
        <v>0</v>
      </c>
      <c r="O384" s="140">
        <v>0</v>
      </c>
      <c r="P384" s="140">
        <v>0</v>
      </c>
      <c r="Q384" s="140">
        <v>0</v>
      </c>
      <c r="R384" s="140">
        <v>0</v>
      </c>
      <c r="S384" s="140">
        <v>0</v>
      </c>
      <c r="T384" s="140">
        <v>0</v>
      </c>
      <c r="U384" s="140">
        <v>8040</v>
      </c>
      <c r="V384" s="140">
        <v>4714</v>
      </c>
      <c r="W384" s="140">
        <v>0</v>
      </c>
      <c r="X384" s="140">
        <v>0</v>
      </c>
      <c r="Y384" s="140">
        <v>0</v>
      </c>
      <c r="Z384" s="140">
        <v>12013.800000000001</v>
      </c>
      <c r="AA384" s="140">
        <v>16956</v>
      </c>
      <c r="AB384" s="140">
        <v>0</v>
      </c>
      <c r="AC384" s="140">
        <v>0</v>
      </c>
      <c r="AD384" s="140">
        <v>0</v>
      </c>
      <c r="AE384" s="140">
        <v>28308</v>
      </c>
      <c r="AF384" s="140">
        <v>0</v>
      </c>
      <c r="AG384" s="140">
        <v>0</v>
      </c>
      <c r="AH384" s="140">
        <v>0</v>
      </c>
      <c r="AI384" s="140">
        <v>16968.32</v>
      </c>
      <c r="AJ384" s="140">
        <v>0</v>
      </c>
      <c r="AK384" s="140">
        <v>0</v>
      </c>
      <c r="AL384" s="140">
        <v>0</v>
      </c>
      <c r="AM384" s="140">
        <v>0</v>
      </c>
      <c r="AN384" s="140">
        <v>0</v>
      </c>
      <c r="AO384" s="140">
        <v>0</v>
      </c>
      <c r="AP384" s="140">
        <v>1353.47</v>
      </c>
      <c r="AQ384" s="140">
        <v>349543.17</v>
      </c>
      <c r="AR384" s="140">
        <v>128417.06</v>
      </c>
      <c r="AS384" s="140">
        <v>69256.88</v>
      </c>
      <c r="AT384" s="140">
        <v>32783.79</v>
      </c>
      <c r="AU384" s="140">
        <v>10087.34</v>
      </c>
      <c r="AV384" s="140">
        <v>0</v>
      </c>
      <c r="AW384" s="140">
        <v>42984.05</v>
      </c>
      <c r="AX384" s="140">
        <v>27934.600000000002</v>
      </c>
      <c r="AY384" s="140">
        <v>145928.85</v>
      </c>
      <c r="AZ384" s="140">
        <v>64131.64</v>
      </c>
      <c r="BA384" s="140">
        <v>89271.32</v>
      </c>
      <c r="BB384" s="140">
        <v>93263.47</v>
      </c>
      <c r="BC384" s="140">
        <v>0</v>
      </c>
      <c r="BD384" s="140">
        <v>4837.62</v>
      </c>
      <c r="BE384" s="140">
        <v>31192.66</v>
      </c>
      <c r="BF384" s="140">
        <v>95029.759999999995</v>
      </c>
      <c r="BG384" s="140">
        <v>0</v>
      </c>
      <c r="BH384" s="140">
        <v>0</v>
      </c>
      <c r="BI384" s="140">
        <v>0</v>
      </c>
      <c r="BJ384" s="140">
        <v>0</v>
      </c>
      <c r="BK384" s="140">
        <v>0</v>
      </c>
      <c r="BL384" s="140">
        <v>0</v>
      </c>
      <c r="BM384" s="140">
        <v>0</v>
      </c>
      <c r="BN384" s="140">
        <v>0</v>
      </c>
      <c r="BO384" s="140">
        <v>0</v>
      </c>
      <c r="BP384" s="140">
        <v>0</v>
      </c>
      <c r="BQ384" s="140">
        <v>116892.17</v>
      </c>
      <c r="BR384" s="140">
        <v>179370.30000000002</v>
      </c>
      <c r="BS384" s="140">
        <v>116892.17</v>
      </c>
      <c r="BT384" s="140">
        <v>179370.30000000002</v>
      </c>
      <c r="BU384" s="140">
        <v>0</v>
      </c>
      <c r="BV384" s="140">
        <v>0</v>
      </c>
      <c r="BW384" s="140">
        <v>137830.76</v>
      </c>
      <c r="BX384" s="140">
        <v>107686.04000000001</v>
      </c>
      <c r="BY384" s="140">
        <v>20748.920000000002</v>
      </c>
      <c r="BZ384" s="140">
        <v>9395.8000000000011</v>
      </c>
      <c r="CA384" s="140">
        <v>0</v>
      </c>
      <c r="CB384" s="140">
        <v>0</v>
      </c>
      <c r="CC384" s="140">
        <v>0</v>
      </c>
      <c r="CD384" s="140">
        <v>0</v>
      </c>
      <c r="CE384" s="140">
        <v>0</v>
      </c>
      <c r="CF384" s="140">
        <v>0</v>
      </c>
      <c r="CG384" s="140">
        <v>0</v>
      </c>
      <c r="CH384" s="140">
        <v>0</v>
      </c>
      <c r="CI384" s="140">
        <v>0</v>
      </c>
      <c r="CJ384" s="140">
        <v>0</v>
      </c>
      <c r="CK384" s="140">
        <v>60231.340000000004</v>
      </c>
      <c r="CL384" s="140">
        <v>75326.17</v>
      </c>
      <c r="CM384" s="140">
        <v>15094.83</v>
      </c>
      <c r="CN384" s="140">
        <v>0</v>
      </c>
      <c r="CO384" s="140">
        <v>0</v>
      </c>
      <c r="CP384" s="140">
        <v>0</v>
      </c>
      <c r="CQ384" s="140">
        <v>0</v>
      </c>
      <c r="CR384" s="140">
        <v>0</v>
      </c>
      <c r="CS384" s="140">
        <v>0</v>
      </c>
      <c r="CT384" s="140">
        <v>0</v>
      </c>
      <c r="CU384" s="140">
        <v>0</v>
      </c>
      <c r="CV384" s="140">
        <v>0</v>
      </c>
      <c r="CW384" s="140">
        <v>7264.83</v>
      </c>
      <c r="CX384" s="140">
        <v>0</v>
      </c>
      <c r="CY384" s="140">
        <v>11000</v>
      </c>
      <c r="CZ384" s="140">
        <v>18264.830000000002</v>
      </c>
      <c r="DA384" s="140">
        <v>0</v>
      </c>
      <c r="DB384" s="140">
        <v>0</v>
      </c>
      <c r="DC384" s="140">
        <v>0</v>
      </c>
      <c r="DD384" s="140">
        <v>0</v>
      </c>
      <c r="DE384" s="140">
        <v>0</v>
      </c>
      <c r="DF384" s="140">
        <v>0</v>
      </c>
      <c r="DG384" s="140">
        <v>0</v>
      </c>
      <c r="DH384" s="140">
        <v>0</v>
      </c>
    </row>
    <row r="385" spans="1:112" x14ac:dyDescent="0.2">
      <c r="A385" s="140">
        <v>6104</v>
      </c>
      <c r="B385" s="140" t="s">
        <v>669</v>
      </c>
      <c r="C385" s="140">
        <v>7.88</v>
      </c>
      <c r="D385" s="140">
        <v>1420931</v>
      </c>
      <c r="E385" s="140">
        <v>0</v>
      </c>
      <c r="F385" s="140">
        <v>0</v>
      </c>
      <c r="G385" s="140">
        <v>12300.83</v>
      </c>
      <c r="H385" s="140">
        <v>2866.8</v>
      </c>
      <c r="I385" s="140">
        <v>5995</v>
      </c>
      <c r="J385" s="140">
        <v>0</v>
      </c>
      <c r="K385" s="140">
        <v>185068.63</v>
      </c>
      <c r="L385" s="140">
        <v>0</v>
      </c>
      <c r="M385" s="140">
        <v>0</v>
      </c>
      <c r="N385" s="140">
        <v>0</v>
      </c>
      <c r="O385" s="140">
        <v>0</v>
      </c>
      <c r="P385" s="140">
        <v>0</v>
      </c>
      <c r="Q385" s="140">
        <v>0</v>
      </c>
      <c r="R385" s="140">
        <v>0</v>
      </c>
      <c r="S385" s="140">
        <v>0</v>
      </c>
      <c r="T385" s="140">
        <v>0</v>
      </c>
      <c r="U385" s="140">
        <v>26594</v>
      </c>
      <c r="V385" s="140">
        <v>1126320</v>
      </c>
      <c r="W385" s="140">
        <v>950</v>
      </c>
      <c r="X385" s="140">
        <v>0</v>
      </c>
      <c r="Y385" s="140">
        <v>0</v>
      </c>
      <c r="Z385" s="140">
        <v>0</v>
      </c>
      <c r="AA385" s="140">
        <v>69</v>
      </c>
      <c r="AB385" s="140">
        <v>0</v>
      </c>
      <c r="AC385" s="140">
        <v>0</v>
      </c>
      <c r="AD385" s="140">
        <v>3170.5</v>
      </c>
      <c r="AE385" s="140">
        <v>6928.07</v>
      </c>
      <c r="AF385" s="140">
        <v>0</v>
      </c>
      <c r="AG385" s="140">
        <v>0</v>
      </c>
      <c r="AH385" s="140">
        <v>0</v>
      </c>
      <c r="AI385" s="140">
        <v>26372</v>
      </c>
      <c r="AJ385" s="140">
        <v>0</v>
      </c>
      <c r="AK385" s="140">
        <v>0</v>
      </c>
      <c r="AL385" s="140">
        <v>0</v>
      </c>
      <c r="AM385" s="140">
        <v>0</v>
      </c>
      <c r="AN385" s="140">
        <v>2445</v>
      </c>
      <c r="AO385" s="140">
        <v>0</v>
      </c>
      <c r="AP385" s="140">
        <v>48</v>
      </c>
      <c r="AQ385" s="140">
        <v>709046.17</v>
      </c>
      <c r="AR385" s="140">
        <v>370459.11</v>
      </c>
      <c r="AS385" s="140">
        <v>15126.81</v>
      </c>
      <c r="AT385" s="140">
        <v>37562.19</v>
      </c>
      <c r="AU385" s="140">
        <v>9972.5400000000009</v>
      </c>
      <c r="AV385" s="140">
        <v>0</v>
      </c>
      <c r="AW385" s="140">
        <v>37476.129999999997</v>
      </c>
      <c r="AX385" s="140">
        <v>139045.39000000001</v>
      </c>
      <c r="AY385" s="140">
        <v>161666.34</v>
      </c>
      <c r="AZ385" s="140">
        <v>59166.46</v>
      </c>
      <c r="BA385" s="140">
        <v>402433.45</v>
      </c>
      <c r="BB385" s="140">
        <v>8378.19</v>
      </c>
      <c r="BC385" s="140">
        <v>43749.19</v>
      </c>
      <c r="BD385" s="140">
        <v>1854.8400000000001</v>
      </c>
      <c r="BE385" s="140">
        <v>12838.79</v>
      </c>
      <c r="BF385" s="140">
        <v>304111.77</v>
      </c>
      <c r="BG385" s="140">
        <v>301860.32</v>
      </c>
      <c r="BH385" s="140">
        <v>17727.170000000002</v>
      </c>
      <c r="BI385" s="140">
        <v>0</v>
      </c>
      <c r="BJ385" s="140">
        <v>0</v>
      </c>
      <c r="BK385" s="140">
        <v>0</v>
      </c>
      <c r="BL385" s="140">
        <v>0</v>
      </c>
      <c r="BM385" s="140">
        <v>0</v>
      </c>
      <c r="BN385" s="140">
        <v>0</v>
      </c>
      <c r="BO385" s="140">
        <v>0</v>
      </c>
      <c r="BP385" s="140">
        <v>0</v>
      </c>
      <c r="BQ385" s="140">
        <v>905920.02</v>
      </c>
      <c r="BR385" s="140">
        <v>1093511.8700000001</v>
      </c>
      <c r="BS385" s="140">
        <v>905920.02</v>
      </c>
      <c r="BT385" s="140">
        <v>1093511.8700000001</v>
      </c>
      <c r="BU385" s="140">
        <v>7.88</v>
      </c>
      <c r="BV385" s="140">
        <v>0</v>
      </c>
      <c r="BW385" s="140">
        <v>469418.31</v>
      </c>
      <c r="BX385" s="140">
        <v>246007.82</v>
      </c>
      <c r="BY385" s="140">
        <v>112557.40000000001</v>
      </c>
      <c r="BZ385" s="140">
        <v>110860.97</v>
      </c>
      <c r="CA385" s="140">
        <v>0</v>
      </c>
      <c r="CB385" s="140">
        <v>0</v>
      </c>
      <c r="CC385" s="140">
        <v>0</v>
      </c>
      <c r="CD385" s="140">
        <v>0</v>
      </c>
      <c r="CE385" s="140">
        <v>0</v>
      </c>
      <c r="CF385" s="140">
        <v>0</v>
      </c>
      <c r="CG385" s="140">
        <v>0</v>
      </c>
      <c r="CH385" s="140">
        <v>0</v>
      </c>
      <c r="CI385" s="140">
        <v>0</v>
      </c>
      <c r="CJ385" s="140">
        <v>0</v>
      </c>
      <c r="CK385" s="140">
        <v>50052.75</v>
      </c>
      <c r="CL385" s="140">
        <v>40259.800000000003</v>
      </c>
      <c r="CM385" s="140">
        <v>28032.05</v>
      </c>
      <c r="CN385" s="140">
        <v>0</v>
      </c>
      <c r="CO385" s="140">
        <v>37825</v>
      </c>
      <c r="CP385" s="140">
        <v>0</v>
      </c>
      <c r="CQ385" s="140">
        <v>0</v>
      </c>
      <c r="CR385" s="140">
        <v>17066.27</v>
      </c>
      <c r="CS385" s="140">
        <v>22768.48</v>
      </c>
      <c r="CT385" s="140">
        <v>57726.700000000004</v>
      </c>
      <c r="CU385" s="140">
        <v>52024.49</v>
      </c>
      <c r="CV385" s="140">
        <v>0</v>
      </c>
      <c r="CW385" s="140">
        <v>0</v>
      </c>
      <c r="CX385" s="140">
        <v>0</v>
      </c>
      <c r="CY385" s="140">
        <v>0</v>
      </c>
      <c r="CZ385" s="140">
        <v>0</v>
      </c>
      <c r="DA385" s="140">
        <v>0</v>
      </c>
      <c r="DB385" s="140">
        <v>0</v>
      </c>
      <c r="DC385" s="140">
        <v>0</v>
      </c>
      <c r="DD385" s="140">
        <v>0</v>
      </c>
      <c r="DE385" s="140">
        <v>0</v>
      </c>
      <c r="DF385" s="140">
        <v>0</v>
      </c>
      <c r="DG385" s="140">
        <v>0</v>
      </c>
      <c r="DH385" s="140">
        <v>0</v>
      </c>
    </row>
    <row r="386" spans="1:112" x14ac:dyDescent="0.2">
      <c r="A386" s="140">
        <v>6113</v>
      </c>
      <c r="B386" s="140" t="s">
        <v>670</v>
      </c>
      <c r="C386" s="140">
        <v>0</v>
      </c>
      <c r="D386" s="140">
        <v>9307416.4299999997</v>
      </c>
      <c r="E386" s="140">
        <v>4986.7300000000005</v>
      </c>
      <c r="F386" s="140">
        <v>10049.290000000001</v>
      </c>
      <c r="G386" s="140">
        <v>391.47</v>
      </c>
      <c r="H386" s="140">
        <v>11700.47</v>
      </c>
      <c r="I386" s="140">
        <v>98149.91</v>
      </c>
      <c r="J386" s="140">
        <v>0</v>
      </c>
      <c r="K386" s="140">
        <v>844029.57000000007</v>
      </c>
      <c r="L386" s="140">
        <v>0</v>
      </c>
      <c r="M386" s="140">
        <v>0</v>
      </c>
      <c r="N386" s="140">
        <v>0</v>
      </c>
      <c r="O386" s="140">
        <v>0</v>
      </c>
      <c r="P386" s="140">
        <v>327.35000000000002</v>
      </c>
      <c r="Q386" s="140">
        <v>0</v>
      </c>
      <c r="R386" s="140">
        <v>0</v>
      </c>
      <c r="S386" s="140">
        <v>0</v>
      </c>
      <c r="T386" s="140">
        <v>0</v>
      </c>
      <c r="U386" s="140">
        <v>150130</v>
      </c>
      <c r="V386" s="140">
        <v>6859824</v>
      </c>
      <c r="W386" s="140">
        <v>5858.89</v>
      </c>
      <c r="X386" s="140">
        <v>0</v>
      </c>
      <c r="Y386" s="140">
        <v>0</v>
      </c>
      <c r="Z386" s="140">
        <v>16694.02</v>
      </c>
      <c r="AA386" s="140">
        <v>21579</v>
      </c>
      <c r="AB386" s="140">
        <v>0</v>
      </c>
      <c r="AC386" s="140">
        <v>0</v>
      </c>
      <c r="AD386" s="140">
        <v>30144</v>
      </c>
      <c r="AE386" s="140">
        <v>148082.13</v>
      </c>
      <c r="AF386" s="140">
        <v>0</v>
      </c>
      <c r="AG386" s="140">
        <v>0</v>
      </c>
      <c r="AH386" s="140">
        <v>0</v>
      </c>
      <c r="AI386" s="140">
        <v>0</v>
      </c>
      <c r="AJ386" s="140">
        <v>0</v>
      </c>
      <c r="AK386" s="140">
        <v>0</v>
      </c>
      <c r="AL386" s="140">
        <v>0</v>
      </c>
      <c r="AM386" s="140">
        <v>4570.82</v>
      </c>
      <c r="AN386" s="140">
        <v>32930.699999999997</v>
      </c>
      <c r="AO386" s="140">
        <v>0</v>
      </c>
      <c r="AP386" s="140">
        <v>1205.57</v>
      </c>
      <c r="AQ386" s="140">
        <v>4770822.62</v>
      </c>
      <c r="AR386" s="140">
        <v>2598100.88</v>
      </c>
      <c r="AS386" s="140">
        <v>113475.27</v>
      </c>
      <c r="AT386" s="140">
        <v>385366.18</v>
      </c>
      <c r="AU386" s="140">
        <v>77482.080000000002</v>
      </c>
      <c r="AV386" s="140">
        <v>201474.45</v>
      </c>
      <c r="AW386" s="140">
        <v>350375.98</v>
      </c>
      <c r="AX386" s="140">
        <v>577511.48</v>
      </c>
      <c r="AY386" s="140">
        <v>526509.34</v>
      </c>
      <c r="AZ386" s="140">
        <v>1101160.02</v>
      </c>
      <c r="BA386" s="140">
        <v>1903267.58</v>
      </c>
      <c r="BB386" s="140">
        <v>715144.84</v>
      </c>
      <c r="BC386" s="140">
        <v>190414.41</v>
      </c>
      <c r="BD386" s="140">
        <v>16752.349999999999</v>
      </c>
      <c r="BE386" s="140">
        <v>446313.46</v>
      </c>
      <c r="BF386" s="140">
        <v>2300346.12</v>
      </c>
      <c r="BG386" s="140">
        <v>373587</v>
      </c>
      <c r="BH386" s="140">
        <v>89.37</v>
      </c>
      <c r="BI386" s="140">
        <v>0</v>
      </c>
      <c r="BJ386" s="140">
        <v>0</v>
      </c>
      <c r="BK386" s="140">
        <v>0</v>
      </c>
      <c r="BL386" s="140">
        <v>0</v>
      </c>
      <c r="BM386" s="140">
        <v>0</v>
      </c>
      <c r="BN386" s="140">
        <v>0</v>
      </c>
      <c r="BO386" s="140">
        <v>0</v>
      </c>
      <c r="BP386" s="140">
        <v>400000</v>
      </c>
      <c r="BQ386" s="140">
        <v>6318759.0800000001</v>
      </c>
      <c r="BR386" s="140">
        <v>6818636</v>
      </c>
      <c r="BS386" s="140">
        <v>6318759.0800000001</v>
      </c>
      <c r="BT386" s="140">
        <v>7218636</v>
      </c>
      <c r="BU386" s="140">
        <v>6242.64</v>
      </c>
      <c r="BV386" s="140">
        <v>9426.4699999999993</v>
      </c>
      <c r="BW386" s="140">
        <v>2775583.75</v>
      </c>
      <c r="BX386" s="140">
        <v>1276991.3400000001</v>
      </c>
      <c r="BY386" s="140">
        <v>1124571.6599999999</v>
      </c>
      <c r="BZ386" s="140">
        <v>370836.92</v>
      </c>
      <c r="CA386" s="140">
        <v>400831.91000000003</v>
      </c>
      <c r="CB386" s="140">
        <v>239721.37</v>
      </c>
      <c r="CC386" s="140">
        <v>12404721.699999999</v>
      </c>
      <c r="CD386" s="140">
        <v>2136748.54</v>
      </c>
      <c r="CE386" s="140">
        <v>10429083.699999999</v>
      </c>
      <c r="CF386" s="140">
        <v>0</v>
      </c>
      <c r="CG386" s="140">
        <v>0</v>
      </c>
      <c r="CH386" s="140">
        <v>0</v>
      </c>
      <c r="CI386" s="140">
        <v>0</v>
      </c>
      <c r="CJ386" s="140">
        <v>11618274.140000001</v>
      </c>
      <c r="CK386" s="140">
        <v>0</v>
      </c>
      <c r="CL386" s="140">
        <v>0</v>
      </c>
      <c r="CM386" s="140">
        <v>0</v>
      </c>
      <c r="CN386" s="140">
        <v>0</v>
      </c>
      <c r="CO386" s="140">
        <v>0</v>
      </c>
      <c r="CP386" s="140">
        <v>0</v>
      </c>
      <c r="CQ386" s="140">
        <v>0</v>
      </c>
      <c r="CR386" s="140">
        <v>0</v>
      </c>
      <c r="CS386" s="140">
        <v>0</v>
      </c>
      <c r="CT386" s="140">
        <v>498672.12</v>
      </c>
      <c r="CU386" s="140">
        <v>498672.12</v>
      </c>
      <c r="CV386" s="140">
        <v>0</v>
      </c>
      <c r="CW386" s="140">
        <v>96151.74</v>
      </c>
      <c r="CX386" s="140">
        <v>101150.32</v>
      </c>
      <c r="CY386" s="140">
        <v>120055.76000000001</v>
      </c>
      <c r="CZ386" s="140">
        <v>13026.210000000001</v>
      </c>
      <c r="DA386" s="140">
        <v>102030.97</v>
      </c>
      <c r="DB386" s="140">
        <v>0</v>
      </c>
      <c r="DC386" s="140">
        <v>0</v>
      </c>
      <c r="DD386" s="140">
        <v>0</v>
      </c>
      <c r="DE386" s="140">
        <v>0</v>
      </c>
      <c r="DF386" s="140">
        <v>0</v>
      </c>
      <c r="DG386" s="140">
        <v>0</v>
      </c>
      <c r="DH386" s="140">
        <v>0</v>
      </c>
    </row>
    <row r="387" spans="1:112" x14ac:dyDescent="0.2">
      <c r="A387" s="140">
        <v>6083</v>
      </c>
      <c r="B387" s="140" t="s">
        <v>671</v>
      </c>
      <c r="C387" s="140">
        <v>0</v>
      </c>
      <c r="D387" s="140">
        <v>6718397.8200000003</v>
      </c>
      <c r="E387" s="140">
        <v>0</v>
      </c>
      <c r="F387" s="140">
        <v>99418.87</v>
      </c>
      <c r="G387" s="140">
        <v>36735.760000000002</v>
      </c>
      <c r="H387" s="140">
        <v>10310.19</v>
      </c>
      <c r="I387" s="140">
        <v>149410.30000000002</v>
      </c>
      <c r="J387" s="140">
        <v>0</v>
      </c>
      <c r="K387" s="140">
        <v>249892.43</v>
      </c>
      <c r="L387" s="140">
        <v>0</v>
      </c>
      <c r="M387" s="140">
        <v>0</v>
      </c>
      <c r="N387" s="140">
        <v>0</v>
      </c>
      <c r="O387" s="140">
        <v>0</v>
      </c>
      <c r="P387" s="140">
        <v>0</v>
      </c>
      <c r="Q387" s="140">
        <v>0</v>
      </c>
      <c r="R387" s="140">
        <v>0</v>
      </c>
      <c r="S387" s="140">
        <v>0</v>
      </c>
      <c r="T387" s="140">
        <v>0</v>
      </c>
      <c r="U387" s="140">
        <v>121055</v>
      </c>
      <c r="V387" s="140">
        <v>4953008</v>
      </c>
      <c r="W387" s="140">
        <v>4462.07</v>
      </c>
      <c r="X387" s="140">
        <v>0</v>
      </c>
      <c r="Y387" s="140">
        <v>0</v>
      </c>
      <c r="Z387" s="140">
        <v>18531.36</v>
      </c>
      <c r="AA387" s="140">
        <v>9355</v>
      </c>
      <c r="AB387" s="140">
        <v>18995.95</v>
      </c>
      <c r="AC387" s="140">
        <v>0</v>
      </c>
      <c r="AD387" s="140">
        <v>23248</v>
      </c>
      <c r="AE387" s="140">
        <v>73564</v>
      </c>
      <c r="AF387" s="140">
        <v>0</v>
      </c>
      <c r="AG387" s="140">
        <v>0</v>
      </c>
      <c r="AH387" s="140">
        <v>0</v>
      </c>
      <c r="AI387" s="140">
        <v>0</v>
      </c>
      <c r="AJ387" s="140">
        <v>0</v>
      </c>
      <c r="AK387" s="140">
        <v>1406.17</v>
      </c>
      <c r="AL387" s="140">
        <v>0</v>
      </c>
      <c r="AM387" s="140">
        <v>0</v>
      </c>
      <c r="AN387" s="140">
        <v>37942.26</v>
      </c>
      <c r="AO387" s="140">
        <v>0</v>
      </c>
      <c r="AP387" s="140">
        <v>0</v>
      </c>
      <c r="AQ387" s="140">
        <v>0</v>
      </c>
      <c r="AR387" s="140">
        <v>4562667.54</v>
      </c>
      <c r="AS387" s="140">
        <v>765719.18</v>
      </c>
      <c r="AT387" s="140">
        <v>522421.19</v>
      </c>
      <c r="AU387" s="140">
        <v>481838</v>
      </c>
      <c r="AV387" s="140">
        <v>0</v>
      </c>
      <c r="AW387" s="140">
        <v>545044.22</v>
      </c>
      <c r="AX387" s="140">
        <v>314518.59000000003</v>
      </c>
      <c r="AY387" s="140">
        <v>333723.96000000002</v>
      </c>
      <c r="AZ387" s="140">
        <v>597398.93000000005</v>
      </c>
      <c r="BA387" s="140">
        <v>2226456.37</v>
      </c>
      <c r="BB387" s="140">
        <v>69987.62</v>
      </c>
      <c r="BC387" s="140">
        <v>96394.2</v>
      </c>
      <c r="BD387" s="140">
        <v>0</v>
      </c>
      <c r="BE387" s="140">
        <v>0</v>
      </c>
      <c r="BF387" s="140">
        <v>964140.95000000007</v>
      </c>
      <c r="BG387" s="140">
        <v>430918</v>
      </c>
      <c r="BH387" s="140">
        <v>23.66</v>
      </c>
      <c r="BI387" s="140">
        <v>43087.75</v>
      </c>
      <c r="BJ387" s="140">
        <v>36779</v>
      </c>
      <c r="BK387" s="140">
        <v>0</v>
      </c>
      <c r="BL387" s="140">
        <v>0</v>
      </c>
      <c r="BM387" s="140">
        <v>307328</v>
      </c>
      <c r="BN387" s="140">
        <v>333728</v>
      </c>
      <c r="BO387" s="140">
        <v>1045971</v>
      </c>
      <c r="BP387" s="140">
        <v>1344230.3999999999</v>
      </c>
      <c r="BQ387" s="140">
        <v>4825778.67</v>
      </c>
      <c r="BR387" s="140">
        <v>5121908.79</v>
      </c>
      <c r="BS387" s="140">
        <v>6222165.4199999999</v>
      </c>
      <c r="BT387" s="140">
        <v>6836646.1900000004</v>
      </c>
      <c r="BU387" s="140">
        <v>0</v>
      </c>
      <c r="BV387" s="140">
        <v>0</v>
      </c>
      <c r="BW387" s="140">
        <v>4295814.21</v>
      </c>
      <c r="BX387" s="140">
        <v>1354629.62</v>
      </c>
      <c r="BY387" s="140">
        <v>2041995.28</v>
      </c>
      <c r="BZ387" s="140">
        <v>899189.31</v>
      </c>
      <c r="CA387" s="140">
        <v>304557.72000000003</v>
      </c>
      <c r="CB387" s="140">
        <v>360373.69</v>
      </c>
      <c r="CC387" s="140">
        <v>1343820.97</v>
      </c>
      <c r="CD387" s="140">
        <v>1213372.5</v>
      </c>
      <c r="CE387" s="140">
        <v>0</v>
      </c>
      <c r="CF387" s="140">
        <v>0</v>
      </c>
      <c r="CG387" s="140">
        <v>0</v>
      </c>
      <c r="CH387" s="140">
        <v>74632.5</v>
      </c>
      <c r="CI387" s="140">
        <v>0</v>
      </c>
      <c r="CJ387" s="140">
        <v>8105000</v>
      </c>
      <c r="CK387" s="140">
        <v>0</v>
      </c>
      <c r="CL387" s="140">
        <v>0</v>
      </c>
      <c r="CM387" s="140">
        <v>0</v>
      </c>
      <c r="CN387" s="140">
        <v>0</v>
      </c>
      <c r="CO387" s="140">
        <v>0</v>
      </c>
      <c r="CP387" s="140">
        <v>0</v>
      </c>
      <c r="CQ387" s="140">
        <v>0</v>
      </c>
      <c r="CR387" s="140">
        <v>54871.590000000004</v>
      </c>
      <c r="CS387" s="140">
        <v>67607.42</v>
      </c>
      <c r="CT387" s="140">
        <v>482310.49</v>
      </c>
      <c r="CU387" s="140">
        <v>469574.66000000003</v>
      </c>
      <c r="CV387" s="140">
        <v>0</v>
      </c>
      <c r="CW387" s="140">
        <v>0</v>
      </c>
      <c r="CX387" s="140">
        <v>0</v>
      </c>
      <c r="CY387" s="140">
        <v>0</v>
      </c>
      <c r="CZ387" s="140">
        <v>0</v>
      </c>
      <c r="DA387" s="140">
        <v>0</v>
      </c>
      <c r="DB387" s="140">
        <v>0</v>
      </c>
      <c r="DC387" s="140">
        <v>0</v>
      </c>
      <c r="DD387" s="140">
        <v>0</v>
      </c>
      <c r="DE387" s="140">
        <v>0</v>
      </c>
      <c r="DF387" s="140">
        <v>0</v>
      </c>
      <c r="DG387" s="140">
        <v>0</v>
      </c>
      <c r="DH387" s="140">
        <v>0</v>
      </c>
    </row>
    <row r="388" spans="1:112" x14ac:dyDescent="0.2">
      <c r="A388" s="140">
        <v>6118</v>
      </c>
      <c r="B388" s="140" t="s">
        <v>672</v>
      </c>
      <c r="C388" s="140">
        <v>0</v>
      </c>
      <c r="D388" s="140">
        <v>3408223.82</v>
      </c>
      <c r="E388" s="140">
        <v>3079.66</v>
      </c>
      <c r="F388" s="140">
        <v>21368.66</v>
      </c>
      <c r="G388" s="140">
        <v>20818.100000000002</v>
      </c>
      <c r="H388" s="140">
        <v>4708.18</v>
      </c>
      <c r="I388" s="140">
        <v>69528.92</v>
      </c>
      <c r="J388" s="140">
        <v>6814</v>
      </c>
      <c r="K388" s="140">
        <v>133547</v>
      </c>
      <c r="L388" s="140">
        <v>0</v>
      </c>
      <c r="M388" s="140">
        <v>0</v>
      </c>
      <c r="N388" s="140">
        <v>0</v>
      </c>
      <c r="O388" s="140">
        <v>0</v>
      </c>
      <c r="P388" s="140">
        <v>0</v>
      </c>
      <c r="Q388" s="140">
        <v>0</v>
      </c>
      <c r="R388" s="140">
        <v>0</v>
      </c>
      <c r="S388" s="140">
        <v>0</v>
      </c>
      <c r="T388" s="140">
        <v>0</v>
      </c>
      <c r="U388" s="140">
        <v>103707.88</v>
      </c>
      <c r="V388" s="140">
        <v>5307580</v>
      </c>
      <c r="W388" s="140">
        <v>0</v>
      </c>
      <c r="X388" s="140">
        <v>0</v>
      </c>
      <c r="Y388" s="140">
        <v>0</v>
      </c>
      <c r="Z388" s="140">
        <v>23588.12</v>
      </c>
      <c r="AA388" s="140">
        <v>1048</v>
      </c>
      <c r="AB388" s="140">
        <v>0</v>
      </c>
      <c r="AC388" s="140">
        <v>0</v>
      </c>
      <c r="AD388" s="140">
        <v>62870.82</v>
      </c>
      <c r="AE388" s="140">
        <v>103943.31</v>
      </c>
      <c r="AF388" s="140">
        <v>0</v>
      </c>
      <c r="AG388" s="140">
        <v>0</v>
      </c>
      <c r="AH388" s="140">
        <v>0</v>
      </c>
      <c r="AI388" s="140">
        <v>0</v>
      </c>
      <c r="AJ388" s="140">
        <v>0</v>
      </c>
      <c r="AK388" s="140">
        <v>15</v>
      </c>
      <c r="AL388" s="140">
        <v>0</v>
      </c>
      <c r="AM388" s="140">
        <v>0</v>
      </c>
      <c r="AN388" s="140">
        <v>27327.7</v>
      </c>
      <c r="AO388" s="140">
        <v>0</v>
      </c>
      <c r="AP388" s="140">
        <v>1529.47</v>
      </c>
      <c r="AQ388" s="140">
        <v>1635244.39</v>
      </c>
      <c r="AR388" s="140">
        <v>1566358.14</v>
      </c>
      <c r="AS388" s="140">
        <v>229088.57</v>
      </c>
      <c r="AT388" s="140">
        <v>267402.90000000002</v>
      </c>
      <c r="AU388" s="140">
        <v>216049.65</v>
      </c>
      <c r="AV388" s="140">
        <v>14414.61</v>
      </c>
      <c r="AW388" s="140">
        <v>208008.73</v>
      </c>
      <c r="AX388" s="140">
        <v>250729.31</v>
      </c>
      <c r="AY388" s="140">
        <v>226140.64</v>
      </c>
      <c r="AZ388" s="140">
        <v>531068.06000000006</v>
      </c>
      <c r="BA388" s="140">
        <v>2479266.5499999998</v>
      </c>
      <c r="BB388" s="140">
        <v>371162.96</v>
      </c>
      <c r="BC388" s="140">
        <v>88739.58</v>
      </c>
      <c r="BD388" s="140">
        <v>0</v>
      </c>
      <c r="BE388" s="140">
        <v>104001</v>
      </c>
      <c r="BF388" s="140">
        <v>671284.66</v>
      </c>
      <c r="BG388" s="140">
        <v>411936.35000000003</v>
      </c>
      <c r="BH388" s="140">
        <v>126</v>
      </c>
      <c r="BI388" s="140">
        <v>0</v>
      </c>
      <c r="BJ388" s="140">
        <v>0</v>
      </c>
      <c r="BK388" s="140">
        <v>0</v>
      </c>
      <c r="BL388" s="140">
        <v>18583</v>
      </c>
      <c r="BM388" s="140">
        <v>0</v>
      </c>
      <c r="BN388" s="140">
        <v>0</v>
      </c>
      <c r="BO388" s="140">
        <v>0</v>
      </c>
      <c r="BP388" s="140">
        <v>0</v>
      </c>
      <c r="BQ388" s="140">
        <v>1845119.46</v>
      </c>
      <c r="BR388" s="140">
        <v>1855213</v>
      </c>
      <c r="BS388" s="140">
        <v>1845119.46</v>
      </c>
      <c r="BT388" s="140">
        <v>1873796</v>
      </c>
      <c r="BU388" s="140">
        <v>0</v>
      </c>
      <c r="BV388" s="140">
        <v>0</v>
      </c>
      <c r="BW388" s="140">
        <v>1126703.58</v>
      </c>
      <c r="BX388" s="140">
        <v>777602.53</v>
      </c>
      <c r="BY388" s="140">
        <v>331239.05</v>
      </c>
      <c r="BZ388" s="140">
        <v>17862</v>
      </c>
      <c r="CA388" s="140">
        <v>75620.25</v>
      </c>
      <c r="CB388" s="140">
        <v>75215.100000000006</v>
      </c>
      <c r="CC388" s="140">
        <v>356090.85000000003</v>
      </c>
      <c r="CD388" s="140">
        <v>356496</v>
      </c>
      <c r="CE388" s="140">
        <v>0</v>
      </c>
      <c r="CF388" s="140">
        <v>0</v>
      </c>
      <c r="CG388" s="140">
        <v>0</v>
      </c>
      <c r="CH388" s="140">
        <v>0</v>
      </c>
      <c r="CI388" s="140">
        <v>0</v>
      </c>
      <c r="CJ388" s="140">
        <v>1320000</v>
      </c>
      <c r="CK388" s="140">
        <v>0</v>
      </c>
      <c r="CL388" s="140">
        <v>0</v>
      </c>
      <c r="CM388" s="140">
        <v>0</v>
      </c>
      <c r="CN388" s="140">
        <v>0</v>
      </c>
      <c r="CO388" s="140">
        <v>0</v>
      </c>
      <c r="CP388" s="140">
        <v>0</v>
      </c>
      <c r="CQ388" s="140">
        <v>0</v>
      </c>
      <c r="CR388" s="140">
        <v>29589.4</v>
      </c>
      <c r="CS388" s="140">
        <v>52868.51</v>
      </c>
      <c r="CT388" s="140">
        <v>400230.51</v>
      </c>
      <c r="CU388" s="140">
        <v>376951.4</v>
      </c>
      <c r="CV388" s="140">
        <v>0</v>
      </c>
      <c r="CW388" s="140">
        <v>21952.57</v>
      </c>
      <c r="CX388" s="140">
        <v>18894.96</v>
      </c>
      <c r="CY388" s="140">
        <v>90667.41</v>
      </c>
      <c r="CZ388" s="140">
        <v>184.44</v>
      </c>
      <c r="DA388" s="140">
        <v>93540.58</v>
      </c>
      <c r="DB388" s="140">
        <v>0</v>
      </c>
      <c r="DC388" s="140">
        <v>0</v>
      </c>
      <c r="DD388" s="140">
        <v>0</v>
      </c>
      <c r="DE388" s="140">
        <v>0</v>
      </c>
      <c r="DF388" s="140">
        <v>0</v>
      </c>
      <c r="DG388" s="140">
        <v>0</v>
      </c>
      <c r="DH388" s="140">
        <v>0</v>
      </c>
    </row>
    <row r="389" spans="1:112" x14ac:dyDescent="0.2">
      <c r="A389" s="140">
        <v>6125</v>
      </c>
      <c r="B389" s="140" t="s">
        <v>673</v>
      </c>
      <c r="C389" s="140">
        <v>0</v>
      </c>
      <c r="D389" s="140">
        <v>15372635.43</v>
      </c>
      <c r="E389" s="140">
        <v>47516.76</v>
      </c>
      <c r="F389" s="140">
        <v>65655.33</v>
      </c>
      <c r="G389" s="140">
        <v>119499.83</v>
      </c>
      <c r="H389" s="140">
        <v>11920.66</v>
      </c>
      <c r="I389" s="140">
        <v>297967.55</v>
      </c>
      <c r="J389" s="140">
        <v>0</v>
      </c>
      <c r="K389" s="140">
        <v>301510</v>
      </c>
      <c r="L389" s="140">
        <v>0</v>
      </c>
      <c r="M389" s="140">
        <v>0</v>
      </c>
      <c r="N389" s="140">
        <v>0</v>
      </c>
      <c r="O389" s="140">
        <v>0</v>
      </c>
      <c r="P389" s="140">
        <v>11415.82</v>
      </c>
      <c r="Q389" s="140">
        <v>0</v>
      </c>
      <c r="R389" s="140">
        <v>0</v>
      </c>
      <c r="S389" s="140">
        <v>0</v>
      </c>
      <c r="T389" s="140">
        <v>0</v>
      </c>
      <c r="U389" s="140">
        <v>404663</v>
      </c>
      <c r="V389" s="140">
        <v>21232898</v>
      </c>
      <c r="W389" s="140">
        <v>0</v>
      </c>
      <c r="X389" s="140">
        <v>0</v>
      </c>
      <c r="Y389" s="140">
        <v>321210.95</v>
      </c>
      <c r="Z389" s="140">
        <v>1078.8600000000001</v>
      </c>
      <c r="AA389" s="140">
        <v>142560</v>
      </c>
      <c r="AB389" s="140">
        <v>38962</v>
      </c>
      <c r="AC389" s="140">
        <v>0</v>
      </c>
      <c r="AD389" s="140">
        <v>136540.25</v>
      </c>
      <c r="AE389" s="140">
        <v>720670.55</v>
      </c>
      <c r="AF389" s="140">
        <v>0</v>
      </c>
      <c r="AG389" s="140">
        <v>0</v>
      </c>
      <c r="AH389" s="140">
        <v>114758.56</v>
      </c>
      <c r="AI389" s="140">
        <v>0</v>
      </c>
      <c r="AJ389" s="140">
        <v>0</v>
      </c>
      <c r="AK389" s="140">
        <v>0</v>
      </c>
      <c r="AL389" s="140">
        <v>0</v>
      </c>
      <c r="AM389" s="140">
        <v>0</v>
      </c>
      <c r="AN389" s="140">
        <v>150842.01</v>
      </c>
      <c r="AO389" s="140">
        <v>0</v>
      </c>
      <c r="AP389" s="140">
        <v>13692.01</v>
      </c>
      <c r="AQ389" s="140">
        <v>7429593.1600000001</v>
      </c>
      <c r="AR389" s="140">
        <v>10405303.58</v>
      </c>
      <c r="AS389" s="140">
        <v>1288172.6399999999</v>
      </c>
      <c r="AT389" s="140">
        <v>1073747.83</v>
      </c>
      <c r="AU389" s="140">
        <v>613534.31000000006</v>
      </c>
      <c r="AV389" s="140">
        <v>83679.350000000006</v>
      </c>
      <c r="AW389" s="140">
        <v>1099245.3999999999</v>
      </c>
      <c r="AX389" s="140">
        <v>1529310.62</v>
      </c>
      <c r="AY389" s="140">
        <v>485699.64</v>
      </c>
      <c r="AZ389" s="140">
        <v>1814046.26</v>
      </c>
      <c r="BA389" s="140">
        <v>6476875.5599999996</v>
      </c>
      <c r="BB389" s="140">
        <v>996150.11</v>
      </c>
      <c r="BC389" s="140">
        <v>298771.38</v>
      </c>
      <c r="BD389" s="140">
        <v>0</v>
      </c>
      <c r="BE389" s="140">
        <v>955640.6</v>
      </c>
      <c r="BF389" s="140">
        <v>4200944.32</v>
      </c>
      <c r="BG389" s="140">
        <v>1308823.81</v>
      </c>
      <c r="BH389" s="140">
        <v>0</v>
      </c>
      <c r="BI389" s="140">
        <v>0</v>
      </c>
      <c r="BJ389" s="140">
        <v>0</v>
      </c>
      <c r="BK389" s="140">
        <v>2091467.1</v>
      </c>
      <c r="BL389" s="140">
        <v>1121530.17</v>
      </c>
      <c r="BM389" s="140">
        <v>0</v>
      </c>
      <c r="BN389" s="140">
        <v>0</v>
      </c>
      <c r="BO389" s="140">
        <v>5038476.53</v>
      </c>
      <c r="BP389" s="140">
        <v>5442490.1799999997</v>
      </c>
      <c r="BQ389" s="140">
        <v>3607191.99</v>
      </c>
      <c r="BR389" s="140">
        <v>3619574.27</v>
      </c>
      <c r="BS389" s="140">
        <v>10737135.619999999</v>
      </c>
      <c r="BT389" s="140">
        <v>10183594.619999999</v>
      </c>
      <c r="BU389" s="140">
        <v>32529.31</v>
      </c>
      <c r="BV389" s="140">
        <v>32576.97</v>
      </c>
      <c r="BW389" s="140">
        <v>7242960.6400000006</v>
      </c>
      <c r="BX389" s="140">
        <v>4997402.49</v>
      </c>
      <c r="BY389" s="140">
        <v>2120617.7799999998</v>
      </c>
      <c r="BZ389" s="140">
        <v>124892.71</v>
      </c>
      <c r="CA389" s="140">
        <v>633065.28</v>
      </c>
      <c r="CB389" s="140">
        <v>785697.82000000007</v>
      </c>
      <c r="CC389" s="140">
        <v>2440873.92</v>
      </c>
      <c r="CD389" s="140">
        <v>2288241.38</v>
      </c>
      <c r="CE389" s="140">
        <v>0</v>
      </c>
      <c r="CF389" s="140">
        <v>0</v>
      </c>
      <c r="CG389" s="140">
        <v>0</v>
      </c>
      <c r="CH389" s="140">
        <v>0</v>
      </c>
      <c r="CI389" s="140">
        <v>0</v>
      </c>
      <c r="CJ389" s="140">
        <v>27615000</v>
      </c>
      <c r="CK389" s="140">
        <v>5252136.58</v>
      </c>
      <c r="CL389" s="140">
        <v>1304209.44</v>
      </c>
      <c r="CM389" s="140">
        <v>2766.48</v>
      </c>
      <c r="CN389" s="140">
        <v>0</v>
      </c>
      <c r="CO389" s="140">
        <v>3950693.62</v>
      </c>
      <c r="CP389" s="140">
        <v>0</v>
      </c>
      <c r="CQ389" s="140">
        <v>0</v>
      </c>
      <c r="CR389" s="140">
        <v>363391.08</v>
      </c>
      <c r="CS389" s="140">
        <v>384407.16000000003</v>
      </c>
      <c r="CT389" s="140">
        <v>2001803.37</v>
      </c>
      <c r="CU389" s="140">
        <v>1980787.29</v>
      </c>
      <c r="CV389" s="140">
        <v>0</v>
      </c>
      <c r="CW389" s="140">
        <v>64642.54</v>
      </c>
      <c r="CX389" s="140">
        <v>55904.480000000003</v>
      </c>
      <c r="CY389" s="140">
        <v>440413.13</v>
      </c>
      <c r="CZ389" s="140">
        <v>181936.63</v>
      </c>
      <c r="DA389" s="140">
        <v>267214.56</v>
      </c>
      <c r="DB389" s="140">
        <v>0</v>
      </c>
      <c r="DC389" s="140">
        <v>0</v>
      </c>
      <c r="DD389" s="140">
        <v>0</v>
      </c>
      <c r="DE389" s="140">
        <v>0</v>
      </c>
      <c r="DF389" s="140">
        <v>0</v>
      </c>
      <c r="DG389" s="140">
        <v>0</v>
      </c>
      <c r="DH389" s="140">
        <v>0</v>
      </c>
    </row>
    <row r="390" spans="1:112" x14ac:dyDescent="0.2">
      <c r="A390" s="140">
        <v>6174</v>
      </c>
      <c r="B390" s="140" t="s">
        <v>674</v>
      </c>
      <c r="C390" s="140">
        <v>0</v>
      </c>
      <c r="D390" s="140">
        <v>80100221.5</v>
      </c>
      <c r="E390" s="140">
        <v>34876.660000000003</v>
      </c>
      <c r="F390" s="140">
        <v>5330.87</v>
      </c>
      <c r="G390" s="140">
        <v>85387.42</v>
      </c>
      <c r="H390" s="140">
        <v>39858.39</v>
      </c>
      <c r="I390" s="140">
        <v>1564333.12</v>
      </c>
      <c r="J390" s="140">
        <v>0</v>
      </c>
      <c r="K390" s="140">
        <v>5560683.0300000003</v>
      </c>
      <c r="L390" s="140">
        <v>0</v>
      </c>
      <c r="M390" s="140">
        <v>0</v>
      </c>
      <c r="N390" s="140">
        <v>0</v>
      </c>
      <c r="O390" s="140">
        <v>0</v>
      </c>
      <c r="P390" s="140">
        <v>72417.820000000007</v>
      </c>
      <c r="Q390" s="140">
        <v>0</v>
      </c>
      <c r="R390" s="140">
        <v>0</v>
      </c>
      <c r="S390" s="140">
        <v>0</v>
      </c>
      <c r="T390" s="140">
        <v>0</v>
      </c>
      <c r="U390" s="140">
        <v>1583933.82</v>
      </c>
      <c r="V390" s="140">
        <v>45602373</v>
      </c>
      <c r="W390" s="140">
        <v>9848.89</v>
      </c>
      <c r="X390" s="140">
        <v>398881</v>
      </c>
      <c r="Y390" s="140">
        <v>169812.16</v>
      </c>
      <c r="Z390" s="140">
        <v>12888.58</v>
      </c>
      <c r="AA390" s="140">
        <v>577594</v>
      </c>
      <c r="AB390" s="140">
        <v>0</v>
      </c>
      <c r="AC390" s="140">
        <v>0</v>
      </c>
      <c r="AD390" s="140">
        <v>878273.69000000006</v>
      </c>
      <c r="AE390" s="140">
        <v>1652573.62</v>
      </c>
      <c r="AF390" s="140">
        <v>0</v>
      </c>
      <c r="AG390" s="140">
        <v>4785</v>
      </c>
      <c r="AH390" s="140">
        <v>0</v>
      </c>
      <c r="AI390" s="140">
        <v>0</v>
      </c>
      <c r="AJ390" s="140">
        <v>0</v>
      </c>
      <c r="AK390" s="140">
        <v>0</v>
      </c>
      <c r="AL390" s="140">
        <v>3069128.85</v>
      </c>
      <c r="AM390" s="140">
        <v>0</v>
      </c>
      <c r="AN390" s="140">
        <v>461770.42</v>
      </c>
      <c r="AO390" s="140">
        <v>0</v>
      </c>
      <c r="AP390" s="140">
        <v>79640.03</v>
      </c>
      <c r="AQ390" s="140">
        <v>21240668.969999999</v>
      </c>
      <c r="AR390" s="140">
        <v>36156424.219999999</v>
      </c>
      <c r="AS390" s="140">
        <v>3370036.79</v>
      </c>
      <c r="AT390" s="140">
        <v>3562259.46</v>
      </c>
      <c r="AU390" s="140">
        <v>1729493.05</v>
      </c>
      <c r="AV390" s="140">
        <v>158891.21</v>
      </c>
      <c r="AW390" s="140">
        <v>3833070.24</v>
      </c>
      <c r="AX390" s="140">
        <v>4530165.8499999996</v>
      </c>
      <c r="AY390" s="140">
        <v>1509860.6300000001</v>
      </c>
      <c r="AZ390" s="140">
        <v>8571918.2100000009</v>
      </c>
      <c r="BA390" s="140">
        <v>18586021.379999999</v>
      </c>
      <c r="BB390" s="140">
        <v>6985054.1799999997</v>
      </c>
      <c r="BC390" s="140">
        <v>723889.88</v>
      </c>
      <c r="BD390" s="140">
        <v>1202215.72</v>
      </c>
      <c r="BE390" s="140">
        <v>4537697.3600000003</v>
      </c>
      <c r="BF390" s="140">
        <v>16706165.800000001</v>
      </c>
      <c r="BG390" s="140">
        <v>5281864.04</v>
      </c>
      <c r="BH390" s="140">
        <v>106835.99</v>
      </c>
      <c r="BI390" s="140">
        <v>2408325.7000000002</v>
      </c>
      <c r="BJ390" s="140">
        <v>0</v>
      </c>
      <c r="BK390" s="140">
        <v>0</v>
      </c>
      <c r="BL390" s="140">
        <v>0</v>
      </c>
      <c r="BM390" s="140">
        <v>165583.06</v>
      </c>
      <c r="BN390" s="140">
        <v>30990.799999999999</v>
      </c>
      <c r="BO390" s="140">
        <v>0</v>
      </c>
      <c r="BP390" s="140">
        <v>795584.56</v>
      </c>
      <c r="BQ390" s="140">
        <v>17919080.100000001</v>
      </c>
      <c r="BR390" s="140">
        <v>22838492.390000001</v>
      </c>
      <c r="BS390" s="140">
        <v>20492988.859999999</v>
      </c>
      <c r="BT390" s="140">
        <v>23665067.75</v>
      </c>
      <c r="BU390" s="140">
        <v>0</v>
      </c>
      <c r="BV390" s="140">
        <v>62199.98</v>
      </c>
      <c r="BW390" s="140">
        <v>28250149.640000001</v>
      </c>
      <c r="BX390" s="140">
        <v>20057506.899999999</v>
      </c>
      <c r="BY390" s="140">
        <v>6360609.29</v>
      </c>
      <c r="BZ390" s="140">
        <v>1769833.47</v>
      </c>
      <c r="CA390" s="140">
        <v>239569.07</v>
      </c>
      <c r="CB390" s="140">
        <v>-15018.970000000001</v>
      </c>
      <c r="CC390" s="140">
        <v>1133334.2</v>
      </c>
      <c r="CD390" s="140">
        <v>1071742.5</v>
      </c>
      <c r="CE390" s="140">
        <v>0</v>
      </c>
      <c r="CF390" s="140">
        <v>0</v>
      </c>
      <c r="CG390" s="140">
        <v>316023</v>
      </c>
      <c r="CH390" s="140">
        <v>0</v>
      </c>
      <c r="CI390" s="140">
        <v>156.74</v>
      </c>
      <c r="CJ390" s="140">
        <v>7476051.7999999998</v>
      </c>
      <c r="CK390" s="140">
        <v>1411496.17</v>
      </c>
      <c r="CL390" s="140">
        <v>1100727.55</v>
      </c>
      <c r="CM390" s="140">
        <v>1126264.79</v>
      </c>
      <c r="CN390" s="140">
        <v>0</v>
      </c>
      <c r="CO390" s="140">
        <v>1437033.41</v>
      </c>
      <c r="CP390" s="140">
        <v>0</v>
      </c>
      <c r="CQ390" s="140">
        <v>0</v>
      </c>
      <c r="CR390" s="140">
        <v>782837.48</v>
      </c>
      <c r="CS390" s="140">
        <v>933838.71</v>
      </c>
      <c r="CT390" s="140">
        <v>4044170.47</v>
      </c>
      <c r="CU390" s="140">
        <v>3893169.24</v>
      </c>
      <c r="CV390" s="140">
        <v>0</v>
      </c>
      <c r="CW390" s="140">
        <v>594781.01</v>
      </c>
      <c r="CX390" s="140">
        <v>366434.26</v>
      </c>
      <c r="CY390" s="140">
        <v>26602.5</v>
      </c>
      <c r="CZ390" s="140">
        <v>83197.69</v>
      </c>
      <c r="DA390" s="140">
        <v>171751.56</v>
      </c>
      <c r="DB390" s="140">
        <v>0</v>
      </c>
      <c r="DC390" s="140">
        <v>0</v>
      </c>
      <c r="DD390" s="140">
        <v>0</v>
      </c>
      <c r="DE390" s="140">
        <v>0</v>
      </c>
      <c r="DF390" s="140">
        <v>0</v>
      </c>
      <c r="DG390" s="140">
        <v>0</v>
      </c>
      <c r="DH390" s="140">
        <v>0</v>
      </c>
    </row>
    <row r="391" spans="1:112" x14ac:dyDescent="0.2">
      <c r="A391" s="140">
        <v>6181</v>
      </c>
      <c r="B391" s="140" t="s">
        <v>675</v>
      </c>
      <c r="C391" s="140">
        <v>0</v>
      </c>
      <c r="D391" s="140">
        <v>18448547</v>
      </c>
      <c r="E391" s="140">
        <v>385.5</v>
      </c>
      <c r="F391" s="140">
        <v>34222.32</v>
      </c>
      <c r="G391" s="140">
        <v>80878.490000000005</v>
      </c>
      <c r="H391" s="140">
        <v>6935.7300000000005</v>
      </c>
      <c r="I391" s="140">
        <v>315022.63</v>
      </c>
      <c r="J391" s="140">
        <v>16346.57</v>
      </c>
      <c r="K391" s="140">
        <v>827143.3</v>
      </c>
      <c r="L391" s="140">
        <v>0</v>
      </c>
      <c r="M391" s="140">
        <v>6343.1</v>
      </c>
      <c r="N391" s="140">
        <v>0</v>
      </c>
      <c r="O391" s="140">
        <v>0</v>
      </c>
      <c r="P391" s="140">
        <v>0</v>
      </c>
      <c r="Q391" s="140">
        <v>0</v>
      </c>
      <c r="R391" s="140">
        <v>0</v>
      </c>
      <c r="S391" s="140">
        <v>0</v>
      </c>
      <c r="T391" s="140">
        <v>0</v>
      </c>
      <c r="U391" s="140">
        <v>350119.5</v>
      </c>
      <c r="V391" s="140">
        <v>18065656</v>
      </c>
      <c r="W391" s="140">
        <v>93012</v>
      </c>
      <c r="X391" s="140">
        <v>0</v>
      </c>
      <c r="Y391" s="140">
        <v>0</v>
      </c>
      <c r="Z391" s="140">
        <v>27914.920000000002</v>
      </c>
      <c r="AA391" s="140">
        <v>42934</v>
      </c>
      <c r="AB391" s="140">
        <v>0</v>
      </c>
      <c r="AC391" s="140">
        <v>0</v>
      </c>
      <c r="AD391" s="140">
        <v>40567.919999999998</v>
      </c>
      <c r="AE391" s="140">
        <v>95506.16</v>
      </c>
      <c r="AF391" s="140">
        <v>0</v>
      </c>
      <c r="AG391" s="140">
        <v>0</v>
      </c>
      <c r="AH391" s="140">
        <v>0</v>
      </c>
      <c r="AI391" s="140">
        <v>0</v>
      </c>
      <c r="AJ391" s="140">
        <v>0</v>
      </c>
      <c r="AK391" s="140">
        <v>392.40000000000003</v>
      </c>
      <c r="AL391" s="140">
        <v>0</v>
      </c>
      <c r="AM391" s="140">
        <v>16276.73</v>
      </c>
      <c r="AN391" s="140">
        <v>91643.06</v>
      </c>
      <c r="AO391" s="140">
        <v>0</v>
      </c>
      <c r="AP391" s="140">
        <v>10340.450000000001</v>
      </c>
      <c r="AQ391" s="140">
        <v>10260531.109999999</v>
      </c>
      <c r="AR391" s="140">
        <v>7270856.4000000004</v>
      </c>
      <c r="AS391" s="140">
        <v>1452919.66</v>
      </c>
      <c r="AT391" s="140">
        <v>556200.79</v>
      </c>
      <c r="AU391" s="140">
        <v>722875.14</v>
      </c>
      <c r="AV391" s="140">
        <v>0</v>
      </c>
      <c r="AW391" s="140">
        <v>858384.96</v>
      </c>
      <c r="AX391" s="140">
        <v>1383145.11</v>
      </c>
      <c r="AY391" s="140">
        <v>871917.91</v>
      </c>
      <c r="AZ391" s="140">
        <v>2554030.35</v>
      </c>
      <c r="BA391" s="140">
        <v>5926241.1500000004</v>
      </c>
      <c r="BB391" s="140">
        <v>0</v>
      </c>
      <c r="BC391" s="140">
        <v>212414.04</v>
      </c>
      <c r="BD391" s="140">
        <v>45957.950000000004</v>
      </c>
      <c r="BE391" s="140">
        <v>1191918.71</v>
      </c>
      <c r="BF391" s="140">
        <v>4148652.37</v>
      </c>
      <c r="BG391" s="140">
        <v>284120.61</v>
      </c>
      <c r="BH391" s="140">
        <v>777.23</v>
      </c>
      <c r="BI391" s="140">
        <v>0</v>
      </c>
      <c r="BJ391" s="140">
        <v>0</v>
      </c>
      <c r="BK391" s="140">
        <v>46379.4</v>
      </c>
      <c r="BL391" s="140">
        <v>56267.05</v>
      </c>
      <c r="BM391" s="140">
        <v>20000</v>
      </c>
      <c r="BN391" s="140">
        <v>27734.68</v>
      </c>
      <c r="BO391" s="140">
        <v>157891.5</v>
      </c>
      <c r="BP391" s="140">
        <v>641582.9</v>
      </c>
      <c r="BQ391" s="140">
        <v>6274759.2599999998</v>
      </c>
      <c r="BR391" s="140">
        <v>6602689.8200000003</v>
      </c>
      <c r="BS391" s="140">
        <v>6499030.1600000001</v>
      </c>
      <c r="BT391" s="140">
        <v>7328274.4500000002</v>
      </c>
      <c r="BU391" s="140">
        <v>102973.27</v>
      </c>
      <c r="BV391" s="140">
        <v>39933.94</v>
      </c>
      <c r="BW391" s="140">
        <v>6533488.0700000003</v>
      </c>
      <c r="BX391" s="140">
        <v>5112440.5</v>
      </c>
      <c r="BY391" s="140">
        <v>1450373.36</v>
      </c>
      <c r="BZ391" s="140">
        <v>33713.54</v>
      </c>
      <c r="CA391" s="140">
        <v>1401360.29</v>
      </c>
      <c r="CB391" s="140">
        <v>1127868.5699999998</v>
      </c>
      <c r="CC391" s="140">
        <v>24335861.73</v>
      </c>
      <c r="CD391" s="140">
        <v>5337517.38</v>
      </c>
      <c r="CE391" s="140">
        <v>19271836.07</v>
      </c>
      <c r="CF391" s="140">
        <v>0</v>
      </c>
      <c r="CG391" s="140">
        <v>0</v>
      </c>
      <c r="CH391" s="140">
        <v>0</v>
      </c>
      <c r="CI391" s="140">
        <v>0</v>
      </c>
      <c r="CJ391" s="140">
        <v>52120000</v>
      </c>
      <c r="CK391" s="140">
        <v>1319632.53</v>
      </c>
      <c r="CL391" s="140">
        <v>23231.09</v>
      </c>
      <c r="CM391" s="140">
        <v>134696.40000000002</v>
      </c>
      <c r="CN391" s="140">
        <v>0</v>
      </c>
      <c r="CO391" s="140">
        <v>1431095.83</v>
      </c>
      <c r="CP391" s="140">
        <v>0</v>
      </c>
      <c r="CQ391" s="140">
        <v>2.0100000000000002</v>
      </c>
      <c r="CR391" s="140">
        <v>462435.31</v>
      </c>
      <c r="CS391" s="140">
        <v>338399.36</v>
      </c>
      <c r="CT391" s="140">
        <v>1592467.04</v>
      </c>
      <c r="CU391" s="140">
        <v>1716502.99</v>
      </c>
      <c r="CV391" s="140">
        <v>0</v>
      </c>
      <c r="CW391" s="140">
        <v>60743.24</v>
      </c>
      <c r="CX391" s="140">
        <v>113930.05</v>
      </c>
      <c r="CY391" s="140">
        <v>471842.35000000003</v>
      </c>
      <c r="CZ391" s="140">
        <v>21020.74</v>
      </c>
      <c r="DA391" s="140">
        <v>397634.8</v>
      </c>
      <c r="DB391" s="140">
        <v>0</v>
      </c>
      <c r="DC391" s="140">
        <v>0</v>
      </c>
      <c r="DD391" s="140">
        <v>0</v>
      </c>
      <c r="DE391" s="140">
        <v>85393.1</v>
      </c>
      <c r="DF391" s="140">
        <v>0</v>
      </c>
      <c r="DG391" s="140">
        <v>85393.1</v>
      </c>
      <c r="DH391" s="140">
        <v>0</v>
      </c>
    </row>
    <row r="392" spans="1:112" x14ac:dyDescent="0.2">
      <c r="A392" s="140">
        <v>6195</v>
      </c>
      <c r="B392" s="140" t="s">
        <v>676</v>
      </c>
      <c r="C392" s="140">
        <v>0</v>
      </c>
      <c r="D392" s="140">
        <v>11098681.380000001</v>
      </c>
      <c r="E392" s="140">
        <v>17184.98</v>
      </c>
      <c r="F392" s="140">
        <v>0</v>
      </c>
      <c r="G392" s="140">
        <v>40052.400000000001</v>
      </c>
      <c r="H392" s="140">
        <v>9214.01</v>
      </c>
      <c r="I392" s="140">
        <v>113729.67</v>
      </c>
      <c r="J392" s="140">
        <v>0</v>
      </c>
      <c r="K392" s="140">
        <v>525484.51</v>
      </c>
      <c r="L392" s="140">
        <v>0</v>
      </c>
      <c r="M392" s="140">
        <v>0</v>
      </c>
      <c r="N392" s="140">
        <v>0</v>
      </c>
      <c r="O392" s="140">
        <v>0</v>
      </c>
      <c r="P392" s="140">
        <v>0</v>
      </c>
      <c r="Q392" s="140">
        <v>0</v>
      </c>
      <c r="R392" s="140">
        <v>0</v>
      </c>
      <c r="S392" s="140">
        <v>0</v>
      </c>
      <c r="T392" s="140">
        <v>0</v>
      </c>
      <c r="U392" s="140">
        <v>168447</v>
      </c>
      <c r="V392" s="140">
        <v>8884464</v>
      </c>
      <c r="W392" s="140">
        <v>4462.07</v>
      </c>
      <c r="X392" s="140">
        <v>0</v>
      </c>
      <c r="Y392" s="140">
        <v>484885.32</v>
      </c>
      <c r="Z392" s="140">
        <v>9183.7000000000007</v>
      </c>
      <c r="AA392" s="140">
        <v>31839</v>
      </c>
      <c r="AB392" s="140">
        <v>19250</v>
      </c>
      <c r="AC392" s="140">
        <v>0</v>
      </c>
      <c r="AD392" s="140">
        <v>81304</v>
      </c>
      <c r="AE392" s="140">
        <v>471433.75</v>
      </c>
      <c r="AF392" s="140">
        <v>0</v>
      </c>
      <c r="AG392" s="140">
        <v>0</v>
      </c>
      <c r="AH392" s="140">
        <v>0</v>
      </c>
      <c r="AI392" s="140">
        <v>0</v>
      </c>
      <c r="AJ392" s="140">
        <v>0</v>
      </c>
      <c r="AK392" s="140">
        <v>3225.7000000000003</v>
      </c>
      <c r="AL392" s="140">
        <v>0</v>
      </c>
      <c r="AM392" s="140">
        <v>50010</v>
      </c>
      <c r="AN392" s="140">
        <v>798.19</v>
      </c>
      <c r="AO392" s="140">
        <v>0</v>
      </c>
      <c r="AP392" s="140">
        <v>17979.03</v>
      </c>
      <c r="AQ392" s="140">
        <v>4540666.63</v>
      </c>
      <c r="AR392" s="140">
        <v>4449279.43</v>
      </c>
      <c r="AS392" s="140">
        <v>1222853.6200000001</v>
      </c>
      <c r="AT392" s="140">
        <v>687769.82000000007</v>
      </c>
      <c r="AU392" s="140">
        <v>505587.94</v>
      </c>
      <c r="AV392" s="140">
        <v>143798.24</v>
      </c>
      <c r="AW392" s="140">
        <v>639246.02</v>
      </c>
      <c r="AX392" s="140">
        <v>993799.37</v>
      </c>
      <c r="AY392" s="140">
        <v>390899.8</v>
      </c>
      <c r="AZ392" s="140">
        <v>1230224.46</v>
      </c>
      <c r="BA392" s="140">
        <v>3681439.67</v>
      </c>
      <c r="BB392" s="140">
        <v>584629.12</v>
      </c>
      <c r="BC392" s="140">
        <v>391156.82</v>
      </c>
      <c r="BD392" s="140">
        <v>0</v>
      </c>
      <c r="BE392" s="140">
        <v>270906.56</v>
      </c>
      <c r="BF392" s="140">
        <v>1507626.16</v>
      </c>
      <c r="BG392" s="140">
        <v>535976.59</v>
      </c>
      <c r="BH392" s="140">
        <v>0</v>
      </c>
      <c r="BI392" s="140">
        <v>0</v>
      </c>
      <c r="BJ392" s="140">
        <v>0</v>
      </c>
      <c r="BK392" s="140">
        <v>0</v>
      </c>
      <c r="BL392" s="140">
        <v>0</v>
      </c>
      <c r="BM392" s="140">
        <v>0</v>
      </c>
      <c r="BN392" s="140">
        <v>0</v>
      </c>
      <c r="BO392" s="140">
        <v>7645925.4500000002</v>
      </c>
      <c r="BP392" s="140">
        <v>7901693.9100000001</v>
      </c>
      <c r="BQ392" s="140">
        <v>0</v>
      </c>
      <c r="BR392" s="140">
        <v>0</v>
      </c>
      <c r="BS392" s="140">
        <v>7645925.4500000002</v>
      </c>
      <c r="BT392" s="140">
        <v>7901693.9100000001</v>
      </c>
      <c r="BU392" s="140">
        <v>71111.790000000008</v>
      </c>
      <c r="BV392" s="140">
        <v>69763.740000000005</v>
      </c>
      <c r="BW392" s="140">
        <v>3039249.6100000003</v>
      </c>
      <c r="BX392" s="140">
        <v>2218362.54</v>
      </c>
      <c r="BY392" s="140">
        <v>706716.46</v>
      </c>
      <c r="BZ392" s="140">
        <v>115518.66</v>
      </c>
      <c r="CA392" s="140">
        <v>552881.89</v>
      </c>
      <c r="CB392" s="140">
        <v>308657.78000000003</v>
      </c>
      <c r="CC392" s="140">
        <v>11775000</v>
      </c>
      <c r="CD392" s="140">
        <v>3494224.11</v>
      </c>
      <c r="CE392" s="140">
        <v>8525000</v>
      </c>
      <c r="CF392" s="140">
        <v>0</v>
      </c>
      <c r="CG392" s="140">
        <v>0</v>
      </c>
      <c r="CH392" s="140">
        <v>0</v>
      </c>
      <c r="CI392" s="140">
        <v>0</v>
      </c>
      <c r="CJ392" s="140">
        <v>18395000</v>
      </c>
      <c r="CK392" s="140">
        <v>764995.64</v>
      </c>
      <c r="CL392" s="140">
        <v>799194.99</v>
      </c>
      <c r="CM392" s="140">
        <v>147859.28</v>
      </c>
      <c r="CN392" s="140">
        <v>0</v>
      </c>
      <c r="CO392" s="140">
        <v>113659.93000000001</v>
      </c>
      <c r="CP392" s="140">
        <v>0</v>
      </c>
      <c r="CQ392" s="140">
        <v>0</v>
      </c>
      <c r="CR392" s="140">
        <v>195796.59</v>
      </c>
      <c r="CS392" s="140">
        <v>157670.98000000001</v>
      </c>
      <c r="CT392" s="140">
        <v>1057117.03</v>
      </c>
      <c r="CU392" s="140">
        <v>1095242.6399999999</v>
      </c>
      <c r="CV392" s="140">
        <v>0</v>
      </c>
      <c r="CW392" s="140">
        <v>0</v>
      </c>
      <c r="CX392" s="140">
        <v>0</v>
      </c>
      <c r="CY392" s="140">
        <v>0</v>
      </c>
      <c r="CZ392" s="140">
        <v>0</v>
      </c>
      <c r="DA392" s="140">
        <v>0</v>
      </c>
      <c r="DB392" s="140">
        <v>0</v>
      </c>
      <c r="DC392" s="140">
        <v>0</v>
      </c>
      <c r="DD392" s="140">
        <v>0</v>
      </c>
      <c r="DE392" s="140">
        <v>0</v>
      </c>
      <c r="DF392" s="140">
        <v>0</v>
      </c>
      <c r="DG392" s="140">
        <v>0</v>
      </c>
      <c r="DH392" s="140">
        <v>0</v>
      </c>
    </row>
    <row r="393" spans="1:112" x14ac:dyDescent="0.2">
      <c r="A393" s="140">
        <v>6216</v>
      </c>
      <c r="B393" s="140" t="s">
        <v>677</v>
      </c>
      <c r="C393" s="140">
        <v>0</v>
      </c>
      <c r="D393" s="140">
        <v>6627268.6699999999</v>
      </c>
      <c r="E393" s="140">
        <v>0</v>
      </c>
      <c r="F393" s="140">
        <v>75958.39</v>
      </c>
      <c r="G393" s="140">
        <v>47378.53</v>
      </c>
      <c r="H393" s="140">
        <v>19259.78</v>
      </c>
      <c r="I393" s="140">
        <v>70850.62</v>
      </c>
      <c r="J393" s="140">
        <v>260197.96</v>
      </c>
      <c r="K393" s="140">
        <v>198187</v>
      </c>
      <c r="L393" s="140">
        <v>0</v>
      </c>
      <c r="M393" s="140">
        <v>0</v>
      </c>
      <c r="N393" s="140">
        <v>0</v>
      </c>
      <c r="O393" s="140">
        <v>0</v>
      </c>
      <c r="P393" s="140">
        <v>11442.710000000001</v>
      </c>
      <c r="Q393" s="140">
        <v>0</v>
      </c>
      <c r="R393" s="140">
        <v>0</v>
      </c>
      <c r="S393" s="140">
        <v>0</v>
      </c>
      <c r="T393" s="140">
        <v>0</v>
      </c>
      <c r="U393" s="140">
        <v>222182.5</v>
      </c>
      <c r="V393" s="140">
        <v>11771566</v>
      </c>
      <c r="W393" s="140">
        <v>44798</v>
      </c>
      <c r="X393" s="140">
        <v>0</v>
      </c>
      <c r="Y393" s="140">
        <v>0</v>
      </c>
      <c r="Z393" s="140">
        <v>42607.11</v>
      </c>
      <c r="AA393" s="140">
        <v>10960</v>
      </c>
      <c r="AB393" s="140">
        <v>0</v>
      </c>
      <c r="AC393" s="140">
        <v>0</v>
      </c>
      <c r="AD393" s="140">
        <v>336169.82</v>
      </c>
      <c r="AE393" s="140">
        <v>244997.19</v>
      </c>
      <c r="AF393" s="140">
        <v>0</v>
      </c>
      <c r="AG393" s="140">
        <v>0</v>
      </c>
      <c r="AH393" s="140">
        <v>0</v>
      </c>
      <c r="AI393" s="140">
        <v>0</v>
      </c>
      <c r="AJ393" s="140">
        <v>0</v>
      </c>
      <c r="AK393" s="140">
        <v>125000</v>
      </c>
      <c r="AL393" s="140">
        <v>0</v>
      </c>
      <c r="AM393" s="140">
        <v>29430</v>
      </c>
      <c r="AN393" s="140">
        <v>17500.510000000002</v>
      </c>
      <c r="AO393" s="140">
        <v>0</v>
      </c>
      <c r="AP393" s="140">
        <v>2905.29</v>
      </c>
      <c r="AQ393" s="140">
        <v>5042852.2300000004</v>
      </c>
      <c r="AR393" s="140">
        <v>3454034.37</v>
      </c>
      <c r="AS393" s="140">
        <v>788800.87</v>
      </c>
      <c r="AT393" s="140">
        <v>462249.39</v>
      </c>
      <c r="AU393" s="140">
        <v>432436.36</v>
      </c>
      <c r="AV393" s="140">
        <v>189357.83000000002</v>
      </c>
      <c r="AW393" s="140">
        <v>893508.17</v>
      </c>
      <c r="AX393" s="140">
        <v>1029948.22</v>
      </c>
      <c r="AY393" s="140">
        <v>387862.38</v>
      </c>
      <c r="AZ393" s="140">
        <v>969924.05</v>
      </c>
      <c r="BA393" s="140">
        <v>2722036.83</v>
      </c>
      <c r="BB393" s="140">
        <v>560943.49</v>
      </c>
      <c r="BC393" s="140">
        <v>212315.42</v>
      </c>
      <c r="BD393" s="140">
        <v>59273.49</v>
      </c>
      <c r="BE393" s="140">
        <v>0</v>
      </c>
      <c r="BF393" s="140">
        <v>1971890.26</v>
      </c>
      <c r="BG393" s="140">
        <v>938233.03</v>
      </c>
      <c r="BH393" s="140">
        <v>25680.2</v>
      </c>
      <c r="BI393" s="140">
        <v>0</v>
      </c>
      <c r="BJ393" s="140">
        <v>0</v>
      </c>
      <c r="BK393" s="140">
        <v>0</v>
      </c>
      <c r="BL393" s="140">
        <v>0</v>
      </c>
      <c r="BM393" s="140">
        <v>0</v>
      </c>
      <c r="BN393" s="140">
        <v>0</v>
      </c>
      <c r="BO393" s="140">
        <v>3432420.04</v>
      </c>
      <c r="BP393" s="140">
        <v>3449733.53</v>
      </c>
      <c r="BQ393" s="140">
        <v>0</v>
      </c>
      <c r="BR393" s="140">
        <v>0</v>
      </c>
      <c r="BS393" s="140">
        <v>3432420.04</v>
      </c>
      <c r="BT393" s="140">
        <v>3449733.53</v>
      </c>
      <c r="BU393" s="140">
        <v>0</v>
      </c>
      <c r="BV393" s="140">
        <v>12269.19</v>
      </c>
      <c r="BW393" s="140">
        <v>3249606.89</v>
      </c>
      <c r="BX393" s="140">
        <v>2355359.73</v>
      </c>
      <c r="BY393" s="140">
        <v>641459.04</v>
      </c>
      <c r="BZ393" s="140">
        <v>240518.93</v>
      </c>
      <c r="CA393" s="140">
        <v>532748.77</v>
      </c>
      <c r="CB393" s="140">
        <v>741076.27</v>
      </c>
      <c r="CC393" s="140">
        <v>7408956.6500000004</v>
      </c>
      <c r="CD393" s="140">
        <v>2952550.5</v>
      </c>
      <c r="CE393" s="140">
        <v>4248078.6500000004</v>
      </c>
      <c r="CF393" s="140">
        <v>0</v>
      </c>
      <c r="CG393" s="140">
        <v>0</v>
      </c>
      <c r="CH393" s="140">
        <v>0</v>
      </c>
      <c r="CI393" s="140">
        <v>0</v>
      </c>
      <c r="CJ393" s="140">
        <v>17421670</v>
      </c>
      <c r="CK393" s="140">
        <v>2065994.23</v>
      </c>
      <c r="CL393" s="140">
        <v>588086.59</v>
      </c>
      <c r="CM393" s="140">
        <v>24928.23</v>
      </c>
      <c r="CN393" s="140">
        <v>0</v>
      </c>
      <c r="CO393" s="140">
        <v>1502835.87</v>
      </c>
      <c r="CP393" s="140">
        <v>0</v>
      </c>
      <c r="CQ393" s="140">
        <v>0</v>
      </c>
      <c r="CR393" s="140">
        <v>39506.75</v>
      </c>
      <c r="CS393" s="140">
        <v>16320.140000000001</v>
      </c>
      <c r="CT393" s="140">
        <v>886728.23</v>
      </c>
      <c r="CU393" s="140">
        <v>909914.28</v>
      </c>
      <c r="CV393" s="140">
        <v>0.56000000000000005</v>
      </c>
      <c r="CW393" s="140">
        <v>2945.7400000000002</v>
      </c>
      <c r="CX393" s="140">
        <v>80997.62</v>
      </c>
      <c r="CY393" s="140">
        <v>302510</v>
      </c>
      <c r="CZ393" s="140">
        <v>192330.22</v>
      </c>
      <c r="DA393" s="140">
        <v>32127.9</v>
      </c>
      <c r="DB393" s="140">
        <v>0</v>
      </c>
      <c r="DC393" s="140">
        <v>0</v>
      </c>
      <c r="DD393" s="140">
        <v>0</v>
      </c>
      <c r="DE393" s="140">
        <v>0</v>
      </c>
      <c r="DF393" s="140">
        <v>0</v>
      </c>
      <c r="DG393" s="140">
        <v>0</v>
      </c>
      <c r="DH393" s="140">
        <v>0</v>
      </c>
    </row>
    <row r="394" spans="1:112" x14ac:dyDescent="0.2">
      <c r="A394" s="140">
        <v>6223</v>
      </c>
      <c r="B394" s="140" t="s">
        <v>678</v>
      </c>
      <c r="C394" s="140">
        <v>37401.75</v>
      </c>
      <c r="D394" s="140">
        <v>34404884.630000003</v>
      </c>
      <c r="E394" s="140">
        <v>20521.89</v>
      </c>
      <c r="F394" s="140">
        <v>0</v>
      </c>
      <c r="G394" s="140">
        <v>190560.76</v>
      </c>
      <c r="H394" s="140">
        <v>61477.61</v>
      </c>
      <c r="I394" s="140">
        <v>97614.17</v>
      </c>
      <c r="J394" s="140">
        <v>0</v>
      </c>
      <c r="K394" s="140">
        <v>1344902.5</v>
      </c>
      <c r="L394" s="140">
        <v>0</v>
      </c>
      <c r="M394" s="140">
        <v>0</v>
      </c>
      <c r="N394" s="140">
        <v>0</v>
      </c>
      <c r="O394" s="140">
        <v>0</v>
      </c>
      <c r="P394" s="140">
        <v>0</v>
      </c>
      <c r="Q394" s="140">
        <v>0</v>
      </c>
      <c r="R394" s="140">
        <v>0</v>
      </c>
      <c r="S394" s="140">
        <v>0</v>
      </c>
      <c r="T394" s="140">
        <v>0</v>
      </c>
      <c r="U394" s="140">
        <v>1758380.94</v>
      </c>
      <c r="V394" s="140">
        <v>48863623</v>
      </c>
      <c r="W394" s="140">
        <v>35413.89</v>
      </c>
      <c r="X394" s="140">
        <v>229888</v>
      </c>
      <c r="Y394" s="140">
        <v>1686868.98</v>
      </c>
      <c r="Z394" s="140">
        <v>31638.080000000002</v>
      </c>
      <c r="AA394" s="140">
        <v>559835</v>
      </c>
      <c r="AB394" s="140">
        <v>83183</v>
      </c>
      <c r="AC394" s="140">
        <v>0</v>
      </c>
      <c r="AD394" s="140">
        <v>928352.54</v>
      </c>
      <c r="AE394" s="140">
        <v>1834829.75</v>
      </c>
      <c r="AF394" s="140">
        <v>0</v>
      </c>
      <c r="AG394" s="140">
        <v>0</v>
      </c>
      <c r="AH394" s="140">
        <v>0</v>
      </c>
      <c r="AI394" s="140">
        <v>0</v>
      </c>
      <c r="AJ394" s="140">
        <v>0</v>
      </c>
      <c r="AK394" s="140">
        <v>3154.66</v>
      </c>
      <c r="AL394" s="140">
        <v>0</v>
      </c>
      <c r="AM394" s="140">
        <v>1214.53</v>
      </c>
      <c r="AN394" s="140">
        <v>274771.49</v>
      </c>
      <c r="AO394" s="140">
        <v>0</v>
      </c>
      <c r="AP394" s="140">
        <v>117127.98</v>
      </c>
      <c r="AQ394" s="140">
        <v>14318695.34</v>
      </c>
      <c r="AR394" s="140">
        <v>29198250.02</v>
      </c>
      <c r="AS394" s="140">
        <v>2143963.7999999998</v>
      </c>
      <c r="AT394" s="140">
        <v>2591921.56</v>
      </c>
      <c r="AU394" s="140">
        <v>1556610.1</v>
      </c>
      <c r="AV394" s="140">
        <v>469355.35000000003</v>
      </c>
      <c r="AW394" s="140">
        <v>3133883.33</v>
      </c>
      <c r="AX394" s="140">
        <v>2976284.34</v>
      </c>
      <c r="AY394" s="140">
        <v>541692.04</v>
      </c>
      <c r="AZ394" s="140">
        <v>5063876.97</v>
      </c>
      <c r="BA394" s="140">
        <v>15069242.140000001</v>
      </c>
      <c r="BB394" s="140">
        <v>3651771.5100000002</v>
      </c>
      <c r="BC394" s="140">
        <v>527526.94000000006</v>
      </c>
      <c r="BD394" s="140">
        <v>0</v>
      </c>
      <c r="BE394" s="140">
        <v>33196.51</v>
      </c>
      <c r="BF394" s="140">
        <v>8005813.5499999998</v>
      </c>
      <c r="BG394" s="140">
        <v>1563412.6300000001</v>
      </c>
      <c r="BH394" s="140">
        <v>19810.79</v>
      </c>
      <c r="BI394" s="140">
        <v>0</v>
      </c>
      <c r="BJ394" s="140">
        <v>0</v>
      </c>
      <c r="BK394" s="140">
        <v>2137900.65</v>
      </c>
      <c r="BL394" s="140">
        <v>6333799</v>
      </c>
      <c r="BM394" s="140">
        <v>0</v>
      </c>
      <c r="BN394" s="140">
        <v>0</v>
      </c>
      <c r="BO394" s="140">
        <v>20083352.32</v>
      </c>
      <c r="BP394" s="140">
        <v>17587792.199999999</v>
      </c>
      <c r="BQ394" s="140">
        <v>0</v>
      </c>
      <c r="BR394" s="140">
        <v>0</v>
      </c>
      <c r="BS394" s="140">
        <v>22221252.969999999</v>
      </c>
      <c r="BT394" s="140">
        <v>23921591.199999999</v>
      </c>
      <c r="BU394" s="140">
        <v>124834.41</v>
      </c>
      <c r="BV394" s="140">
        <v>101714.39</v>
      </c>
      <c r="BW394" s="140">
        <v>16213744.529999999</v>
      </c>
      <c r="BX394" s="140">
        <v>12094398.140000001</v>
      </c>
      <c r="BY394" s="140">
        <v>3859916.57</v>
      </c>
      <c r="BZ394" s="140">
        <v>282549.84000000003</v>
      </c>
      <c r="CA394" s="140">
        <v>1883369.98</v>
      </c>
      <c r="CB394" s="140">
        <v>1803965.66</v>
      </c>
      <c r="CC394" s="140">
        <v>5504258.1799999997</v>
      </c>
      <c r="CD394" s="140">
        <v>5583662.5</v>
      </c>
      <c r="CE394" s="140">
        <v>0</v>
      </c>
      <c r="CF394" s="140">
        <v>0</v>
      </c>
      <c r="CG394" s="140">
        <v>0</v>
      </c>
      <c r="CH394" s="140">
        <v>0</v>
      </c>
      <c r="CI394" s="140">
        <v>0</v>
      </c>
      <c r="CJ394" s="140">
        <v>46870000</v>
      </c>
      <c r="CK394" s="140">
        <v>0</v>
      </c>
      <c r="CL394" s="140">
        <v>0</v>
      </c>
      <c r="CM394" s="140">
        <v>0</v>
      </c>
      <c r="CN394" s="140">
        <v>0</v>
      </c>
      <c r="CO394" s="140">
        <v>0</v>
      </c>
      <c r="CP394" s="140">
        <v>0</v>
      </c>
      <c r="CQ394" s="140">
        <v>0</v>
      </c>
      <c r="CR394" s="140">
        <v>1636884.43</v>
      </c>
      <c r="CS394" s="140">
        <v>1803053.17</v>
      </c>
      <c r="CT394" s="140">
        <v>4639911.57</v>
      </c>
      <c r="CU394" s="140">
        <v>4473742.83</v>
      </c>
      <c r="CV394" s="140">
        <v>0</v>
      </c>
      <c r="CW394" s="140">
        <v>32833.06</v>
      </c>
      <c r="CX394" s="140">
        <v>106241.38</v>
      </c>
      <c r="CY394" s="140">
        <v>580605</v>
      </c>
      <c r="CZ394" s="140">
        <v>507196.68</v>
      </c>
      <c r="DA394" s="140">
        <v>0</v>
      </c>
      <c r="DB394" s="140">
        <v>0</v>
      </c>
      <c r="DC394" s="140">
        <v>0</v>
      </c>
      <c r="DD394" s="140">
        <v>0</v>
      </c>
      <c r="DE394" s="140">
        <v>0</v>
      </c>
      <c r="DF394" s="140">
        <v>0</v>
      </c>
      <c r="DG394" s="140">
        <v>0</v>
      </c>
      <c r="DH394" s="140">
        <v>0</v>
      </c>
    </row>
    <row r="395" spans="1:112" x14ac:dyDescent="0.2">
      <c r="A395" s="140">
        <v>6230</v>
      </c>
      <c r="B395" s="140" t="s">
        <v>679</v>
      </c>
      <c r="C395" s="140">
        <v>0</v>
      </c>
      <c r="D395" s="140">
        <v>4846156.88</v>
      </c>
      <c r="E395" s="140">
        <v>0</v>
      </c>
      <c r="F395" s="140">
        <v>0</v>
      </c>
      <c r="G395" s="140">
        <v>14679.9</v>
      </c>
      <c r="H395" s="140">
        <v>11708.59</v>
      </c>
      <c r="I395" s="140">
        <v>5615.17</v>
      </c>
      <c r="J395" s="140">
        <v>0</v>
      </c>
      <c r="K395" s="140">
        <v>56309</v>
      </c>
      <c r="L395" s="140">
        <v>0</v>
      </c>
      <c r="M395" s="140">
        <v>0</v>
      </c>
      <c r="N395" s="140">
        <v>0</v>
      </c>
      <c r="O395" s="140">
        <v>0</v>
      </c>
      <c r="P395" s="140">
        <v>5849.25</v>
      </c>
      <c r="Q395" s="140">
        <v>0</v>
      </c>
      <c r="R395" s="140">
        <v>0</v>
      </c>
      <c r="S395" s="140">
        <v>0</v>
      </c>
      <c r="T395" s="140">
        <v>500</v>
      </c>
      <c r="U395" s="140">
        <v>87163</v>
      </c>
      <c r="V395" s="140">
        <v>435816</v>
      </c>
      <c r="W395" s="140">
        <v>8035.4000000000005</v>
      </c>
      <c r="X395" s="140">
        <v>0</v>
      </c>
      <c r="Y395" s="140">
        <v>147306.93</v>
      </c>
      <c r="Z395" s="140">
        <v>45997.87</v>
      </c>
      <c r="AA395" s="140">
        <v>126811</v>
      </c>
      <c r="AB395" s="140">
        <v>0</v>
      </c>
      <c r="AC395" s="140">
        <v>0</v>
      </c>
      <c r="AD395" s="140">
        <v>56968.79</v>
      </c>
      <c r="AE395" s="140">
        <v>220372.22</v>
      </c>
      <c r="AF395" s="140">
        <v>0</v>
      </c>
      <c r="AG395" s="140">
        <v>0</v>
      </c>
      <c r="AH395" s="140">
        <v>0</v>
      </c>
      <c r="AI395" s="140">
        <v>9747.3700000000008</v>
      </c>
      <c r="AJ395" s="140">
        <v>0</v>
      </c>
      <c r="AK395" s="140">
        <v>0</v>
      </c>
      <c r="AL395" s="140">
        <v>0</v>
      </c>
      <c r="AM395" s="140">
        <v>0</v>
      </c>
      <c r="AN395" s="140">
        <v>93145.919999999998</v>
      </c>
      <c r="AO395" s="140">
        <v>0</v>
      </c>
      <c r="AP395" s="140">
        <v>30353.62</v>
      </c>
      <c r="AQ395" s="140">
        <v>1322419.72</v>
      </c>
      <c r="AR395" s="140">
        <v>871905.93</v>
      </c>
      <c r="AS395" s="140">
        <v>5649.66</v>
      </c>
      <c r="AT395" s="140">
        <v>128038.27</v>
      </c>
      <c r="AU395" s="140">
        <v>140324.01999999999</v>
      </c>
      <c r="AV395" s="140">
        <v>0</v>
      </c>
      <c r="AW395" s="140">
        <v>132004.01999999999</v>
      </c>
      <c r="AX395" s="140">
        <v>167607.32</v>
      </c>
      <c r="AY395" s="140">
        <v>223147.30000000002</v>
      </c>
      <c r="AZ395" s="140">
        <v>160867.17000000001</v>
      </c>
      <c r="BA395" s="140">
        <v>1008345.92</v>
      </c>
      <c r="BB395" s="140">
        <v>104375.03</v>
      </c>
      <c r="BC395" s="140">
        <v>119131.1</v>
      </c>
      <c r="BD395" s="140">
        <v>84117.95</v>
      </c>
      <c r="BE395" s="140">
        <v>352873.57</v>
      </c>
      <c r="BF395" s="140">
        <v>644605.49</v>
      </c>
      <c r="BG395" s="140">
        <v>255962.68</v>
      </c>
      <c r="BH395" s="140">
        <v>0</v>
      </c>
      <c r="BI395" s="140">
        <v>0</v>
      </c>
      <c r="BJ395" s="140">
        <v>0</v>
      </c>
      <c r="BK395" s="140">
        <v>0</v>
      </c>
      <c r="BL395" s="140">
        <v>0</v>
      </c>
      <c r="BM395" s="140">
        <v>346028.35000000003</v>
      </c>
      <c r="BN395" s="140">
        <v>346028.35000000003</v>
      </c>
      <c r="BO395" s="140">
        <v>317510.09000000003</v>
      </c>
      <c r="BP395" s="140">
        <v>317510.09000000003</v>
      </c>
      <c r="BQ395" s="140">
        <v>3150672.15</v>
      </c>
      <c r="BR395" s="140">
        <v>3631833.91</v>
      </c>
      <c r="BS395" s="140">
        <v>3814210.59</v>
      </c>
      <c r="BT395" s="140">
        <v>4295372.3499999996</v>
      </c>
      <c r="BU395" s="140">
        <v>0</v>
      </c>
      <c r="BV395" s="140">
        <v>0</v>
      </c>
      <c r="BW395" s="140">
        <v>992862.74</v>
      </c>
      <c r="BX395" s="140">
        <v>38280.559999999998</v>
      </c>
      <c r="BY395" s="140">
        <v>203156.5</v>
      </c>
      <c r="BZ395" s="140">
        <v>751425.68</v>
      </c>
      <c r="CA395" s="140">
        <v>3715.48</v>
      </c>
      <c r="CB395" s="140">
        <v>3710.5099999999998</v>
      </c>
      <c r="CC395" s="140">
        <v>9002.4600000000009</v>
      </c>
      <c r="CD395" s="140">
        <v>9007.43</v>
      </c>
      <c r="CE395" s="140">
        <v>0</v>
      </c>
      <c r="CF395" s="140">
        <v>0</v>
      </c>
      <c r="CG395" s="140">
        <v>0</v>
      </c>
      <c r="CH395" s="140">
        <v>0</v>
      </c>
      <c r="CI395" s="140">
        <v>0</v>
      </c>
      <c r="CJ395" s="140">
        <v>242804.53000000003</v>
      </c>
      <c r="CK395" s="140">
        <v>401591.5</v>
      </c>
      <c r="CL395" s="140">
        <v>603836.69000000006</v>
      </c>
      <c r="CM395" s="140">
        <v>202245.19</v>
      </c>
      <c r="CN395" s="140">
        <v>0</v>
      </c>
      <c r="CO395" s="140">
        <v>0</v>
      </c>
      <c r="CP395" s="140">
        <v>0</v>
      </c>
      <c r="CQ395" s="140">
        <v>0</v>
      </c>
      <c r="CR395" s="140">
        <v>0</v>
      </c>
      <c r="CS395" s="140">
        <v>0</v>
      </c>
      <c r="CT395" s="140">
        <v>275550.28000000003</v>
      </c>
      <c r="CU395" s="140">
        <v>275550.28000000003</v>
      </c>
      <c r="CV395" s="140">
        <v>0</v>
      </c>
      <c r="CW395" s="140">
        <v>17148.28</v>
      </c>
      <c r="CX395" s="140">
        <v>15100.78</v>
      </c>
      <c r="CY395" s="140">
        <v>1940</v>
      </c>
      <c r="CZ395" s="140">
        <v>0</v>
      </c>
      <c r="DA395" s="140">
        <v>3987.5</v>
      </c>
      <c r="DB395" s="140">
        <v>0</v>
      </c>
      <c r="DC395" s="140">
        <v>0</v>
      </c>
      <c r="DD395" s="140">
        <v>0</v>
      </c>
      <c r="DE395" s="140">
        <v>0</v>
      </c>
      <c r="DF395" s="140">
        <v>0</v>
      </c>
      <c r="DG395" s="140">
        <v>0</v>
      </c>
      <c r="DH395" s="140">
        <v>0</v>
      </c>
    </row>
    <row r="396" spans="1:112" x14ac:dyDescent="0.2">
      <c r="A396" s="140">
        <v>6237</v>
      </c>
      <c r="B396" s="140" t="s">
        <v>680</v>
      </c>
      <c r="C396" s="140">
        <v>0</v>
      </c>
      <c r="D396" s="140">
        <v>7811778.4699999997</v>
      </c>
      <c r="E396" s="140">
        <v>0</v>
      </c>
      <c r="F396" s="140">
        <v>15944.52</v>
      </c>
      <c r="G396" s="140">
        <v>15668</v>
      </c>
      <c r="H396" s="140">
        <v>4412.6000000000004</v>
      </c>
      <c r="I396" s="140">
        <v>178443.58000000002</v>
      </c>
      <c r="J396" s="140">
        <v>0</v>
      </c>
      <c r="K396" s="140">
        <v>475950</v>
      </c>
      <c r="L396" s="140">
        <v>0</v>
      </c>
      <c r="M396" s="140">
        <v>0</v>
      </c>
      <c r="N396" s="140">
        <v>0</v>
      </c>
      <c r="O396" s="140">
        <v>0</v>
      </c>
      <c r="P396" s="140">
        <v>10985.35</v>
      </c>
      <c r="Q396" s="140">
        <v>0</v>
      </c>
      <c r="R396" s="140">
        <v>0</v>
      </c>
      <c r="S396" s="140">
        <v>0</v>
      </c>
      <c r="T396" s="140">
        <v>0</v>
      </c>
      <c r="U396" s="140">
        <v>198700.09</v>
      </c>
      <c r="V396" s="140">
        <v>5542773</v>
      </c>
      <c r="W396" s="140">
        <v>0</v>
      </c>
      <c r="X396" s="140">
        <v>0</v>
      </c>
      <c r="Y396" s="140">
        <v>529895.77</v>
      </c>
      <c r="Z396" s="140">
        <v>32788.71</v>
      </c>
      <c r="AA396" s="140">
        <v>11516</v>
      </c>
      <c r="AB396" s="140">
        <v>0</v>
      </c>
      <c r="AC396" s="140">
        <v>0</v>
      </c>
      <c r="AD396" s="140">
        <v>389165.35000000003</v>
      </c>
      <c r="AE396" s="140">
        <v>442738.52</v>
      </c>
      <c r="AF396" s="140">
        <v>0</v>
      </c>
      <c r="AG396" s="140">
        <v>0</v>
      </c>
      <c r="AH396" s="140">
        <v>0</v>
      </c>
      <c r="AI396" s="140">
        <v>409679.22000000003</v>
      </c>
      <c r="AJ396" s="140">
        <v>0</v>
      </c>
      <c r="AK396" s="140">
        <v>0</v>
      </c>
      <c r="AL396" s="140">
        <v>0</v>
      </c>
      <c r="AM396" s="140">
        <v>444.14</v>
      </c>
      <c r="AN396" s="140">
        <v>130241.71</v>
      </c>
      <c r="AO396" s="140">
        <v>0</v>
      </c>
      <c r="AP396" s="140">
        <v>0</v>
      </c>
      <c r="AQ396" s="140">
        <v>4697022.47</v>
      </c>
      <c r="AR396" s="140">
        <v>2141016</v>
      </c>
      <c r="AS396" s="140">
        <v>293183.2</v>
      </c>
      <c r="AT396" s="140">
        <v>505488.15</v>
      </c>
      <c r="AU396" s="140">
        <v>248468.76</v>
      </c>
      <c r="AV396" s="140">
        <v>21096.58</v>
      </c>
      <c r="AW396" s="140">
        <v>667501.53</v>
      </c>
      <c r="AX396" s="140">
        <v>1092601.24</v>
      </c>
      <c r="AY396" s="140">
        <v>295882.91000000003</v>
      </c>
      <c r="AZ396" s="140">
        <v>1058428.97</v>
      </c>
      <c r="BA396" s="140">
        <v>2513357.59</v>
      </c>
      <c r="BB396" s="140">
        <v>577715.62</v>
      </c>
      <c r="BC396" s="140">
        <v>191427.18</v>
      </c>
      <c r="BD396" s="140">
        <v>0</v>
      </c>
      <c r="BE396" s="140">
        <v>106774.90000000001</v>
      </c>
      <c r="BF396" s="140">
        <v>1113451.4099999999</v>
      </c>
      <c r="BG396" s="140">
        <v>591254.5</v>
      </c>
      <c r="BH396" s="140">
        <v>334.37</v>
      </c>
      <c r="BI396" s="140">
        <v>0</v>
      </c>
      <c r="BJ396" s="140">
        <v>0</v>
      </c>
      <c r="BK396" s="140">
        <v>0</v>
      </c>
      <c r="BL396" s="140">
        <v>0</v>
      </c>
      <c r="BM396" s="140">
        <v>1440000</v>
      </c>
      <c r="BN396" s="140">
        <v>1440000</v>
      </c>
      <c r="BO396" s="140">
        <v>0</v>
      </c>
      <c r="BP396" s="140">
        <v>0</v>
      </c>
      <c r="BQ396" s="140">
        <v>6099848.9100000001</v>
      </c>
      <c r="BR396" s="140">
        <v>6185968.5599999996</v>
      </c>
      <c r="BS396" s="140">
        <v>7539848.9100000001</v>
      </c>
      <c r="BT396" s="140">
        <v>7625968.5599999996</v>
      </c>
      <c r="BU396" s="140">
        <v>0</v>
      </c>
      <c r="BV396" s="140">
        <v>0</v>
      </c>
      <c r="BW396" s="140">
        <v>1952898.3800000001</v>
      </c>
      <c r="BX396" s="140">
        <v>1439916.5</v>
      </c>
      <c r="BY396" s="140">
        <v>272177.12</v>
      </c>
      <c r="BZ396" s="140">
        <v>240804.76</v>
      </c>
      <c r="CA396" s="140">
        <v>10085.130000000001</v>
      </c>
      <c r="CB396" s="140">
        <v>10100.219999999999</v>
      </c>
      <c r="CC396" s="140">
        <v>15.09</v>
      </c>
      <c r="CD396" s="140">
        <v>0</v>
      </c>
      <c r="CE396" s="140">
        <v>0</v>
      </c>
      <c r="CF396" s="140">
        <v>0</v>
      </c>
      <c r="CG396" s="140">
        <v>0</v>
      </c>
      <c r="CH396" s="140">
        <v>0</v>
      </c>
      <c r="CI396" s="140">
        <v>0</v>
      </c>
      <c r="CJ396" s="140">
        <v>0</v>
      </c>
      <c r="CK396" s="140">
        <v>0</v>
      </c>
      <c r="CL396" s="140">
        <v>0</v>
      </c>
      <c r="CM396" s="140">
        <v>0</v>
      </c>
      <c r="CN396" s="140">
        <v>0</v>
      </c>
      <c r="CO396" s="140">
        <v>0</v>
      </c>
      <c r="CP396" s="140">
        <v>0</v>
      </c>
      <c r="CQ396" s="140">
        <v>0</v>
      </c>
      <c r="CR396" s="140">
        <v>198724.67</v>
      </c>
      <c r="CS396" s="140">
        <v>170607.24</v>
      </c>
      <c r="CT396" s="140">
        <v>870296.51</v>
      </c>
      <c r="CU396" s="140">
        <v>898413.94000000006</v>
      </c>
      <c r="CV396" s="140">
        <v>0</v>
      </c>
      <c r="CW396" s="140">
        <v>1501.06</v>
      </c>
      <c r="CX396" s="140">
        <v>1501.09</v>
      </c>
      <c r="CY396" s="140">
        <v>55000</v>
      </c>
      <c r="CZ396" s="140">
        <v>54999.97</v>
      </c>
      <c r="DA396" s="140">
        <v>0</v>
      </c>
      <c r="DB396" s="140">
        <v>0</v>
      </c>
      <c r="DC396" s="140">
        <v>0</v>
      </c>
      <c r="DD396" s="140">
        <v>0</v>
      </c>
      <c r="DE396" s="140">
        <v>0</v>
      </c>
      <c r="DF396" s="140">
        <v>0</v>
      </c>
      <c r="DG396" s="140">
        <v>0</v>
      </c>
      <c r="DH396" s="140">
        <v>0</v>
      </c>
    </row>
    <row r="397" spans="1:112" x14ac:dyDescent="0.2">
      <c r="A397" s="140">
        <v>6244</v>
      </c>
      <c r="B397" s="140" t="s">
        <v>681</v>
      </c>
      <c r="C397" s="140">
        <v>0</v>
      </c>
      <c r="D397" s="140">
        <v>44544750</v>
      </c>
      <c r="E397" s="140">
        <v>0</v>
      </c>
      <c r="F397" s="140">
        <v>0</v>
      </c>
      <c r="G397" s="140">
        <v>68834.740000000005</v>
      </c>
      <c r="H397" s="140">
        <v>135796.71</v>
      </c>
      <c r="I397" s="140">
        <v>782523.71</v>
      </c>
      <c r="J397" s="140">
        <v>0</v>
      </c>
      <c r="K397" s="140">
        <v>7387507.4000000004</v>
      </c>
      <c r="L397" s="140">
        <v>0</v>
      </c>
      <c r="M397" s="140">
        <v>34542.120000000003</v>
      </c>
      <c r="N397" s="140">
        <v>0</v>
      </c>
      <c r="O397" s="140">
        <v>0</v>
      </c>
      <c r="P397" s="140">
        <v>0</v>
      </c>
      <c r="Q397" s="140">
        <v>0</v>
      </c>
      <c r="R397" s="140">
        <v>0</v>
      </c>
      <c r="S397" s="140">
        <v>0</v>
      </c>
      <c r="T397" s="140">
        <v>0</v>
      </c>
      <c r="U397" s="140">
        <v>2249421</v>
      </c>
      <c r="V397" s="140">
        <v>15208485</v>
      </c>
      <c r="W397" s="140">
        <v>11448.89</v>
      </c>
      <c r="X397" s="140">
        <v>2772872</v>
      </c>
      <c r="Y397" s="140">
        <v>0</v>
      </c>
      <c r="Z397" s="140">
        <v>6803.27</v>
      </c>
      <c r="AA397" s="140">
        <v>331586</v>
      </c>
      <c r="AB397" s="140">
        <v>37411.760000000002</v>
      </c>
      <c r="AC397" s="140">
        <v>0</v>
      </c>
      <c r="AD397" s="140">
        <v>299552.52</v>
      </c>
      <c r="AE397" s="140">
        <v>459154.53</v>
      </c>
      <c r="AF397" s="140">
        <v>0</v>
      </c>
      <c r="AG397" s="140">
        <v>0</v>
      </c>
      <c r="AH397" s="140">
        <v>0</v>
      </c>
      <c r="AI397" s="140">
        <v>285648.76</v>
      </c>
      <c r="AJ397" s="140">
        <v>0</v>
      </c>
      <c r="AK397" s="140">
        <v>26502.91</v>
      </c>
      <c r="AL397" s="140">
        <v>0</v>
      </c>
      <c r="AM397" s="140">
        <v>0</v>
      </c>
      <c r="AN397" s="140">
        <v>75099.100000000006</v>
      </c>
      <c r="AO397" s="140">
        <v>0</v>
      </c>
      <c r="AP397" s="140">
        <v>19775.07</v>
      </c>
      <c r="AQ397" s="140">
        <v>12123800.699999999</v>
      </c>
      <c r="AR397" s="140">
        <v>20472903.219999999</v>
      </c>
      <c r="AS397" s="140">
        <v>991071.76</v>
      </c>
      <c r="AT397" s="140">
        <v>1818040.1300000001</v>
      </c>
      <c r="AU397" s="140">
        <v>1169264.26</v>
      </c>
      <c r="AV397" s="140">
        <v>21184.78</v>
      </c>
      <c r="AW397" s="140">
        <v>2161918.85</v>
      </c>
      <c r="AX397" s="140">
        <v>2905981.2</v>
      </c>
      <c r="AY397" s="140">
        <v>584878.54</v>
      </c>
      <c r="AZ397" s="140">
        <v>4368452.43</v>
      </c>
      <c r="BA397" s="140">
        <v>10589541.859999999</v>
      </c>
      <c r="BB397" s="140">
        <v>3333513.32</v>
      </c>
      <c r="BC397" s="140">
        <v>599632.49</v>
      </c>
      <c r="BD397" s="140">
        <v>0</v>
      </c>
      <c r="BE397" s="140">
        <v>1271621.6000000001</v>
      </c>
      <c r="BF397" s="140">
        <v>5198795.53</v>
      </c>
      <c r="BG397" s="140">
        <v>938770.54</v>
      </c>
      <c r="BH397" s="140">
        <v>33211.58</v>
      </c>
      <c r="BI397" s="140">
        <v>368635.86</v>
      </c>
      <c r="BJ397" s="140">
        <v>836387.58000000007</v>
      </c>
      <c r="BK397" s="140">
        <v>870000</v>
      </c>
      <c r="BL397" s="140">
        <v>1000000</v>
      </c>
      <c r="BM397" s="140">
        <v>0</v>
      </c>
      <c r="BN397" s="140">
        <v>0</v>
      </c>
      <c r="BO397" s="140">
        <v>0</v>
      </c>
      <c r="BP397" s="140">
        <v>0</v>
      </c>
      <c r="BQ397" s="140">
        <v>28843680.850000001</v>
      </c>
      <c r="BR397" s="140">
        <v>34401061.829999998</v>
      </c>
      <c r="BS397" s="140">
        <v>30082316.710000001</v>
      </c>
      <c r="BT397" s="140">
        <v>36237449.409999996</v>
      </c>
      <c r="BU397" s="140">
        <v>112344.73</v>
      </c>
      <c r="BV397" s="140">
        <v>115405.19</v>
      </c>
      <c r="BW397" s="140">
        <v>10233858.220000001</v>
      </c>
      <c r="BX397" s="140">
        <v>7229004.7400000002</v>
      </c>
      <c r="BY397" s="140">
        <v>2601526.33</v>
      </c>
      <c r="BZ397" s="140">
        <v>400266.69</v>
      </c>
      <c r="CA397" s="140">
        <v>0</v>
      </c>
      <c r="CB397" s="140">
        <v>0</v>
      </c>
      <c r="CC397" s="140">
        <v>0</v>
      </c>
      <c r="CD397" s="140">
        <v>0</v>
      </c>
      <c r="CE397" s="140">
        <v>0</v>
      </c>
      <c r="CF397" s="140">
        <v>0</v>
      </c>
      <c r="CG397" s="140">
        <v>0</v>
      </c>
      <c r="CH397" s="140">
        <v>0</v>
      </c>
      <c r="CI397" s="140">
        <v>0</v>
      </c>
      <c r="CJ397" s="140">
        <v>0</v>
      </c>
      <c r="CK397" s="140">
        <v>1471994.96</v>
      </c>
      <c r="CL397" s="140">
        <v>1489202.71</v>
      </c>
      <c r="CM397" s="140">
        <v>17207.75</v>
      </c>
      <c r="CN397" s="140">
        <v>0</v>
      </c>
      <c r="CO397" s="140">
        <v>0</v>
      </c>
      <c r="CP397" s="140">
        <v>0</v>
      </c>
      <c r="CQ397" s="140">
        <v>0</v>
      </c>
      <c r="CR397" s="140">
        <v>346446.92</v>
      </c>
      <c r="CS397" s="140">
        <v>514735.94</v>
      </c>
      <c r="CT397" s="140">
        <v>1993385.85</v>
      </c>
      <c r="CU397" s="140">
        <v>1825096.83</v>
      </c>
      <c r="CV397" s="140">
        <v>0</v>
      </c>
      <c r="CW397" s="140">
        <v>1030832.21</v>
      </c>
      <c r="CX397" s="140">
        <v>993426.42</v>
      </c>
      <c r="CY397" s="140">
        <v>1782646.65</v>
      </c>
      <c r="CZ397" s="140">
        <v>401491.25</v>
      </c>
      <c r="DA397" s="140">
        <v>1418561.19</v>
      </c>
      <c r="DB397" s="140">
        <v>0</v>
      </c>
      <c r="DC397" s="140">
        <v>0</v>
      </c>
      <c r="DD397" s="140">
        <v>0</v>
      </c>
      <c r="DE397" s="140">
        <v>0</v>
      </c>
      <c r="DF397" s="140">
        <v>0</v>
      </c>
      <c r="DG397" s="140">
        <v>0</v>
      </c>
      <c r="DH397" s="140">
        <v>0</v>
      </c>
    </row>
    <row r="398" spans="1:112" x14ac:dyDescent="0.2">
      <c r="A398" s="140">
        <v>6251</v>
      </c>
      <c r="B398" s="140" t="s">
        <v>682</v>
      </c>
      <c r="C398" s="140">
        <v>1677.57</v>
      </c>
      <c r="D398" s="140">
        <v>764324.94000000006</v>
      </c>
      <c r="E398" s="140">
        <v>0</v>
      </c>
      <c r="F398" s="140">
        <v>494.76</v>
      </c>
      <c r="G398" s="140">
        <v>17058.75</v>
      </c>
      <c r="H398" s="140">
        <v>1413.72</v>
      </c>
      <c r="I398" s="140">
        <v>17031.25</v>
      </c>
      <c r="J398" s="140">
        <v>0</v>
      </c>
      <c r="K398" s="140">
        <v>210362</v>
      </c>
      <c r="L398" s="140">
        <v>0</v>
      </c>
      <c r="M398" s="140">
        <v>0</v>
      </c>
      <c r="N398" s="140">
        <v>0</v>
      </c>
      <c r="O398" s="140">
        <v>0</v>
      </c>
      <c r="P398" s="140">
        <v>2324</v>
      </c>
      <c r="Q398" s="140">
        <v>0</v>
      </c>
      <c r="R398" s="140">
        <v>3150</v>
      </c>
      <c r="S398" s="140">
        <v>0</v>
      </c>
      <c r="T398" s="140">
        <v>0</v>
      </c>
      <c r="U398" s="140">
        <v>27586</v>
      </c>
      <c r="V398" s="140">
        <v>2636207</v>
      </c>
      <c r="W398" s="140">
        <v>0</v>
      </c>
      <c r="X398" s="140">
        <v>0</v>
      </c>
      <c r="Y398" s="140">
        <v>112526.13</v>
      </c>
      <c r="Z398" s="140">
        <v>40664.370000000003</v>
      </c>
      <c r="AA398" s="140">
        <v>81418</v>
      </c>
      <c r="AB398" s="140">
        <v>0</v>
      </c>
      <c r="AC398" s="140">
        <v>0</v>
      </c>
      <c r="AD398" s="140">
        <v>0</v>
      </c>
      <c r="AE398" s="140">
        <v>42373.700000000004</v>
      </c>
      <c r="AF398" s="140">
        <v>0</v>
      </c>
      <c r="AG398" s="140">
        <v>0</v>
      </c>
      <c r="AH398" s="140">
        <v>565.49</v>
      </c>
      <c r="AI398" s="140">
        <v>22407.74</v>
      </c>
      <c r="AJ398" s="140">
        <v>0</v>
      </c>
      <c r="AK398" s="140">
        <v>0</v>
      </c>
      <c r="AL398" s="140">
        <v>0</v>
      </c>
      <c r="AM398" s="140">
        <v>21620.74</v>
      </c>
      <c r="AN398" s="140">
        <v>28259.48</v>
      </c>
      <c r="AO398" s="140">
        <v>0</v>
      </c>
      <c r="AP398" s="140">
        <v>678.80000000000007</v>
      </c>
      <c r="AQ398" s="140">
        <v>906859.21</v>
      </c>
      <c r="AR398" s="140">
        <v>849441.51</v>
      </c>
      <c r="AS398" s="140">
        <v>223109.1</v>
      </c>
      <c r="AT398" s="140">
        <v>63733.130000000005</v>
      </c>
      <c r="AU398" s="140">
        <v>98406.94</v>
      </c>
      <c r="AV398" s="140">
        <v>412.54</v>
      </c>
      <c r="AW398" s="140">
        <v>72071.78</v>
      </c>
      <c r="AX398" s="140">
        <v>126666.85</v>
      </c>
      <c r="AY398" s="140">
        <v>186871.33000000002</v>
      </c>
      <c r="AZ398" s="140">
        <v>200105.72</v>
      </c>
      <c r="BA398" s="140">
        <v>705331.69000000006</v>
      </c>
      <c r="BB398" s="140">
        <v>191630.36000000002</v>
      </c>
      <c r="BC398" s="140">
        <v>59890.14</v>
      </c>
      <c r="BD398" s="140">
        <v>0</v>
      </c>
      <c r="BE398" s="140">
        <v>27762.600000000002</v>
      </c>
      <c r="BF398" s="140">
        <v>272550.74</v>
      </c>
      <c r="BG398" s="140">
        <v>101044.23</v>
      </c>
      <c r="BH398" s="140">
        <v>1255.46</v>
      </c>
      <c r="BI398" s="140">
        <v>0</v>
      </c>
      <c r="BJ398" s="140">
        <v>0</v>
      </c>
      <c r="BK398" s="140">
        <v>0</v>
      </c>
      <c r="BL398" s="140">
        <v>0</v>
      </c>
      <c r="BM398" s="140">
        <v>0</v>
      </c>
      <c r="BN398" s="140">
        <v>0</v>
      </c>
      <c r="BO398" s="140">
        <v>0</v>
      </c>
      <c r="BP398" s="140">
        <v>0</v>
      </c>
      <c r="BQ398" s="140">
        <v>1014115.17</v>
      </c>
      <c r="BR398" s="140">
        <v>959116.28</v>
      </c>
      <c r="BS398" s="140">
        <v>1014115.17</v>
      </c>
      <c r="BT398" s="140">
        <v>959116.28</v>
      </c>
      <c r="BU398" s="140">
        <v>41881.43</v>
      </c>
      <c r="BV398" s="140">
        <v>33429.08</v>
      </c>
      <c r="BW398" s="140">
        <v>450790.21</v>
      </c>
      <c r="BX398" s="140">
        <v>324801.86</v>
      </c>
      <c r="BY398" s="140">
        <v>109218.8</v>
      </c>
      <c r="BZ398" s="140">
        <v>25221.9</v>
      </c>
      <c r="CA398" s="140">
        <v>1820.96</v>
      </c>
      <c r="CB398" s="140">
        <v>36380.980000000003</v>
      </c>
      <c r="CC398" s="140">
        <v>43980.07</v>
      </c>
      <c r="CD398" s="140">
        <v>7742.4800000000005</v>
      </c>
      <c r="CE398" s="140">
        <v>0</v>
      </c>
      <c r="CF398" s="140">
        <v>0</v>
      </c>
      <c r="CG398" s="140">
        <v>0</v>
      </c>
      <c r="CH398" s="140">
        <v>0</v>
      </c>
      <c r="CI398" s="140">
        <v>1677.57</v>
      </c>
      <c r="CJ398" s="140">
        <v>290000</v>
      </c>
      <c r="CK398" s="140">
        <v>0</v>
      </c>
      <c r="CL398" s="140">
        <v>0</v>
      </c>
      <c r="CM398" s="140">
        <v>0</v>
      </c>
      <c r="CN398" s="140">
        <v>0</v>
      </c>
      <c r="CO398" s="140">
        <v>0</v>
      </c>
      <c r="CP398" s="140">
        <v>0</v>
      </c>
      <c r="CQ398" s="140">
        <v>0</v>
      </c>
      <c r="CR398" s="140">
        <v>33140.61</v>
      </c>
      <c r="CS398" s="140">
        <v>31771.93</v>
      </c>
      <c r="CT398" s="140">
        <v>201497.32</v>
      </c>
      <c r="CU398" s="140">
        <v>202866</v>
      </c>
      <c r="CV398" s="140">
        <v>0</v>
      </c>
      <c r="CW398" s="140">
        <v>2792.4500000000003</v>
      </c>
      <c r="CX398" s="140">
        <v>-218.70000000000002</v>
      </c>
      <c r="CY398" s="140">
        <v>1877</v>
      </c>
      <c r="CZ398" s="140">
        <v>0</v>
      </c>
      <c r="DA398" s="140">
        <v>4888.1500000000005</v>
      </c>
      <c r="DB398" s="140">
        <v>0</v>
      </c>
      <c r="DC398" s="140">
        <v>0</v>
      </c>
      <c r="DD398" s="140">
        <v>0</v>
      </c>
      <c r="DE398" s="140">
        <v>56361.07</v>
      </c>
      <c r="DF398" s="140">
        <v>56361.07</v>
      </c>
      <c r="DG398" s="140">
        <v>0</v>
      </c>
      <c r="DH398" s="140">
        <v>0</v>
      </c>
    </row>
    <row r="399" spans="1:112" x14ac:dyDescent="0.2">
      <c r="A399" s="140">
        <v>6293</v>
      </c>
      <c r="B399" s="140" t="s">
        <v>683</v>
      </c>
      <c r="C399" s="140">
        <v>12949.880000000001</v>
      </c>
      <c r="D399" s="140">
        <v>6633282.1100000003</v>
      </c>
      <c r="E399" s="140">
        <v>0</v>
      </c>
      <c r="F399" s="140">
        <v>0</v>
      </c>
      <c r="G399" s="140">
        <v>10704</v>
      </c>
      <c r="H399" s="140">
        <v>1119.56</v>
      </c>
      <c r="I399" s="140">
        <v>26509.25</v>
      </c>
      <c r="J399" s="140">
        <v>0</v>
      </c>
      <c r="K399" s="140">
        <v>292501</v>
      </c>
      <c r="L399" s="140">
        <v>0</v>
      </c>
      <c r="M399" s="140">
        <v>0</v>
      </c>
      <c r="N399" s="140">
        <v>0</v>
      </c>
      <c r="O399" s="140">
        <v>0</v>
      </c>
      <c r="P399" s="140">
        <v>6166</v>
      </c>
      <c r="Q399" s="140">
        <v>0</v>
      </c>
      <c r="R399" s="140">
        <v>0</v>
      </c>
      <c r="S399" s="140">
        <v>0</v>
      </c>
      <c r="T399" s="140">
        <v>0</v>
      </c>
      <c r="U399" s="140">
        <v>109494.5</v>
      </c>
      <c r="V399" s="140">
        <v>184730</v>
      </c>
      <c r="W399" s="140">
        <v>0</v>
      </c>
      <c r="X399" s="140">
        <v>0</v>
      </c>
      <c r="Y399" s="140">
        <v>319165.02</v>
      </c>
      <c r="Z399" s="140">
        <v>7755.2300000000005</v>
      </c>
      <c r="AA399" s="140">
        <v>177458</v>
      </c>
      <c r="AB399" s="140">
        <v>0</v>
      </c>
      <c r="AC399" s="140">
        <v>78266.45</v>
      </c>
      <c r="AD399" s="140">
        <v>35458.46</v>
      </c>
      <c r="AE399" s="140">
        <v>146896.67000000001</v>
      </c>
      <c r="AF399" s="140">
        <v>0</v>
      </c>
      <c r="AG399" s="140">
        <v>0</v>
      </c>
      <c r="AH399" s="140">
        <v>0</v>
      </c>
      <c r="AI399" s="140">
        <v>0</v>
      </c>
      <c r="AJ399" s="140">
        <v>0</v>
      </c>
      <c r="AK399" s="140">
        <v>4025</v>
      </c>
      <c r="AL399" s="140">
        <v>140250</v>
      </c>
      <c r="AM399" s="140">
        <v>0</v>
      </c>
      <c r="AN399" s="140">
        <v>20788.04</v>
      </c>
      <c r="AO399" s="140">
        <v>0</v>
      </c>
      <c r="AP399" s="140">
        <v>30855.010000000002</v>
      </c>
      <c r="AQ399" s="140">
        <v>1262119.8800000001</v>
      </c>
      <c r="AR399" s="140">
        <v>1708111.6</v>
      </c>
      <c r="AS399" s="140">
        <v>349492.01</v>
      </c>
      <c r="AT399" s="140">
        <v>192497.56</v>
      </c>
      <c r="AU399" s="140">
        <v>189134.03</v>
      </c>
      <c r="AV399" s="140">
        <v>8688.81</v>
      </c>
      <c r="AW399" s="140">
        <v>198962.75</v>
      </c>
      <c r="AX399" s="140">
        <v>210042.78</v>
      </c>
      <c r="AY399" s="140">
        <v>293252.92</v>
      </c>
      <c r="AZ399" s="140">
        <v>586544.95000000007</v>
      </c>
      <c r="BA399" s="140">
        <v>1548335.94</v>
      </c>
      <c r="BB399" s="140">
        <v>46954.36</v>
      </c>
      <c r="BC399" s="140">
        <v>90415.6</v>
      </c>
      <c r="BD399" s="140">
        <v>123941.97</v>
      </c>
      <c r="BE399" s="140">
        <v>122137.40000000001</v>
      </c>
      <c r="BF399" s="140">
        <v>791056.17</v>
      </c>
      <c r="BG399" s="140">
        <v>378936.43</v>
      </c>
      <c r="BH399" s="140">
        <v>20101.88</v>
      </c>
      <c r="BI399" s="140">
        <v>0</v>
      </c>
      <c r="BJ399" s="140">
        <v>0</v>
      </c>
      <c r="BK399" s="140">
        <v>0</v>
      </c>
      <c r="BL399" s="140">
        <v>0</v>
      </c>
      <c r="BM399" s="140">
        <v>0</v>
      </c>
      <c r="BN399" s="140">
        <v>0</v>
      </c>
      <c r="BO399" s="140">
        <v>130000</v>
      </c>
      <c r="BP399" s="140">
        <v>50000</v>
      </c>
      <c r="BQ399" s="140">
        <v>3321709.85</v>
      </c>
      <c r="BR399" s="140">
        <v>3519356.99</v>
      </c>
      <c r="BS399" s="140">
        <v>3451709.85</v>
      </c>
      <c r="BT399" s="140">
        <v>3569356.99</v>
      </c>
      <c r="BU399" s="140">
        <v>22310.05</v>
      </c>
      <c r="BV399" s="140">
        <v>27209.83</v>
      </c>
      <c r="BW399" s="140">
        <v>1180269.3499999999</v>
      </c>
      <c r="BX399" s="140">
        <v>833687.02</v>
      </c>
      <c r="BY399" s="140">
        <v>320481.67</v>
      </c>
      <c r="BZ399" s="140">
        <v>21200.880000000001</v>
      </c>
      <c r="CA399" s="140">
        <v>592739.53</v>
      </c>
      <c r="CB399" s="140">
        <v>580781.11</v>
      </c>
      <c r="CC399" s="140">
        <v>969902.19000000006</v>
      </c>
      <c r="CD399" s="140">
        <v>886770</v>
      </c>
      <c r="CE399" s="140">
        <v>0</v>
      </c>
      <c r="CF399" s="140">
        <v>0</v>
      </c>
      <c r="CG399" s="140">
        <v>0</v>
      </c>
      <c r="CH399" s="140">
        <v>95090.61</v>
      </c>
      <c r="CI399" s="140">
        <v>0</v>
      </c>
      <c r="CJ399" s="140">
        <v>6158461.4699999997</v>
      </c>
      <c r="CK399" s="140">
        <v>0</v>
      </c>
      <c r="CL399" s="140">
        <v>0</v>
      </c>
      <c r="CM399" s="140">
        <v>0</v>
      </c>
      <c r="CN399" s="140">
        <v>0</v>
      </c>
      <c r="CO399" s="140">
        <v>0</v>
      </c>
      <c r="CP399" s="140">
        <v>0</v>
      </c>
      <c r="CQ399" s="140">
        <v>0</v>
      </c>
      <c r="CR399" s="140">
        <v>91108.85</v>
      </c>
      <c r="CS399" s="140">
        <v>104783.39</v>
      </c>
      <c r="CT399" s="140">
        <v>484096.77</v>
      </c>
      <c r="CU399" s="140">
        <v>470422.23</v>
      </c>
      <c r="CV399" s="140">
        <v>0</v>
      </c>
      <c r="CW399" s="140">
        <v>47582.65</v>
      </c>
      <c r="CX399" s="140">
        <v>52454.270000000004</v>
      </c>
      <c r="CY399" s="140">
        <v>191134.35</v>
      </c>
      <c r="CZ399" s="140">
        <v>11385.79</v>
      </c>
      <c r="DA399" s="140">
        <v>174876.94</v>
      </c>
      <c r="DB399" s="140">
        <v>0</v>
      </c>
      <c r="DC399" s="140">
        <v>0</v>
      </c>
      <c r="DD399" s="140">
        <v>0</v>
      </c>
      <c r="DE399" s="140">
        <v>0</v>
      </c>
      <c r="DF399" s="140">
        <v>0</v>
      </c>
      <c r="DG399" s="140">
        <v>0</v>
      </c>
      <c r="DH399" s="140">
        <v>0</v>
      </c>
    </row>
    <row r="400" spans="1:112" x14ac:dyDescent="0.2">
      <c r="A400" s="140">
        <v>6300</v>
      </c>
      <c r="B400" s="140" t="s">
        <v>684</v>
      </c>
      <c r="C400" s="140">
        <v>0</v>
      </c>
      <c r="D400" s="140">
        <v>39165803.600000001</v>
      </c>
      <c r="E400" s="140">
        <v>16945</v>
      </c>
      <c r="F400" s="140">
        <v>138355.95000000001</v>
      </c>
      <c r="G400" s="140">
        <v>76484.38</v>
      </c>
      <c r="H400" s="140">
        <v>3912.91</v>
      </c>
      <c r="I400" s="140">
        <v>2208821.92</v>
      </c>
      <c r="J400" s="140">
        <v>516.9</v>
      </c>
      <c r="K400" s="140">
        <v>7064689.9000000004</v>
      </c>
      <c r="L400" s="140">
        <v>0</v>
      </c>
      <c r="M400" s="140">
        <v>0</v>
      </c>
      <c r="N400" s="140">
        <v>0</v>
      </c>
      <c r="O400" s="140">
        <v>0</v>
      </c>
      <c r="P400" s="140">
        <v>0</v>
      </c>
      <c r="Q400" s="140">
        <v>0</v>
      </c>
      <c r="R400" s="140">
        <v>0</v>
      </c>
      <c r="S400" s="140">
        <v>0</v>
      </c>
      <c r="T400" s="140">
        <v>0</v>
      </c>
      <c r="U400" s="140">
        <v>1241655</v>
      </c>
      <c r="V400" s="140">
        <v>39512122</v>
      </c>
      <c r="W400" s="140">
        <v>55000</v>
      </c>
      <c r="X400" s="140">
        <v>0</v>
      </c>
      <c r="Y400" s="140">
        <v>3255074.04</v>
      </c>
      <c r="Z400" s="140">
        <v>0</v>
      </c>
      <c r="AA400" s="140">
        <v>235649</v>
      </c>
      <c r="AB400" s="140">
        <v>56837.200000000004</v>
      </c>
      <c r="AC400" s="140">
        <v>0</v>
      </c>
      <c r="AD400" s="140">
        <v>618431.24</v>
      </c>
      <c r="AE400" s="140">
        <v>2080174.67</v>
      </c>
      <c r="AF400" s="140">
        <v>0</v>
      </c>
      <c r="AG400" s="140">
        <v>200067.24</v>
      </c>
      <c r="AH400" s="140">
        <v>0</v>
      </c>
      <c r="AI400" s="140">
        <v>336877.45</v>
      </c>
      <c r="AJ400" s="140">
        <v>0</v>
      </c>
      <c r="AK400" s="140">
        <v>0</v>
      </c>
      <c r="AL400" s="140">
        <v>0</v>
      </c>
      <c r="AM400" s="140">
        <v>225065.39</v>
      </c>
      <c r="AN400" s="140">
        <v>767273.63</v>
      </c>
      <c r="AO400" s="140">
        <v>0</v>
      </c>
      <c r="AP400" s="140">
        <v>44639.15</v>
      </c>
      <c r="AQ400" s="140">
        <v>17577126.760000002</v>
      </c>
      <c r="AR400" s="140">
        <v>20926940.379999999</v>
      </c>
      <c r="AS400" s="140">
        <v>2468442.79</v>
      </c>
      <c r="AT400" s="140">
        <v>2282735.94</v>
      </c>
      <c r="AU400" s="140">
        <v>1201436.6499999999</v>
      </c>
      <c r="AV400" s="140">
        <v>1982650.65</v>
      </c>
      <c r="AW400" s="140">
        <v>2122612.4</v>
      </c>
      <c r="AX400" s="140">
        <v>4196830.7</v>
      </c>
      <c r="AY400" s="140">
        <v>1099613.02</v>
      </c>
      <c r="AZ400" s="140">
        <v>5759318.5499999998</v>
      </c>
      <c r="BA400" s="140">
        <v>13886924.32</v>
      </c>
      <c r="BB400" s="140">
        <v>3188392.92</v>
      </c>
      <c r="BC400" s="140">
        <v>767340.25</v>
      </c>
      <c r="BD400" s="140">
        <v>95429.94</v>
      </c>
      <c r="BE400" s="140">
        <v>5452645.3700000001</v>
      </c>
      <c r="BF400" s="140">
        <v>9334563.3499999996</v>
      </c>
      <c r="BG400" s="140">
        <v>3205573.92</v>
      </c>
      <c r="BH400" s="140">
        <v>10133.07</v>
      </c>
      <c r="BI400" s="140">
        <v>276309.73</v>
      </c>
      <c r="BJ400" s="140">
        <v>193817.68</v>
      </c>
      <c r="BK400" s="140">
        <v>0</v>
      </c>
      <c r="BL400" s="140">
        <v>0</v>
      </c>
      <c r="BM400" s="140">
        <v>0</v>
      </c>
      <c r="BN400" s="140">
        <v>0</v>
      </c>
      <c r="BO400" s="140">
        <v>0</v>
      </c>
      <c r="BP400" s="140">
        <v>0</v>
      </c>
      <c r="BQ400" s="140">
        <v>10282600.16</v>
      </c>
      <c r="BR400" s="140">
        <v>12110777.800000001</v>
      </c>
      <c r="BS400" s="140">
        <v>10558909.890000001</v>
      </c>
      <c r="BT400" s="140">
        <v>12304595.48</v>
      </c>
      <c r="BU400" s="140">
        <v>950155.82</v>
      </c>
      <c r="BV400" s="140">
        <v>787065.61</v>
      </c>
      <c r="BW400" s="140">
        <v>15860549.550000001</v>
      </c>
      <c r="BX400" s="140">
        <v>10593747.09</v>
      </c>
      <c r="BY400" s="140">
        <v>4808243.63</v>
      </c>
      <c r="BZ400" s="140">
        <v>621649.04</v>
      </c>
      <c r="CA400" s="140">
        <v>2912907.43</v>
      </c>
      <c r="CB400" s="140">
        <v>1058064.22</v>
      </c>
      <c r="CC400" s="140">
        <v>2619693.85</v>
      </c>
      <c r="CD400" s="140">
        <v>1087800</v>
      </c>
      <c r="CE400" s="140">
        <v>0</v>
      </c>
      <c r="CF400" s="140">
        <v>0</v>
      </c>
      <c r="CG400" s="140">
        <v>0</v>
      </c>
      <c r="CH400" s="140">
        <v>3386737.06</v>
      </c>
      <c r="CI400" s="140">
        <v>0</v>
      </c>
      <c r="CJ400" s="140">
        <v>26112747.329999998</v>
      </c>
      <c r="CK400" s="140">
        <v>0</v>
      </c>
      <c r="CL400" s="140">
        <v>0</v>
      </c>
      <c r="CM400" s="140">
        <v>0</v>
      </c>
      <c r="CN400" s="140">
        <v>0</v>
      </c>
      <c r="CO400" s="140">
        <v>0</v>
      </c>
      <c r="CP400" s="140">
        <v>0</v>
      </c>
      <c r="CQ400" s="140">
        <v>0</v>
      </c>
      <c r="CR400" s="140">
        <v>1198406.73</v>
      </c>
      <c r="CS400" s="140">
        <v>973450.4</v>
      </c>
      <c r="CT400" s="140">
        <v>3994143.05</v>
      </c>
      <c r="CU400" s="140">
        <v>4219099.38</v>
      </c>
      <c r="CV400" s="140">
        <v>0</v>
      </c>
      <c r="CW400" s="140">
        <v>1753984.11</v>
      </c>
      <c r="CX400" s="140">
        <v>1583784.68</v>
      </c>
      <c r="CY400" s="140">
        <v>3994399.63</v>
      </c>
      <c r="CZ400" s="140">
        <v>0</v>
      </c>
      <c r="DA400" s="140">
        <v>4164599.06</v>
      </c>
      <c r="DB400" s="140">
        <v>0</v>
      </c>
      <c r="DC400" s="140">
        <v>0</v>
      </c>
      <c r="DD400" s="140">
        <v>0</v>
      </c>
      <c r="DE400" s="140">
        <v>0</v>
      </c>
      <c r="DF400" s="140">
        <v>0</v>
      </c>
      <c r="DG400" s="140">
        <v>0</v>
      </c>
      <c r="DH400" s="140">
        <v>0</v>
      </c>
    </row>
    <row r="401" spans="1:112" x14ac:dyDescent="0.2">
      <c r="A401" s="140">
        <v>6307</v>
      </c>
      <c r="B401" s="140" t="s">
        <v>685</v>
      </c>
      <c r="C401" s="140">
        <v>0</v>
      </c>
      <c r="D401" s="140">
        <v>32607534.109999999</v>
      </c>
      <c r="E401" s="140">
        <v>0</v>
      </c>
      <c r="F401" s="140">
        <v>19399.34</v>
      </c>
      <c r="G401" s="140">
        <v>109478.34</v>
      </c>
      <c r="H401" s="140">
        <v>9273.27</v>
      </c>
      <c r="I401" s="140">
        <v>534841.68000000005</v>
      </c>
      <c r="J401" s="140">
        <v>0</v>
      </c>
      <c r="K401" s="140">
        <v>814128.98</v>
      </c>
      <c r="L401" s="140">
        <v>0</v>
      </c>
      <c r="M401" s="140">
        <v>125</v>
      </c>
      <c r="N401" s="140">
        <v>0</v>
      </c>
      <c r="O401" s="140">
        <v>0</v>
      </c>
      <c r="P401" s="140">
        <v>0</v>
      </c>
      <c r="Q401" s="140">
        <v>0</v>
      </c>
      <c r="R401" s="140">
        <v>0</v>
      </c>
      <c r="S401" s="140">
        <v>0</v>
      </c>
      <c r="T401" s="140">
        <v>0</v>
      </c>
      <c r="U401" s="140">
        <v>793692</v>
      </c>
      <c r="V401" s="140">
        <v>27999285</v>
      </c>
      <c r="W401" s="140">
        <v>40425</v>
      </c>
      <c r="X401" s="140">
        <v>153839</v>
      </c>
      <c r="Y401" s="140">
        <v>0</v>
      </c>
      <c r="Z401" s="140">
        <v>21800.2</v>
      </c>
      <c r="AA401" s="140">
        <v>117123</v>
      </c>
      <c r="AB401" s="140">
        <v>45874</v>
      </c>
      <c r="AC401" s="140">
        <v>0</v>
      </c>
      <c r="AD401" s="140">
        <v>436155.92</v>
      </c>
      <c r="AE401" s="140">
        <v>700741.75</v>
      </c>
      <c r="AF401" s="140">
        <v>0</v>
      </c>
      <c r="AG401" s="140">
        <v>0</v>
      </c>
      <c r="AH401" s="140">
        <v>0</v>
      </c>
      <c r="AI401" s="140">
        <v>0</v>
      </c>
      <c r="AJ401" s="140">
        <v>0</v>
      </c>
      <c r="AK401" s="140">
        <v>0</v>
      </c>
      <c r="AL401" s="140">
        <v>0</v>
      </c>
      <c r="AM401" s="140">
        <v>525</v>
      </c>
      <c r="AN401" s="140">
        <v>87376.6</v>
      </c>
      <c r="AO401" s="140">
        <v>0</v>
      </c>
      <c r="AP401" s="140">
        <v>5855.2</v>
      </c>
      <c r="AQ401" s="140">
        <v>17695372.390000001</v>
      </c>
      <c r="AR401" s="140">
        <v>11086722.939999999</v>
      </c>
      <c r="AS401" s="140">
        <v>1062330.93</v>
      </c>
      <c r="AT401" s="140">
        <v>1385317.04</v>
      </c>
      <c r="AU401" s="140">
        <v>924167.18</v>
      </c>
      <c r="AV401" s="140">
        <v>378377.27</v>
      </c>
      <c r="AW401" s="140">
        <v>1979700.91</v>
      </c>
      <c r="AX401" s="140">
        <v>2552662.63</v>
      </c>
      <c r="AY401" s="140">
        <v>1251573.43</v>
      </c>
      <c r="AZ401" s="140">
        <v>3030784.89</v>
      </c>
      <c r="BA401" s="140">
        <v>9191812.2699999996</v>
      </c>
      <c r="BB401" s="140">
        <v>1019058.73</v>
      </c>
      <c r="BC401" s="140">
        <v>428605.83</v>
      </c>
      <c r="BD401" s="140">
        <v>0</v>
      </c>
      <c r="BE401" s="140">
        <v>1759821.28</v>
      </c>
      <c r="BF401" s="140">
        <v>8399446.3300000001</v>
      </c>
      <c r="BG401" s="140">
        <v>1995746.02</v>
      </c>
      <c r="BH401" s="140">
        <v>350257.15</v>
      </c>
      <c r="BI401" s="140">
        <v>0</v>
      </c>
      <c r="BJ401" s="140">
        <v>889098.28</v>
      </c>
      <c r="BK401" s="140">
        <v>3175000</v>
      </c>
      <c r="BL401" s="140">
        <v>3175000</v>
      </c>
      <c r="BM401" s="140">
        <v>1035808.87</v>
      </c>
      <c r="BN401" s="140">
        <v>1035808.87</v>
      </c>
      <c r="BO401" s="140">
        <v>0</v>
      </c>
      <c r="BP401" s="140">
        <v>0</v>
      </c>
      <c r="BQ401" s="140">
        <v>13140386.060000001</v>
      </c>
      <c r="BR401" s="140">
        <v>12257003.949999999</v>
      </c>
      <c r="BS401" s="140">
        <v>17351194.93</v>
      </c>
      <c r="BT401" s="140">
        <v>17356911.100000001</v>
      </c>
      <c r="BU401" s="140">
        <v>62251.090000000004</v>
      </c>
      <c r="BV401" s="140">
        <v>70017.540000000008</v>
      </c>
      <c r="BW401" s="140">
        <v>11101522.42</v>
      </c>
      <c r="BX401" s="140">
        <v>8638825.5800000001</v>
      </c>
      <c r="BY401" s="140">
        <v>2091731.79</v>
      </c>
      <c r="BZ401" s="140">
        <v>363198.60000000003</v>
      </c>
      <c r="CA401" s="140">
        <v>1725146.67</v>
      </c>
      <c r="CB401" s="140">
        <v>1684719.7600000002</v>
      </c>
      <c r="CC401" s="140">
        <v>20981770.119999997</v>
      </c>
      <c r="CD401" s="140">
        <v>2994571.2600000002</v>
      </c>
      <c r="CE401" s="140">
        <v>14684529.16</v>
      </c>
      <c r="CF401" s="140">
        <v>0</v>
      </c>
      <c r="CG401" s="140">
        <v>0</v>
      </c>
      <c r="CH401" s="140">
        <v>3343096.61</v>
      </c>
      <c r="CI401" s="140">
        <v>0</v>
      </c>
      <c r="CJ401" s="140">
        <v>49901000</v>
      </c>
      <c r="CK401" s="140">
        <v>425139.79000000004</v>
      </c>
      <c r="CL401" s="140">
        <v>19352321.16</v>
      </c>
      <c r="CM401" s="140">
        <v>21183809.109999999</v>
      </c>
      <c r="CN401" s="140">
        <v>0</v>
      </c>
      <c r="CO401" s="140">
        <v>2256627.7400000002</v>
      </c>
      <c r="CP401" s="140">
        <v>0</v>
      </c>
      <c r="CQ401" s="140">
        <v>0</v>
      </c>
      <c r="CR401" s="140">
        <v>502577.09</v>
      </c>
      <c r="CS401" s="140">
        <v>405317.56</v>
      </c>
      <c r="CT401" s="140">
        <v>2950177.1</v>
      </c>
      <c r="CU401" s="140">
        <v>3047436.63</v>
      </c>
      <c r="CV401" s="140">
        <v>0</v>
      </c>
      <c r="CW401" s="140">
        <v>170806.69</v>
      </c>
      <c r="CX401" s="140">
        <v>83313.73</v>
      </c>
      <c r="CY401" s="140">
        <v>1911.76</v>
      </c>
      <c r="CZ401" s="140">
        <v>6810.39</v>
      </c>
      <c r="DA401" s="140">
        <v>82594.33</v>
      </c>
      <c r="DB401" s="140">
        <v>0</v>
      </c>
      <c r="DC401" s="140">
        <v>0</v>
      </c>
      <c r="DD401" s="140">
        <v>0</v>
      </c>
      <c r="DE401" s="140">
        <v>0</v>
      </c>
      <c r="DF401" s="140">
        <v>0</v>
      </c>
      <c r="DG401" s="140">
        <v>0</v>
      </c>
      <c r="DH401" s="140">
        <v>0</v>
      </c>
    </row>
    <row r="402" spans="1:112" x14ac:dyDescent="0.2">
      <c r="A402" s="140">
        <v>6328</v>
      </c>
      <c r="B402" s="140" t="s">
        <v>686</v>
      </c>
      <c r="C402" s="140">
        <v>0</v>
      </c>
      <c r="D402" s="140">
        <v>14676927</v>
      </c>
      <c r="E402" s="140">
        <v>0</v>
      </c>
      <c r="F402" s="140">
        <v>0</v>
      </c>
      <c r="G402" s="140">
        <v>34301.35</v>
      </c>
      <c r="H402" s="140">
        <v>8358.2999999999993</v>
      </c>
      <c r="I402" s="140">
        <v>179220.58000000002</v>
      </c>
      <c r="J402" s="140">
        <v>0</v>
      </c>
      <c r="K402" s="140">
        <v>584145.04</v>
      </c>
      <c r="L402" s="140">
        <v>0</v>
      </c>
      <c r="M402" s="140">
        <v>0</v>
      </c>
      <c r="N402" s="140">
        <v>0</v>
      </c>
      <c r="O402" s="140">
        <v>0</v>
      </c>
      <c r="P402" s="140">
        <v>23518.720000000001</v>
      </c>
      <c r="Q402" s="140">
        <v>0</v>
      </c>
      <c r="R402" s="140">
        <v>0</v>
      </c>
      <c r="S402" s="140">
        <v>0</v>
      </c>
      <c r="T402" s="140">
        <v>0</v>
      </c>
      <c r="U402" s="140">
        <v>314066.5</v>
      </c>
      <c r="V402" s="140">
        <v>13658375</v>
      </c>
      <c r="W402" s="140">
        <v>8247.66</v>
      </c>
      <c r="X402" s="140">
        <v>0</v>
      </c>
      <c r="Y402" s="140">
        <v>0</v>
      </c>
      <c r="Z402" s="140">
        <v>0</v>
      </c>
      <c r="AA402" s="140">
        <v>364776</v>
      </c>
      <c r="AB402" s="140">
        <v>0</v>
      </c>
      <c r="AC402" s="140">
        <v>110371.68000000001</v>
      </c>
      <c r="AD402" s="140">
        <v>212962.42</v>
      </c>
      <c r="AE402" s="140">
        <v>306129.69</v>
      </c>
      <c r="AF402" s="140">
        <v>0</v>
      </c>
      <c r="AG402" s="140">
        <v>0</v>
      </c>
      <c r="AH402" s="140">
        <v>0</v>
      </c>
      <c r="AI402" s="140">
        <v>0</v>
      </c>
      <c r="AJ402" s="140">
        <v>0</v>
      </c>
      <c r="AK402" s="140">
        <v>2500</v>
      </c>
      <c r="AL402" s="140">
        <v>0</v>
      </c>
      <c r="AM402" s="140">
        <v>0</v>
      </c>
      <c r="AN402" s="140">
        <v>52385.4</v>
      </c>
      <c r="AO402" s="140">
        <v>0</v>
      </c>
      <c r="AP402" s="140">
        <v>16663.510000000002</v>
      </c>
      <c r="AQ402" s="140">
        <v>8979937.6799999997</v>
      </c>
      <c r="AR402" s="140">
        <v>4392540.74</v>
      </c>
      <c r="AS402" s="140">
        <v>822036.05</v>
      </c>
      <c r="AT402" s="140">
        <v>532944.97</v>
      </c>
      <c r="AU402" s="140">
        <v>826060.53</v>
      </c>
      <c r="AV402" s="140">
        <v>5122.5</v>
      </c>
      <c r="AW402" s="140">
        <v>673053.71</v>
      </c>
      <c r="AX402" s="140">
        <v>1119640.77</v>
      </c>
      <c r="AY402" s="140">
        <v>511797.23000000004</v>
      </c>
      <c r="AZ402" s="140">
        <v>1847188.58</v>
      </c>
      <c r="BA402" s="140">
        <v>5347849.03</v>
      </c>
      <c r="BB402" s="140">
        <v>135002.26</v>
      </c>
      <c r="BC402" s="140">
        <v>150272.82</v>
      </c>
      <c r="BD402" s="140">
        <v>14972.07</v>
      </c>
      <c r="BE402" s="140">
        <v>496466.34</v>
      </c>
      <c r="BF402" s="140">
        <v>2103994.0699999998</v>
      </c>
      <c r="BG402" s="140">
        <v>1410975</v>
      </c>
      <c r="BH402" s="140">
        <v>6961.4400000000005</v>
      </c>
      <c r="BI402" s="140">
        <v>0</v>
      </c>
      <c r="BJ402" s="140">
        <v>0</v>
      </c>
      <c r="BK402" s="140">
        <v>0</v>
      </c>
      <c r="BL402" s="140">
        <v>0</v>
      </c>
      <c r="BM402" s="140">
        <v>0</v>
      </c>
      <c r="BN402" s="140">
        <v>1000000</v>
      </c>
      <c r="BO402" s="140">
        <v>7686369.4000000004</v>
      </c>
      <c r="BP402" s="140">
        <v>7862502.46</v>
      </c>
      <c r="BQ402" s="140">
        <v>0</v>
      </c>
      <c r="BR402" s="140">
        <v>0</v>
      </c>
      <c r="BS402" s="140">
        <v>7686369.4000000004</v>
      </c>
      <c r="BT402" s="140">
        <v>8862502.4600000009</v>
      </c>
      <c r="BU402" s="140">
        <v>0</v>
      </c>
      <c r="BV402" s="140">
        <v>0</v>
      </c>
      <c r="BW402" s="140">
        <v>3143537.34</v>
      </c>
      <c r="BX402" s="140">
        <v>2206398.14</v>
      </c>
      <c r="BY402" s="140">
        <v>665481.4</v>
      </c>
      <c r="BZ402" s="140">
        <v>271657.8</v>
      </c>
      <c r="CA402" s="140">
        <v>5607448.7699999996</v>
      </c>
      <c r="CB402" s="140">
        <v>4085694.78</v>
      </c>
      <c r="CC402" s="140">
        <v>4399013.3499999996</v>
      </c>
      <c r="CD402" s="140">
        <v>3799428.11</v>
      </c>
      <c r="CE402" s="140">
        <v>1928518.47</v>
      </c>
      <c r="CF402" s="140">
        <v>0</v>
      </c>
      <c r="CG402" s="140">
        <v>192820.76</v>
      </c>
      <c r="CH402" s="140">
        <v>0</v>
      </c>
      <c r="CI402" s="140">
        <v>0</v>
      </c>
      <c r="CJ402" s="140">
        <v>37425000</v>
      </c>
      <c r="CK402" s="140">
        <v>1566068.28</v>
      </c>
      <c r="CL402" s="140">
        <v>1566995.9</v>
      </c>
      <c r="CM402" s="140">
        <v>927.62</v>
      </c>
      <c r="CN402" s="140">
        <v>0</v>
      </c>
      <c r="CO402" s="140">
        <v>0</v>
      </c>
      <c r="CP402" s="140">
        <v>0</v>
      </c>
      <c r="CQ402" s="140">
        <v>0</v>
      </c>
      <c r="CR402" s="140">
        <v>232640.99</v>
      </c>
      <c r="CS402" s="140">
        <v>220034.89</v>
      </c>
      <c r="CT402" s="140">
        <v>938416.1</v>
      </c>
      <c r="CU402" s="140">
        <v>951022.20000000007</v>
      </c>
      <c r="CV402" s="140">
        <v>0</v>
      </c>
      <c r="CW402" s="140">
        <v>0</v>
      </c>
      <c r="CX402" s="140">
        <v>0</v>
      </c>
      <c r="CY402" s="140">
        <v>0</v>
      </c>
      <c r="CZ402" s="140">
        <v>0</v>
      </c>
      <c r="DA402" s="140">
        <v>0</v>
      </c>
      <c r="DB402" s="140">
        <v>0</v>
      </c>
      <c r="DC402" s="140">
        <v>0</v>
      </c>
      <c r="DD402" s="140">
        <v>0</v>
      </c>
      <c r="DE402" s="140">
        <v>39680.03</v>
      </c>
      <c r="DF402" s="140">
        <v>39632.03</v>
      </c>
      <c r="DG402" s="140">
        <v>48</v>
      </c>
      <c r="DH402" s="140">
        <v>0</v>
      </c>
    </row>
    <row r="403" spans="1:112" x14ac:dyDescent="0.2">
      <c r="A403" s="140">
        <v>6370</v>
      </c>
      <c r="B403" s="140" t="s">
        <v>687</v>
      </c>
      <c r="C403" s="140">
        <v>0</v>
      </c>
      <c r="D403" s="140">
        <v>4710480.22</v>
      </c>
      <c r="E403" s="140">
        <v>10367.780000000001</v>
      </c>
      <c r="F403" s="140">
        <v>595.1</v>
      </c>
      <c r="G403" s="140">
        <v>49056.840000000004</v>
      </c>
      <c r="H403" s="140">
        <v>1848.79</v>
      </c>
      <c r="I403" s="140">
        <v>121591.01000000001</v>
      </c>
      <c r="J403" s="140">
        <v>3420</v>
      </c>
      <c r="K403" s="140">
        <v>777735.73</v>
      </c>
      <c r="L403" s="140">
        <v>0</v>
      </c>
      <c r="M403" s="140">
        <v>0</v>
      </c>
      <c r="N403" s="140">
        <v>0</v>
      </c>
      <c r="O403" s="140">
        <v>0</v>
      </c>
      <c r="P403" s="140">
        <v>8013.12</v>
      </c>
      <c r="Q403" s="140">
        <v>0</v>
      </c>
      <c r="R403" s="140">
        <v>0</v>
      </c>
      <c r="S403" s="140">
        <v>0</v>
      </c>
      <c r="T403" s="140">
        <v>0</v>
      </c>
      <c r="U403" s="140">
        <v>207558.5</v>
      </c>
      <c r="V403" s="140">
        <v>11078266</v>
      </c>
      <c r="W403" s="140">
        <v>0</v>
      </c>
      <c r="X403" s="140">
        <v>0</v>
      </c>
      <c r="Y403" s="140">
        <v>0</v>
      </c>
      <c r="Z403" s="140">
        <v>0</v>
      </c>
      <c r="AA403" s="140">
        <v>36763.96</v>
      </c>
      <c r="AB403" s="140">
        <v>0</v>
      </c>
      <c r="AC403" s="140">
        <v>0</v>
      </c>
      <c r="AD403" s="140">
        <v>39120</v>
      </c>
      <c r="AE403" s="140">
        <v>142287.36000000002</v>
      </c>
      <c r="AF403" s="140">
        <v>0</v>
      </c>
      <c r="AG403" s="140">
        <v>484.56</v>
      </c>
      <c r="AH403" s="140">
        <v>0</v>
      </c>
      <c r="AI403" s="140">
        <v>0</v>
      </c>
      <c r="AJ403" s="140">
        <v>0</v>
      </c>
      <c r="AK403" s="140">
        <v>8379.14</v>
      </c>
      <c r="AL403" s="140">
        <v>0</v>
      </c>
      <c r="AM403" s="140">
        <v>3406.64</v>
      </c>
      <c r="AN403" s="140">
        <v>58500.91</v>
      </c>
      <c r="AO403" s="140">
        <v>0</v>
      </c>
      <c r="AP403" s="140">
        <v>0</v>
      </c>
      <c r="AQ403" s="140">
        <v>4867571.78</v>
      </c>
      <c r="AR403" s="140">
        <v>2508213.0299999998</v>
      </c>
      <c r="AS403" s="140">
        <v>409292.65</v>
      </c>
      <c r="AT403" s="140">
        <v>526502.47</v>
      </c>
      <c r="AU403" s="140">
        <v>363248.13</v>
      </c>
      <c r="AV403" s="140">
        <v>365</v>
      </c>
      <c r="AW403" s="140">
        <v>385337.22000000003</v>
      </c>
      <c r="AX403" s="140">
        <v>722052.33</v>
      </c>
      <c r="AY403" s="140">
        <v>351731.61</v>
      </c>
      <c r="AZ403" s="140">
        <v>898484.55</v>
      </c>
      <c r="BA403" s="140">
        <v>2800087.78</v>
      </c>
      <c r="BB403" s="140">
        <v>601104.68000000005</v>
      </c>
      <c r="BC403" s="140">
        <v>169786.59</v>
      </c>
      <c r="BD403" s="140">
        <v>5092.12</v>
      </c>
      <c r="BE403" s="140">
        <v>279743.59000000003</v>
      </c>
      <c r="BF403" s="140">
        <v>1674125.41</v>
      </c>
      <c r="BG403" s="140">
        <v>579021.36</v>
      </c>
      <c r="BH403" s="140">
        <v>14603.09</v>
      </c>
      <c r="BI403" s="140">
        <v>26304.95</v>
      </c>
      <c r="BJ403" s="140">
        <v>0</v>
      </c>
      <c r="BK403" s="140">
        <v>0</v>
      </c>
      <c r="BL403" s="140">
        <v>0</v>
      </c>
      <c r="BM403" s="140">
        <v>0</v>
      </c>
      <c r="BN403" s="140">
        <v>0</v>
      </c>
      <c r="BO403" s="140">
        <v>0</v>
      </c>
      <c r="BP403" s="140">
        <v>0</v>
      </c>
      <c r="BQ403" s="140">
        <v>2666115.6800000002</v>
      </c>
      <c r="BR403" s="140">
        <v>2793932.9</v>
      </c>
      <c r="BS403" s="140">
        <v>2692420.63</v>
      </c>
      <c r="BT403" s="140">
        <v>2793932.9</v>
      </c>
      <c r="BU403" s="140">
        <v>229174.11000000002</v>
      </c>
      <c r="BV403" s="140">
        <v>205853.02000000002</v>
      </c>
      <c r="BW403" s="140">
        <v>2682774.27</v>
      </c>
      <c r="BX403" s="140">
        <v>1920057.68</v>
      </c>
      <c r="BY403" s="140">
        <v>619727.51</v>
      </c>
      <c r="BZ403" s="140">
        <v>166310.17000000001</v>
      </c>
      <c r="CA403" s="140">
        <v>972906.46</v>
      </c>
      <c r="CB403" s="140">
        <v>1119590.3400000001</v>
      </c>
      <c r="CC403" s="140">
        <v>2240076.38</v>
      </c>
      <c r="CD403" s="140">
        <v>2091979.17</v>
      </c>
      <c r="CE403" s="140">
        <v>1413.33</v>
      </c>
      <c r="CF403" s="140">
        <v>0</v>
      </c>
      <c r="CG403" s="140">
        <v>0</v>
      </c>
      <c r="CH403" s="140">
        <v>0</v>
      </c>
      <c r="CI403" s="140">
        <v>0</v>
      </c>
      <c r="CJ403" s="140">
        <v>11030487.51</v>
      </c>
      <c r="CK403" s="140">
        <v>276922.8</v>
      </c>
      <c r="CL403" s="140">
        <v>0</v>
      </c>
      <c r="CM403" s="140">
        <v>0</v>
      </c>
      <c r="CN403" s="140">
        <v>276922.8</v>
      </c>
      <c r="CO403" s="140">
        <v>0</v>
      </c>
      <c r="CP403" s="140">
        <v>0</v>
      </c>
      <c r="CQ403" s="140">
        <v>0</v>
      </c>
      <c r="CR403" s="140">
        <v>90790.35</v>
      </c>
      <c r="CS403" s="140">
        <v>91495.11</v>
      </c>
      <c r="CT403" s="140">
        <v>906275.01</v>
      </c>
      <c r="CU403" s="140">
        <v>905570.25</v>
      </c>
      <c r="CV403" s="140">
        <v>0</v>
      </c>
      <c r="CW403" s="140">
        <v>5469.88</v>
      </c>
      <c r="CX403" s="140">
        <v>18096.12</v>
      </c>
      <c r="CY403" s="140">
        <v>134464.89000000001</v>
      </c>
      <c r="CZ403" s="140">
        <v>0</v>
      </c>
      <c r="DA403" s="140">
        <v>121838.65000000001</v>
      </c>
      <c r="DB403" s="140">
        <v>0</v>
      </c>
      <c r="DC403" s="140">
        <v>0</v>
      </c>
      <c r="DD403" s="140">
        <v>0</v>
      </c>
      <c r="DE403" s="140">
        <v>0</v>
      </c>
      <c r="DF403" s="140">
        <v>0</v>
      </c>
      <c r="DG403" s="140">
        <v>0</v>
      </c>
      <c r="DH403" s="140">
        <v>0</v>
      </c>
    </row>
    <row r="404" spans="1:112" x14ac:dyDescent="0.2">
      <c r="A404" s="140">
        <v>6321</v>
      </c>
      <c r="B404" s="140" t="s">
        <v>688</v>
      </c>
      <c r="C404" s="140">
        <v>184.14000000000001</v>
      </c>
      <c r="D404" s="140">
        <v>2774244.2600000002</v>
      </c>
      <c r="E404" s="140">
        <v>2432.34</v>
      </c>
      <c r="F404" s="140">
        <v>5235.8900000000003</v>
      </c>
      <c r="G404" s="140">
        <v>34071.449999999997</v>
      </c>
      <c r="H404" s="140">
        <v>2492.17</v>
      </c>
      <c r="I404" s="140">
        <v>56149.770000000004</v>
      </c>
      <c r="J404" s="140">
        <v>11537</v>
      </c>
      <c r="K404" s="140">
        <v>203987</v>
      </c>
      <c r="L404" s="140">
        <v>0</v>
      </c>
      <c r="M404" s="140">
        <v>0</v>
      </c>
      <c r="N404" s="140">
        <v>0</v>
      </c>
      <c r="O404" s="140">
        <v>0</v>
      </c>
      <c r="P404" s="140">
        <v>0</v>
      </c>
      <c r="Q404" s="140">
        <v>0</v>
      </c>
      <c r="R404" s="140">
        <v>0</v>
      </c>
      <c r="S404" s="140">
        <v>0</v>
      </c>
      <c r="T404" s="140">
        <v>8514.6</v>
      </c>
      <c r="U404" s="140">
        <v>166987.5</v>
      </c>
      <c r="V404" s="140">
        <v>7730596</v>
      </c>
      <c r="W404" s="140">
        <v>7908.89</v>
      </c>
      <c r="X404" s="140">
        <v>0</v>
      </c>
      <c r="Y404" s="140">
        <v>0</v>
      </c>
      <c r="Z404" s="140">
        <v>5472.18</v>
      </c>
      <c r="AA404" s="140">
        <v>2412.5700000000002</v>
      </c>
      <c r="AB404" s="140">
        <v>0</v>
      </c>
      <c r="AC404" s="140">
        <v>0</v>
      </c>
      <c r="AD404" s="140">
        <v>64779.64</v>
      </c>
      <c r="AE404" s="140">
        <v>405439.39</v>
      </c>
      <c r="AF404" s="140">
        <v>0</v>
      </c>
      <c r="AG404" s="140">
        <v>0</v>
      </c>
      <c r="AH404" s="140">
        <v>8964.75</v>
      </c>
      <c r="AI404" s="140">
        <v>0</v>
      </c>
      <c r="AJ404" s="140">
        <v>0</v>
      </c>
      <c r="AK404" s="140">
        <v>9894.35</v>
      </c>
      <c r="AL404" s="140">
        <v>0</v>
      </c>
      <c r="AM404" s="140">
        <v>1172</v>
      </c>
      <c r="AN404" s="140">
        <v>52308.37</v>
      </c>
      <c r="AO404" s="140">
        <v>0</v>
      </c>
      <c r="AP404" s="140">
        <v>8846.1200000000008</v>
      </c>
      <c r="AQ404" s="140">
        <v>2381919.0099999998</v>
      </c>
      <c r="AR404" s="140">
        <v>2231925.9500000002</v>
      </c>
      <c r="AS404" s="140">
        <v>233631.08000000002</v>
      </c>
      <c r="AT404" s="140">
        <v>312704.8</v>
      </c>
      <c r="AU404" s="140">
        <v>283369.93</v>
      </c>
      <c r="AV404" s="140">
        <v>559.61</v>
      </c>
      <c r="AW404" s="140">
        <v>261282.98</v>
      </c>
      <c r="AX404" s="140">
        <v>426916.27</v>
      </c>
      <c r="AY404" s="140">
        <v>288353.10000000003</v>
      </c>
      <c r="AZ404" s="140">
        <v>572158.22</v>
      </c>
      <c r="BA404" s="140">
        <v>2227731.6</v>
      </c>
      <c r="BB404" s="140">
        <v>281386.07</v>
      </c>
      <c r="BC404" s="140">
        <v>157914.88</v>
      </c>
      <c r="BD404" s="140">
        <v>113301.38</v>
      </c>
      <c r="BE404" s="140">
        <v>263281.48</v>
      </c>
      <c r="BF404" s="140">
        <v>935997.03</v>
      </c>
      <c r="BG404" s="140">
        <v>573296.09</v>
      </c>
      <c r="BH404" s="140">
        <v>3681.79</v>
      </c>
      <c r="BI404" s="140">
        <v>0</v>
      </c>
      <c r="BJ404" s="140">
        <v>0</v>
      </c>
      <c r="BK404" s="140">
        <v>0</v>
      </c>
      <c r="BL404" s="140">
        <v>0</v>
      </c>
      <c r="BM404" s="140">
        <v>0</v>
      </c>
      <c r="BN404" s="140">
        <v>0</v>
      </c>
      <c r="BO404" s="140">
        <v>0</v>
      </c>
      <c r="BP404" s="140">
        <v>0</v>
      </c>
      <c r="BQ404" s="140">
        <v>2001299.26</v>
      </c>
      <c r="BR404" s="140">
        <v>2015518.37</v>
      </c>
      <c r="BS404" s="140">
        <v>2001299.26</v>
      </c>
      <c r="BT404" s="140">
        <v>2015518.37</v>
      </c>
      <c r="BU404" s="140">
        <v>206095.88</v>
      </c>
      <c r="BV404" s="140">
        <v>207320.85</v>
      </c>
      <c r="BW404" s="140">
        <v>1607424.21</v>
      </c>
      <c r="BX404" s="140">
        <v>1236755.29</v>
      </c>
      <c r="BY404" s="140">
        <v>331526.64</v>
      </c>
      <c r="BZ404" s="140">
        <v>37917.31</v>
      </c>
      <c r="CA404" s="140">
        <v>224777.4</v>
      </c>
      <c r="CB404" s="140">
        <v>284115.95</v>
      </c>
      <c r="CC404" s="140">
        <v>7220478.2299999995</v>
      </c>
      <c r="CD404" s="140">
        <v>1899082.7</v>
      </c>
      <c r="CE404" s="140">
        <v>5182818.5999999996</v>
      </c>
      <c r="CF404" s="140">
        <v>0</v>
      </c>
      <c r="CG404" s="140">
        <v>0</v>
      </c>
      <c r="CH404" s="140">
        <v>79238.38</v>
      </c>
      <c r="CI404" s="140">
        <v>0</v>
      </c>
      <c r="CJ404" s="140">
        <v>17033093.48</v>
      </c>
      <c r="CK404" s="140">
        <v>92076.67</v>
      </c>
      <c r="CL404" s="140">
        <v>1927100.36</v>
      </c>
      <c r="CM404" s="140">
        <v>5242688.84</v>
      </c>
      <c r="CN404" s="140">
        <v>0</v>
      </c>
      <c r="CO404" s="140">
        <v>3287665.15</v>
      </c>
      <c r="CP404" s="140">
        <v>0</v>
      </c>
      <c r="CQ404" s="140">
        <v>120000</v>
      </c>
      <c r="CR404" s="140">
        <v>0</v>
      </c>
      <c r="CS404" s="140">
        <v>0</v>
      </c>
      <c r="CT404" s="140">
        <v>509408.07</v>
      </c>
      <c r="CU404" s="140">
        <v>509408.07</v>
      </c>
      <c r="CV404" s="140">
        <v>0</v>
      </c>
      <c r="CW404" s="140">
        <v>5097.8599999999997</v>
      </c>
      <c r="CX404" s="140">
        <v>7604.66</v>
      </c>
      <c r="CY404" s="140">
        <v>35430.5</v>
      </c>
      <c r="CZ404" s="140">
        <v>0</v>
      </c>
      <c r="DA404" s="140">
        <v>32923.699999999997</v>
      </c>
      <c r="DB404" s="140">
        <v>0</v>
      </c>
      <c r="DC404" s="140">
        <v>0</v>
      </c>
      <c r="DD404" s="140">
        <v>0</v>
      </c>
      <c r="DE404" s="140">
        <v>0</v>
      </c>
      <c r="DF404" s="140">
        <v>0</v>
      </c>
      <c r="DG404" s="140">
        <v>0</v>
      </c>
      <c r="DH404" s="140">
        <v>0</v>
      </c>
    </row>
    <row r="405" spans="1:112" x14ac:dyDescent="0.2">
      <c r="A405" s="140">
        <v>6335</v>
      </c>
      <c r="B405" s="140" t="s">
        <v>689</v>
      </c>
      <c r="C405" s="140">
        <v>0</v>
      </c>
      <c r="D405" s="140">
        <v>8207010.5300000003</v>
      </c>
      <c r="E405" s="140">
        <v>0</v>
      </c>
      <c r="F405" s="140">
        <v>29934.760000000002</v>
      </c>
      <c r="G405" s="140">
        <v>36167.760000000002</v>
      </c>
      <c r="H405" s="140">
        <v>3347.59</v>
      </c>
      <c r="I405" s="140">
        <v>83643.490000000005</v>
      </c>
      <c r="J405" s="140">
        <v>0</v>
      </c>
      <c r="K405" s="140">
        <v>154711.30000000002</v>
      </c>
      <c r="L405" s="140">
        <v>0</v>
      </c>
      <c r="M405" s="140">
        <v>45202.76</v>
      </c>
      <c r="N405" s="140">
        <v>0</v>
      </c>
      <c r="O405" s="140">
        <v>0</v>
      </c>
      <c r="P405" s="140">
        <v>9837</v>
      </c>
      <c r="Q405" s="140">
        <v>0</v>
      </c>
      <c r="R405" s="140">
        <v>0</v>
      </c>
      <c r="S405" s="140">
        <v>0</v>
      </c>
      <c r="T405" s="140">
        <v>0</v>
      </c>
      <c r="U405" s="140">
        <v>169088.5</v>
      </c>
      <c r="V405" s="140">
        <v>2869212</v>
      </c>
      <c r="W405" s="140">
        <v>0</v>
      </c>
      <c r="X405" s="140">
        <v>0</v>
      </c>
      <c r="Y405" s="140">
        <v>345762.11</v>
      </c>
      <c r="Z405" s="140">
        <v>40747.040000000001</v>
      </c>
      <c r="AA405" s="140">
        <v>5527</v>
      </c>
      <c r="AB405" s="140">
        <v>0</v>
      </c>
      <c r="AC405" s="140">
        <v>0</v>
      </c>
      <c r="AD405" s="140">
        <v>93035.1</v>
      </c>
      <c r="AE405" s="140">
        <v>430605.84</v>
      </c>
      <c r="AF405" s="140">
        <v>0</v>
      </c>
      <c r="AG405" s="140">
        <v>0</v>
      </c>
      <c r="AH405" s="140">
        <v>0</v>
      </c>
      <c r="AI405" s="140">
        <v>127632.21</v>
      </c>
      <c r="AJ405" s="140">
        <v>0</v>
      </c>
      <c r="AK405" s="140">
        <v>0</v>
      </c>
      <c r="AL405" s="140">
        <v>0</v>
      </c>
      <c r="AM405" s="140">
        <v>31939.32</v>
      </c>
      <c r="AN405" s="140">
        <v>26917.45</v>
      </c>
      <c r="AO405" s="140">
        <v>0</v>
      </c>
      <c r="AP405" s="140">
        <v>9338.85</v>
      </c>
      <c r="AQ405" s="140">
        <v>2884721.91</v>
      </c>
      <c r="AR405" s="140">
        <v>1979462.16</v>
      </c>
      <c r="AS405" s="140">
        <v>389760.86</v>
      </c>
      <c r="AT405" s="140">
        <v>248647.04000000001</v>
      </c>
      <c r="AU405" s="140">
        <v>300328.06</v>
      </c>
      <c r="AV405" s="140">
        <v>6641.05</v>
      </c>
      <c r="AW405" s="140">
        <v>375446.66000000003</v>
      </c>
      <c r="AX405" s="140">
        <v>332350.77</v>
      </c>
      <c r="AY405" s="140">
        <v>223924.38</v>
      </c>
      <c r="AZ405" s="140">
        <v>602827.49</v>
      </c>
      <c r="BA405" s="140">
        <v>2638354.9300000002</v>
      </c>
      <c r="BB405" s="140">
        <v>332719.13</v>
      </c>
      <c r="BC405" s="140">
        <v>139067.71</v>
      </c>
      <c r="BD405" s="140">
        <v>0</v>
      </c>
      <c r="BE405" s="140">
        <v>129549.11</v>
      </c>
      <c r="BF405" s="140">
        <v>1004403.82</v>
      </c>
      <c r="BG405" s="140">
        <v>794475.64</v>
      </c>
      <c r="BH405" s="140">
        <v>493.3</v>
      </c>
      <c r="BI405" s="140">
        <v>0</v>
      </c>
      <c r="BJ405" s="140">
        <v>0</v>
      </c>
      <c r="BK405" s="140">
        <v>0</v>
      </c>
      <c r="BL405" s="140">
        <v>0</v>
      </c>
      <c r="BM405" s="140">
        <v>0</v>
      </c>
      <c r="BN405" s="140">
        <v>0</v>
      </c>
      <c r="BO405" s="140">
        <v>4149766.48</v>
      </c>
      <c r="BP405" s="140">
        <v>4486253.07</v>
      </c>
      <c r="BQ405" s="140">
        <v>0</v>
      </c>
      <c r="BR405" s="140">
        <v>0</v>
      </c>
      <c r="BS405" s="140">
        <v>4149766.48</v>
      </c>
      <c r="BT405" s="140">
        <v>4486253.07</v>
      </c>
      <c r="BU405" s="140">
        <v>0</v>
      </c>
      <c r="BV405" s="140">
        <v>0</v>
      </c>
      <c r="BW405" s="140">
        <v>1597067.5</v>
      </c>
      <c r="BX405" s="140">
        <v>1080065.78</v>
      </c>
      <c r="BY405" s="140">
        <v>466014.51</v>
      </c>
      <c r="BZ405" s="140">
        <v>50987.21</v>
      </c>
      <c r="CA405" s="140">
        <v>91438.5</v>
      </c>
      <c r="CB405" s="140">
        <v>163921.21000000002</v>
      </c>
      <c r="CC405" s="140">
        <v>796781.88</v>
      </c>
      <c r="CD405" s="140">
        <v>724299.17</v>
      </c>
      <c r="CE405" s="140">
        <v>0</v>
      </c>
      <c r="CF405" s="140">
        <v>0</v>
      </c>
      <c r="CG405" s="140">
        <v>0</v>
      </c>
      <c r="CH405" s="140">
        <v>0</v>
      </c>
      <c r="CI405" s="140">
        <v>0</v>
      </c>
      <c r="CJ405" s="140">
        <v>2930000</v>
      </c>
      <c r="CK405" s="140">
        <v>0</v>
      </c>
      <c r="CL405" s="140">
        <v>0</v>
      </c>
      <c r="CM405" s="140">
        <v>0</v>
      </c>
      <c r="CN405" s="140">
        <v>0</v>
      </c>
      <c r="CO405" s="140">
        <v>0</v>
      </c>
      <c r="CP405" s="140">
        <v>0</v>
      </c>
      <c r="CQ405" s="140">
        <v>0</v>
      </c>
      <c r="CR405" s="140">
        <v>164743.18</v>
      </c>
      <c r="CS405" s="140">
        <v>189017.21</v>
      </c>
      <c r="CT405" s="140">
        <v>638595.24</v>
      </c>
      <c r="CU405" s="140">
        <v>614321.21</v>
      </c>
      <c r="CV405" s="140">
        <v>0</v>
      </c>
      <c r="CW405" s="140">
        <v>0</v>
      </c>
      <c r="CX405" s="140">
        <v>0</v>
      </c>
      <c r="CY405" s="140">
        <v>0</v>
      </c>
      <c r="CZ405" s="140">
        <v>0</v>
      </c>
      <c r="DA405" s="140">
        <v>0</v>
      </c>
      <c r="DB405" s="140">
        <v>0</v>
      </c>
      <c r="DC405" s="140">
        <v>0</v>
      </c>
      <c r="DD405" s="140">
        <v>0</v>
      </c>
      <c r="DE405" s="140">
        <v>0</v>
      </c>
      <c r="DF405" s="140">
        <v>0</v>
      </c>
      <c r="DG405" s="140">
        <v>0</v>
      </c>
      <c r="DH405" s="140">
        <v>0</v>
      </c>
    </row>
    <row r="406" spans="1:112" x14ac:dyDescent="0.2">
      <c r="A406" s="140">
        <v>6354</v>
      </c>
      <c r="B406" s="140" t="s">
        <v>690</v>
      </c>
      <c r="C406" s="140">
        <v>0</v>
      </c>
      <c r="D406" s="140">
        <v>1850919</v>
      </c>
      <c r="E406" s="140">
        <v>0</v>
      </c>
      <c r="F406" s="140">
        <v>385</v>
      </c>
      <c r="G406" s="140">
        <v>14170.12</v>
      </c>
      <c r="H406" s="140">
        <v>368.66</v>
      </c>
      <c r="I406" s="140">
        <v>3321</v>
      </c>
      <c r="J406" s="140">
        <v>0</v>
      </c>
      <c r="K406" s="140">
        <v>146972</v>
      </c>
      <c r="L406" s="140">
        <v>0</v>
      </c>
      <c r="M406" s="140">
        <v>0</v>
      </c>
      <c r="N406" s="140">
        <v>0</v>
      </c>
      <c r="O406" s="140">
        <v>0</v>
      </c>
      <c r="P406" s="140">
        <v>4201.8</v>
      </c>
      <c r="Q406" s="140">
        <v>0</v>
      </c>
      <c r="R406" s="140">
        <v>0</v>
      </c>
      <c r="S406" s="140">
        <v>0</v>
      </c>
      <c r="T406" s="140">
        <v>0</v>
      </c>
      <c r="U406" s="140">
        <v>40712</v>
      </c>
      <c r="V406" s="140">
        <v>1704620</v>
      </c>
      <c r="W406" s="140">
        <v>0</v>
      </c>
      <c r="X406" s="140">
        <v>0</v>
      </c>
      <c r="Y406" s="140">
        <v>0</v>
      </c>
      <c r="Z406" s="140">
        <v>0</v>
      </c>
      <c r="AA406" s="140">
        <v>77102</v>
      </c>
      <c r="AB406" s="140">
        <v>16532</v>
      </c>
      <c r="AC406" s="140">
        <v>0</v>
      </c>
      <c r="AD406" s="140">
        <v>24560</v>
      </c>
      <c r="AE406" s="140">
        <v>254922.99000000002</v>
      </c>
      <c r="AF406" s="140">
        <v>0</v>
      </c>
      <c r="AG406" s="140">
        <v>0</v>
      </c>
      <c r="AH406" s="140">
        <v>11127.33</v>
      </c>
      <c r="AI406" s="140">
        <v>0</v>
      </c>
      <c r="AJ406" s="140">
        <v>0</v>
      </c>
      <c r="AK406" s="140">
        <v>15569</v>
      </c>
      <c r="AL406" s="140">
        <v>0</v>
      </c>
      <c r="AM406" s="140">
        <v>0</v>
      </c>
      <c r="AN406" s="140">
        <v>19701.580000000002</v>
      </c>
      <c r="AO406" s="140">
        <v>0</v>
      </c>
      <c r="AP406" s="140">
        <v>3422.82</v>
      </c>
      <c r="AQ406" s="140">
        <v>902875.11</v>
      </c>
      <c r="AR406" s="140">
        <v>909448.23</v>
      </c>
      <c r="AS406" s="140">
        <v>132697.84</v>
      </c>
      <c r="AT406" s="140">
        <v>147925.1</v>
      </c>
      <c r="AU406" s="140">
        <v>90910.61</v>
      </c>
      <c r="AV406" s="140">
        <v>9745.19</v>
      </c>
      <c r="AW406" s="140">
        <v>68851.460000000006</v>
      </c>
      <c r="AX406" s="140">
        <v>286936.60000000003</v>
      </c>
      <c r="AY406" s="140">
        <v>89560.49</v>
      </c>
      <c r="AZ406" s="140">
        <v>182083.41</v>
      </c>
      <c r="BA406" s="140">
        <v>740892.67</v>
      </c>
      <c r="BB406" s="140">
        <v>73752.78</v>
      </c>
      <c r="BC406" s="140">
        <v>67513.33</v>
      </c>
      <c r="BD406" s="140">
        <v>10685.28</v>
      </c>
      <c r="BE406" s="140">
        <v>10246.56</v>
      </c>
      <c r="BF406" s="140">
        <v>263584.67</v>
      </c>
      <c r="BG406" s="140">
        <v>116598.59</v>
      </c>
      <c r="BH406" s="140">
        <v>0</v>
      </c>
      <c r="BI406" s="140">
        <v>0</v>
      </c>
      <c r="BJ406" s="140">
        <v>0</v>
      </c>
      <c r="BK406" s="140">
        <v>0</v>
      </c>
      <c r="BL406" s="140">
        <v>0</v>
      </c>
      <c r="BM406" s="140">
        <v>0</v>
      </c>
      <c r="BN406" s="140">
        <v>0</v>
      </c>
      <c r="BO406" s="140">
        <v>1010606.44</v>
      </c>
      <c r="BP406" s="140">
        <v>1094905.82</v>
      </c>
      <c r="BQ406" s="140">
        <v>0</v>
      </c>
      <c r="BR406" s="140">
        <v>0</v>
      </c>
      <c r="BS406" s="140">
        <v>1010606.44</v>
      </c>
      <c r="BT406" s="140">
        <v>1094905.82</v>
      </c>
      <c r="BU406" s="140">
        <v>0</v>
      </c>
      <c r="BV406" s="140">
        <v>0</v>
      </c>
      <c r="BW406" s="140">
        <v>484797.58</v>
      </c>
      <c r="BX406" s="140">
        <v>354890.23999999999</v>
      </c>
      <c r="BY406" s="140">
        <v>89962.59</v>
      </c>
      <c r="BZ406" s="140">
        <v>39944.75</v>
      </c>
      <c r="CA406" s="140">
        <v>67873.149999999994</v>
      </c>
      <c r="CB406" s="140">
        <v>74055.759999999995</v>
      </c>
      <c r="CC406" s="140">
        <v>389407.69</v>
      </c>
      <c r="CD406" s="140">
        <v>36225.08</v>
      </c>
      <c r="CE406" s="140">
        <v>347000</v>
      </c>
      <c r="CF406" s="140">
        <v>0</v>
      </c>
      <c r="CG406" s="140">
        <v>0</v>
      </c>
      <c r="CH406" s="140">
        <v>0</v>
      </c>
      <c r="CI406" s="140">
        <v>0</v>
      </c>
      <c r="CJ406" s="140">
        <v>535065.35</v>
      </c>
      <c r="CK406" s="140">
        <v>3092.2000000000003</v>
      </c>
      <c r="CL406" s="140">
        <v>0</v>
      </c>
      <c r="CM406" s="140">
        <v>0</v>
      </c>
      <c r="CN406" s="140">
        <v>0</v>
      </c>
      <c r="CO406" s="140">
        <v>0</v>
      </c>
      <c r="CP406" s="140">
        <v>0</v>
      </c>
      <c r="CQ406" s="140">
        <v>3092.2000000000003</v>
      </c>
      <c r="CR406" s="140">
        <v>0</v>
      </c>
      <c r="CS406" s="140">
        <v>5828.51</v>
      </c>
      <c r="CT406" s="140">
        <v>225961.38</v>
      </c>
      <c r="CU406" s="140">
        <v>220132.87</v>
      </c>
      <c r="CV406" s="140">
        <v>0</v>
      </c>
      <c r="CW406" s="140">
        <v>5055.7</v>
      </c>
      <c r="CX406" s="140">
        <v>9804.52</v>
      </c>
      <c r="CY406" s="140">
        <v>48142</v>
      </c>
      <c r="CZ406" s="140">
        <v>0</v>
      </c>
      <c r="DA406" s="140">
        <v>43393.18</v>
      </c>
      <c r="DB406" s="140">
        <v>0</v>
      </c>
      <c r="DC406" s="140">
        <v>0</v>
      </c>
      <c r="DD406" s="140">
        <v>0</v>
      </c>
      <c r="DE406" s="140">
        <v>0</v>
      </c>
      <c r="DF406" s="140">
        <v>0</v>
      </c>
      <c r="DG406" s="140">
        <v>0</v>
      </c>
      <c r="DH406" s="140">
        <v>0</v>
      </c>
    </row>
    <row r="407" spans="1:112" x14ac:dyDescent="0.2">
      <c r="A407" s="140">
        <v>6384</v>
      </c>
      <c r="B407" s="140" t="s">
        <v>691</v>
      </c>
      <c r="C407" s="140">
        <v>0</v>
      </c>
      <c r="D407" s="140">
        <v>4922025.6900000004</v>
      </c>
      <c r="E407" s="140">
        <v>4687.21</v>
      </c>
      <c r="F407" s="140">
        <v>1548.38</v>
      </c>
      <c r="G407" s="140">
        <v>41605.65</v>
      </c>
      <c r="H407" s="140">
        <v>7800.04</v>
      </c>
      <c r="I407" s="140">
        <v>52322.270000000004</v>
      </c>
      <c r="J407" s="140">
        <v>0</v>
      </c>
      <c r="K407" s="140">
        <v>245903</v>
      </c>
      <c r="L407" s="140">
        <v>0</v>
      </c>
      <c r="M407" s="140">
        <v>0</v>
      </c>
      <c r="N407" s="140">
        <v>0</v>
      </c>
      <c r="O407" s="140">
        <v>0</v>
      </c>
      <c r="P407" s="140">
        <v>2282.8000000000002</v>
      </c>
      <c r="Q407" s="140">
        <v>0</v>
      </c>
      <c r="R407" s="140">
        <v>0</v>
      </c>
      <c r="S407" s="140">
        <v>0</v>
      </c>
      <c r="T407" s="140">
        <v>0</v>
      </c>
      <c r="U407" s="140">
        <v>121269</v>
      </c>
      <c r="V407" s="140">
        <v>3430159</v>
      </c>
      <c r="W407" s="140">
        <v>1132.81</v>
      </c>
      <c r="X407" s="140">
        <v>0</v>
      </c>
      <c r="Y407" s="140">
        <v>159582.51</v>
      </c>
      <c r="Z407" s="140">
        <v>11261.25</v>
      </c>
      <c r="AA407" s="140">
        <v>3669</v>
      </c>
      <c r="AB407" s="140">
        <v>0</v>
      </c>
      <c r="AC407" s="140">
        <v>0</v>
      </c>
      <c r="AD407" s="140">
        <v>37399.160000000003</v>
      </c>
      <c r="AE407" s="140">
        <v>129480.11</v>
      </c>
      <c r="AF407" s="140">
        <v>0</v>
      </c>
      <c r="AG407" s="140">
        <v>0</v>
      </c>
      <c r="AH407" s="140">
        <v>0</v>
      </c>
      <c r="AI407" s="140">
        <v>0</v>
      </c>
      <c r="AJ407" s="140">
        <v>0</v>
      </c>
      <c r="AK407" s="140">
        <v>0</v>
      </c>
      <c r="AL407" s="140">
        <v>0</v>
      </c>
      <c r="AM407" s="140">
        <v>0</v>
      </c>
      <c r="AN407" s="140">
        <v>38482.620000000003</v>
      </c>
      <c r="AO407" s="140">
        <v>0</v>
      </c>
      <c r="AP407" s="140">
        <v>992.5</v>
      </c>
      <c r="AQ407" s="140">
        <v>1520834.81</v>
      </c>
      <c r="AR407" s="140">
        <v>1805321.61</v>
      </c>
      <c r="AS407" s="140">
        <v>344356.17</v>
      </c>
      <c r="AT407" s="140">
        <v>219638.7</v>
      </c>
      <c r="AU407" s="140">
        <v>221706.63</v>
      </c>
      <c r="AV407" s="140">
        <v>67103.899999999994</v>
      </c>
      <c r="AW407" s="140">
        <v>163072.88</v>
      </c>
      <c r="AX407" s="140">
        <v>243857.98</v>
      </c>
      <c r="AY407" s="140">
        <v>247302.04</v>
      </c>
      <c r="AZ407" s="140">
        <v>377522.51</v>
      </c>
      <c r="BA407" s="140">
        <v>1865984.07</v>
      </c>
      <c r="BB407" s="140">
        <v>312430.95</v>
      </c>
      <c r="BC407" s="140">
        <v>149090.99</v>
      </c>
      <c r="BD407" s="140">
        <v>0</v>
      </c>
      <c r="BE407" s="140">
        <v>59933.17</v>
      </c>
      <c r="BF407" s="140">
        <v>766179.27</v>
      </c>
      <c r="BG407" s="140">
        <v>332501.42</v>
      </c>
      <c r="BH407" s="140">
        <v>0</v>
      </c>
      <c r="BI407" s="140">
        <v>0</v>
      </c>
      <c r="BJ407" s="140">
        <v>0</v>
      </c>
      <c r="BK407" s="140">
        <v>0</v>
      </c>
      <c r="BL407" s="140">
        <v>0</v>
      </c>
      <c r="BM407" s="140">
        <v>927923.39</v>
      </c>
      <c r="BN407" s="140">
        <v>927923.39</v>
      </c>
      <c r="BO407" s="140">
        <v>0</v>
      </c>
      <c r="BP407" s="140">
        <v>0</v>
      </c>
      <c r="BQ407" s="140">
        <v>4097233.28</v>
      </c>
      <c r="BR407" s="140">
        <v>4611999.18</v>
      </c>
      <c r="BS407" s="140">
        <v>5025156.67</v>
      </c>
      <c r="BT407" s="140">
        <v>5539922.5700000003</v>
      </c>
      <c r="BU407" s="140">
        <v>13160.6</v>
      </c>
      <c r="BV407" s="140">
        <v>13160.62</v>
      </c>
      <c r="BW407" s="140">
        <v>1429808.85</v>
      </c>
      <c r="BX407" s="140">
        <v>1002670.59</v>
      </c>
      <c r="BY407" s="140">
        <v>296187.34000000003</v>
      </c>
      <c r="BZ407" s="140">
        <v>130950.90000000001</v>
      </c>
      <c r="CA407" s="140">
        <v>0</v>
      </c>
      <c r="CB407" s="140">
        <v>0</v>
      </c>
      <c r="CC407" s="140">
        <v>0</v>
      </c>
      <c r="CD407" s="140">
        <v>0</v>
      </c>
      <c r="CE407" s="140">
        <v>0</v>
      </c>
      <c r="CF407" s="140">
        <v>0</v>
      </c>
      <c r="CG407" s="140">
        <v>0</v>
      </c>
      <c r="CH407" s="140">
        <v>0</v>
      </c>
      <c r="CI407" s="140">
        <v>0</v>
      </c>
      <c r="CJ407" s="140">
        <v>0</v>
      </c>
      <c r="CK407" s="140">
        <v>40060</v>
      </c>
      <c r="CL407" s="140">
        <v>140310</v>
      </c>
      <c r="CM407" s="140">
        <v>100250</v>
      </c>
      <c r="CN407" s="140">
        <v>0</v>
      </c>
      <c r="CO407" s="140">
        <v>0</v>
      </c>
      <c r="CP407" s="140">
        <v>0</v>
      </c>
      <c r="CQ407" s="140">
        <v>0</v>
      </c>
      <c r="CR407" s="140">
        <v>0</v>
      </c>
      <c r="CS407" s="140">
        <v>23086.82</v>
      </c>
      <c r="CT407" s="140">
        <v>406726.99</v>
      </c>
      <c r="CU407" s="140">
        <v>383640.17</v>
      </c>
      <c r="CV407" s="140">
        <v>0</v>
      </c>
      <c r="CW407" s="140">
        <v>19727.98</v>
      </c>
      <c r="CX407" s="140">
        <v>15179.2</v>
      </c>
      <c r="CY407" s="140">
        <v>6314</v>
      </c>
      <c r="CZ407" s="140">
        <v>0</v>
      </c>
      <c r="DA407" s="140">
        <v>10862.78</v>
      </c>
      <c r="DB407" s="140">
        <v>0</v>
      </c>
      <c r="DC407" s="140">
        <v>0</v>
      </c>
      <c r="DD407" s="140">
        <v>0</v>
      </c>
      <c r="DE407" s="140">
        <v>0</v>
      </c>
      <c r="DF407" s="140">
        <v>0</v>
      </c>
      <c r="DG407" s="140">
        <v>0</v>
      </c>
      <c r="DH407" s="140">
        <v>0</v>
      </c>
    </row>
    <row r="408" spans="1:112" x14ac:dyDescent="0.2">
      <c r="A408" s="140">
        <v>6412</v>
      </c>
      <c r="B408" s="140" t="s">
        <v>692</v>
      </c>
      <c r="C408" s="140">
        <v>0</v>
      </c>
      <c r="D408" s="140">
        <v>2940619.2</v>
      </c>
      <c r="E408" s="140">
        <v>0</v>
      </c>
      <c r="F408" s="140">
        <v>5613</v>
      </c>
      <c r="G408" s="140">
        <v>0</v>
      </c>
      <c r="H408" s="140">
        <v>420</v>
      </c>
      <c r="I408" s="140">
        <v>49932.69</v>
      </c>
      <c r="J408" s="140">
        <v>0</v>
      </c>
      <c r="K408" s="140">
        <v>332982.66000000003</v>
      </c>
      <c r="L408" s="140">
        <v>0</v>
      </c>
      <c r="M408" s="140">
        <v>0</v>
      </c>
      <c r="N408" s="140">
        <v>0</v>
      </c>
      <c r="O408" s="140">
        <v>0</v>
      </c>
      <c r="P408" s="140">
        <v>0</v>
      </c>
      <c r="Q408" s="140">
        <v>0</v>
      </c>
      <c r="R408" s="140">
        <v>0</v>
      </c>
      <c r="S408" s="140">
        <v>0</v>
      </c>
      <c r="T408" s="140">
        <v>0</v>
      </c>
      <c r="U408" s="140">
        <v>52376</v>
      </c>
      <c r="V408" s="140">
        <v>1776984</v>
      </c>
      <c r="W408" s="140">
        <v>7458.89</v>
      </c>
      <c r="X408" s="140">
        <v>0</v>
      </c>
      <c r="Y408" s="140">
        <v>0</v>
      </c>
      <c r="Z408" s="140">
        <v>5364.3</v>
      </c>
      <c r="AA408" s="140">
        <v>429</v>
      </c>
      <c r="AB408" s="140">
        <v>0</v>
      </c>
      <c r="AC408" s="140">
        <v>0</v>
      </c>
      <c r="AD408" s="140">
        <v>97569.45</v>
      </c>
      <c r="AE408" s="140">
        <v>75394</v>
      </c>
      <c r="AF408" s="140">
        <v>0</v>
      </c>
      <c r="AG408" s="140">
        <v>0</v>
      </c>
      <c r="AH408" s="140">
        <v>0</v>
      </c>
      <c r="AI408" s="140">
        <v>53665.32</v>
      </c>
      <c r="AJ408" s="140">
        <v>0</v>
      </c>
      <c r="AK408" s="140">
        <v>0</v>
      </c>
      <c r="AL408" s="140">
        <v>0</v>
      </c>
      <c r="AM408" s="140">
        <v>161640.04</v>
      </c>
      <c r="AN408" s="140">
        <v>2850.4700000000003</v>
      </c>
      <c r="AO408" s="140">
        <v>0</v>
      </c>
      <c r="AP408" s="140">
        <v>0</v>
      </c>
      <c r="AQ408" s="140">
        <v>1979697.41</v>
      </c>
      <c r="AR408" s="140">
        <v>439318.25</v>
      </c>
      <c r="AS408" s="140">
        <v>0</v>
      </c>
      <c r="AT408" s="140">
        <v>156605.56</v>
      </c>
      <c r="AU408" s="140">
        <v>37311.879999999997</v>
      </c>
      <c r="AV408" s="140">
        <v>46446.74</v>
      </c>
      <c r="AW408" s="140">
        <v>116969.5</v>
      </c>
      <c r="AX408" s="140">
        <v>195093.17</v>
      </c>
      <c r="AY408" s="140">
        <v>415584.94</v>
      </c>
      <c r="AZ408" s="140">
        <v>137014.83000000002</v>
      </c>
      <c r="BA408" s="140">
        <v>817185</v>
      </c>
      <c r="BB408" s="140">
        <v>36187.53</v>
      </c>
      <c r="BC408" s="140">
        <v>36223.81</v>
      </c>
      <c r="BD408" s="140">
        <v>74140.84</v>
      </c>
      <c r="BE408" s="140">
        <v>270608.16000000003</v>
      </c>
      <c r="BF408" s="140">
        <v>604965.89</v>
      </c>
      <c r="BG408" s="140">
        <v>504689</v>
      </c>
      <c r="BH408" s="140">
        <v>0</v>
      </c>
      <c r="BI408" s="140">
        <v>0</v>
      </c>
      <c r="BJ408" s="140">
        <v>0</v>
      </c>
      <c r="BK408" s="140">
        <v>0</v>
      </c>
      <c r="BL408" s="140">
        <v>0</v>
      </c>
      <c r="BM408" s="140">
        <v>0</v>
      </c>
      <c r="BN408" s="140">
        <v>0</v>
      </c>
      <c r="BO408" s="140">
        <v>0</v>
      </c>
      <c r="BP408" s="140">
        <v>0</v>
      </c>
      <c r="BQ408" s="140">
        <v>689036.78</v>
      </c>
      <c r="BR408" s="140">
        <v>384293.29</v>
      </c>
      <c r="BS408" s="140">
        <v>689036.78</v>
      </c>
      <c r="BT408" s="140">
        <v>384293.29</v>
      </c>
      <c r="BU408" s="140">
        <v>0</v>
      </c>
      <c r="BV408" s="140">
        <v>0</v>
      </c>
      <c r="BW408" s="140">
        <v>1069316.1499999999</v>
      </c>
      <c r="BX408" s="140">
        <v>566248.22</v>
      </c>
      <c r="BY408" s="140">
        <v>175557.95</v>
      </c>
      <c r="BZ408" s="140">
        <v>327509.98</v>
      </c>
      <c r="CA408" s="140">
        <v>254474.38</v>
      </c>
      <c r="CB408" s="140">
        <v>255055.33000000002</v>
      </c>
      <c r="CC408" s="140">
        <v>447097.01</v>
      </c>
      <c r="CD408" s="140">
        <v>446516.06</v>
      </c>
      <c r="CE408" s="140">
        <v>0</v>
      </c>
      <c r="CF408" s="140">
        <v>0</v>
      </c>
      <c r="CG408" s="140">
        <v>0</v>
      </c>
      <c r="CH408" s="140">
        <v>0</v>
      </c>
      <c r="CI408" s="140">
        <v>0</v>
      </c>
      <c r="CJ408" s="140">
        <v>2209756.58</v>
      </c>
      <c r="CK408" s="140">
        <v>43547.53</v>
      </c>
      <c r="CL408" s="140">
        <v>0</v>
      </c>
      <c r="CM408" s="140">
        <v>0</v>
      </c>
      <c r="CN408" s="140">
        <v>43547.53</v>
      </c>
      <c r="CO408" s="140">
        <v>0</v>
      </c>
      <c r="CP408" s="140">
        <v>0</v>
      </c>
      <c r="CQ408" s="140">
        <v>0</v>
      </c>
      <c r="CR408" s="140">
        <v>22511.279999999999</v>
      </c>
      <c r="CS408" s="140">
        <v>20539.82</v>
      </c>
      <c r="CT408" s="140">
        <v>192077.75</v>
      </c>
      <c r="CU408" s="140">
        <v>194049.21</v>
      </c>
      <c r="CV408" s="140">
        <v>0</v>
      </c>
      <c r="CW408" s="140">
        <v>-23262.93</v>
      </c>
      <c r="CX408" s="140">
        <v>0</v>
      </c>
      <c r="CY408" s="140">
        <v>60470</v>
      </c>
      <c r="CZ408" s="140">
        <v>12225.37</v>
      </c>
      <c r="DA408" s="140">
        <v>24981.7</v>
      </c>
      <c r="DB408" s="140">
        <v>0</v>
      </c>
      <c r="DC408" s="140">
        <v>0</v>
      </c>
      <c r="DD408" s="140">
        <v>0</v>
      </c>
      <c r="DE408" s="140">
        <v>0</v>
      </c>
      <c r="DF408" s="140">
        <v>0</v>
      </c>
      <c r="DG408" s="140">
        <v>0</v>
      </c>
      <c r="DH408" s="140">
        <v>0</v>
      </c>
    </row>
    <row r="409" spans="1:112" x14ac:dyDescent="0.2">
      <c r="A409" s="140">
        <v>6440</v>
      </c>
      <c r="B409" s="140" t="s">
        <v>693</v>
      </c>
      <c r="C409" s="140">
        <v>0</v>
      </c>
      <c r="D409" s="140">
        <v>1636329</v>
      </c>
      <c r="E409" s="140">
        <v>0</v>
      </c>
      <c r="F409" s="140">
        <v>7404.6900000000005</v>
      </c>
      <c r="G409" s="140">
        <v>6957.5</v>
      </c>
      <c r="H409" s="140">
        <v>7727.22</v>
      </c>
      <c r="I409" s="140">
        <v>33813.199999999997</v>
      </c>
      <c r="J409" s="140">
        <v>0</v>
      </c>
      <c r="K409" s="140">
        <v>89957</v>
      </c>
      <c r="L409" s="140">
        <v>0</v>
      </c>
      <c r="M409" s="140">
        <v>0</v>
      </c>
      <c r="N409" s="140">
        <v>0</v>
      </c>
      <c r="O409" s="140">
        <v>0</v>
      </c>
      <c r="P409" s="140">
        <v>2318.5</v>
      </c>
      <c r="Q409" s="140">
        <v>0</v>
      </c>
      <c r="R409" s="140">
        <v>0</v>
      </c>
      <c r="S409" s="140">
        <v>0</v>
      </c>
      <c r="T409" s="140">
        <v>0</v>
      </c>
      <c r="U409" s="140">
        <v>27661</v>
      </c>
      <c r="V409" s="140">
        <v>560089</v>
      </c>
      <c r="W409" s="140">
        <v>4742.07</v>
      </c>
      <c r="X409" s="140">
        <v>0</v>
      </c>
      <c r="Y409" s="140">
        <v>75699.400000000009</v>
      </c>
      <c r="Z409" s="140">
        <v>8828.6</v>
      </c>
      <c r="AA409" s="140">
        <v>49368</v>
      </c>
      <c r="AB409" s="140">
        <v>0</v>
      </c>
      <c r="AC409" s="140">
        <v>0</v>
      </c>
      <c r="AD409" s="140">
        <v>16515.89</v>
      </c>
      <c r="AE409" s="140">
        <v>47801.23</v>
      </c>
      <c r="AF409" s="140">
        <v>0</v>
      </c>
      <c r="AG409" s="140">
        <v>0</v>
      </c>
      <c r="AH409" s="140">
        <v>0</v>
      </c>
      <c r="AI409" s="140">
        <v>15097</v>
      </c>
      <c r="AJ409" s="140">
        <v>0</v>
      </c>
      <c r="AK409" s="140">
        <v>0</v>
      </c>
      <c r="AL409" s="140">
        <v>0</v>
      </c>
      <c r="AM409" s="140">
        <v>0.01</v>
      </c>
      <c r="AN409" s="140">
        <v>49331.69</v>
      </c>
      <c r="AO409" s="140">
        <v>0</v>
      </c>
      <c r="AP409" s="140">
        <v>261.63</v>
      </c>
      <c r="AQ409" s="140">
        <v>492755.45</v>
      </c>
      <c r="AR409" s="140">
        <v>479922.81</v>
      </c>
      <c r="AS409" s="140">
        <v>180792.43</v>
      </c>
      <c r="AT409" s="140">
        <v>50041.130000000005</v>
      </c>
      <c r="AU409" s="140">
        <v>75819.180000000008</v>
      </c>
      <c r="AV409" s="140">
        <v>0</v>
      </c>
      <c r="AW409" s="140">
        <v>64186.8</v>
      </c>
      <c r="AX409" s="140">
        <v>37045.65</v>
      </c>
      <c r="AY409" s="140">
        <v>240219.86000000002</v>
      </c>
      <c r="AZ409" s="140">
        <v>0</v>
      </c>
      <c r="BA409" s="140">
        <v>1057782.95</v>
      </c>
      <c r="BB409" s="140">
        <v>32694.65</v>
      </c>
      <c r="BC409" s="140">
        <v>33644.050000000003</v>
      </c>
      <c r="BD409" s="140">
        <v>0</v>
      </c>
      <c r="BE409" s="140">
        <v>76589.150000000009</v>
      </c>
      <c r="BF409" s="140">
        <v>296391.07</v>
      </c>
      <c r="BG409" s="140">
        <v>207496.15</v>
      </c>
      <c r="BH409" s="140">
        <v>0</v>
      </c>
      <c r="BI409" s="140">
        <v>0</v>
      </c>
      <c r="BJ409" s="140">
        <v>0</v>
      </c>
      <c r="BK409" s="140">
        <v>0</v>
      </c>
      <c r="BL409" s="140">
        <v>0</v>
      </c>
      <c r="BM409" s="140">
        <v>0</v>
      </c>
      <c r="BN409" s="140">
        <v>0</v>
      </c>
      <c r="BO409" s="140">
        <v>970000</v>
      </c>
      <c r="BP409" s="140">
        <v>970000</v>
      </c>
      <c r="BQ409" s="140">
        <v>1469492.62</v>
      </c>
      <c r="BR409" s="140">
        <v>784013.92</v>
      </c>
      <c r="BS409" s="140">
        <v>2439492.62</v>
      </c>
      <c r="BT409" s="140">
        <v>1754013.92</v>
      </c>
      <c r="BU409" s="140">
        <v>499.87</v>
      </c>
      <c r="BV409" s="140">
        <v>2478.0500000000002</v>
      </c>
      <c r="BW409" s="140">
        <v>400231.52</v>
      </c>
      <c r="BX409" s="140">
        <v>171888.19</v>
      </c>
      <c r="BY409" s="140">
        <v>115118.40000000001</v>
      </c>
      <c r="BZ409" s="140">
        <v>111246.75</v>
      </c>
      <c r="CA409" s="140">
        <v>54027.35</v>
      </c>
      <c r="CB409" s="140">
        <v>32614.350000000002</v>
      </c>
      <c r="CC409" s="140">
        <v>186962</v>
      </c>
      <c r="CD409" s="140">
        <v>208375</v>
      </c>
      <c r="CE409" s="140">
        <v>0</v>
      </c>
      <c r="CF409" s="140">
        <v>0</v>
      </c>
      <c r="CG409" s="140">
        <v>0</v>
      </c>
      <c r="CH409" s="140">
        <v>0</v>
      </c>
      <c r="CI409" s="140">
        <v>0</v>
      </c>
      <c r="CJ409" s="140">
        <v>2700000</v>
      </c>
      <c r="CK409" s="140">
        <v>1265232</v>
      </c>
      <c r="CL409" s="140">
        <v>0</v>
      </c>
      <c r="CM409" s="140">
        <v>637.12</v>
      </c>
      <c r="CN409" s="140">
        <v>0</v>
      </c>
      <c r="CO409" s="140">
        <v>1265869.1200000001</v>
      </c>
      <c r="CP409" s="140">
        <v>0</v>
      </c>
      <c r="CQ409" s="140">
        <v>0</v>
      </c>
      <c r="CR409" s="140">
        <v>0</v>
      </c>
      <c r="CS409" s="140">
        <v>0</v>
      </c>
      <c r="CT409" s="140">
        <v>165692.03</v>
      </c>
      <c r="CU409" s="140">
        <v>165692.03</v>
      </c>
      <c r="CV409" s="140">
        <v>0</v>
      </c>
      <c r="CW409" s="140">
        <v>1366.1100000000001</v>
      </c>
      <c r="CX409" s="140">
        <v>1366.1100000000001</v>
      </c>
      <c r="CY409" s="140">
        <v>0</v>
      </c>
      <c r="CZ409" s="140">
        <v>0</v>
      </c>
      <c r="DA409" s="140">
        <v>0</v>
      </c>
      <c r="DB409" s="140">
        <v>0</v>
      </c>
      <c r="DC409" s="140">
        <v>0</v>
      </c>
      <c r="DD409" s="140">
        <v>0</v>
      </c>
      <c r="DE409" s="140">
        <v>0</v>
      </c>
      <c r="DF409" s="140">
        <v>0</v>
      </c>
      <c r="DG409" s="140">
        <v>0</v>
      </c>
      <c r="DH409" s="140">
        <v>0</v>
      </c>
    </row>
    <row r="410" spans="1:112" x14ac:dyDescent="0.2">
      <c r="A410" s="140">
        <v>6419</v>
      </c>
      <c r="B410" s="140" t="s">
        <v>694</v>
      </c>
      <c r="C410" s="140">
        <v>0</v>
      </c>
      <c r="D410" s="140">
        <v>19688092</v>
      </c>
      <c r="E410" s="140">
        <v>0</v>
      </c>
      <c r="F410" s="140">
        <v>0</v>
      </c>
      <c r="G410" s="140">
        <v>43594</v>
      </c>
      <c r="H410" s="140">
        <v>3975.05</v>
      </c>
      <c r="I410" s="140">
        <v>652911.17000000004</v>
      </c>
      <c r="J410" s="140">
        <v>5427.45</v>
      </c>
      <c r="K410" s="140">
        <v>500486</v>
      </c>
      <c r="L410" s="140">
        <v>0</v>
      </c>
      <c r="M410" s="140">
        <v>0</v>
      </c>
      <c r="N410" s="140">
        <v>0</v>
      </c>
      <c r="O410" s="140">
        <v>0</v>
      </c>
      <c r="P410" s="140">
        <v>15221.35</v>
      </c>
      <c r="Q410" s="140">
        <v>0</v>
      </c>
      <c r="R410" s="140">
        <v>0</v>
      </c>
      <c r="S410" s="140">
        <v>0</v>
      </c>
      <c r="T410" s="140">
        <v>0</v>
      </c>
      <c r="U410" s="140">
        <v>2416843</v>
      </c>
      <c r="V410" s="140">
        <v>7913457</v>
      </c>
      <c r="W410" s="140">
        <v>5574.09</v>
      </c>
      <c r="X410" s="140">
        <v>0</v>
      </c>
      <c r="Y410" s="140">
        <v>0</v>
      </c>
      <c r="Z410" s="140">
        <v>0</v>
      </c>
      <c r="AA410" s="140">
        <v>2244</v>
      </c>
      <c r="AB410" s="140">
        <v>0</v>
      </c>
      <c r="AC410" s="140">
        <v>0</v>
      </c>
      <c r="AD410" s="140">
        <v>64365.380000000005</v>
      </c>
      <c r="AE410" s="140">
        <v>146442.88</v>
      </c>
      <c r="AF410" s="140">
        <v>0</v>
      </c>
      <c r="AG410" s="140">
        <v>0</v>
      </c>
      <c r="AH410" s="140">
        <v>0</v>
      </c>
      <c r="AI410" s="140">
        <v>0</v>
      </c>
      <c r="AJ410" s="140">
        <v>0</v>
      </c>
      <c r="AK410" s="140">
        <v>0</v>
      </c>
      <c r="AL410" s="140">
        <v>0</v>
      </c>
      <c r="AM410" s="140">
        <v>0</v>
      </c>
      <c r="AN410" s="140">
        <v>954.62</v>
      </c>
      <c r="AO410" s="140">
        <v>0</v>
      </c>
      <c r="AP410" s="140">
        <v>5016.1400000000003</v>
      </c>
      <c r="AQ410" s="140">
        <v>7377394.5199999996</v>
      </c>
      <c r="AR410" s="140">
        <v>7953461.5800000001</v>
      </c>
      <c r="AS410" s="140">
        <v>199610.80000000002</v>
      </c>
      <c r="AT410" s="140">
        <v>794001.88</v>
      </c>
      <c r="AU410" s="140">
        <v>438154.93</v>
      </c>
      <c r="AV410" s="140">
        <v>266579.19</v>
      </c>
      <c r="AW410" s="140">
        <v>1106322.6200000001</v>
      </c>
      <c r="AX410" s="140">
        <v>1369402.3</v>
      </c>
      <c r="AY410" s="140">
        <v>376397.94</v>
      </c>
      <c r="AZ410" s="140">
        <v>1627589.52</v>
      </c>
      <c r="BA410" s="140">
        <v>4248861.24</v>
      </c>
      <c r="BB410" s="140">
        <v>397475.05</v>
      </c>
      <c r="BC410" s="140">
        <v>357095.65</v>
      </c>
      <c r="BD410" s="140">
        <v>147.94</v>
      </c>
      <c r="BE410" s="140">
        <v>1367044.24</v>
      </c>
      <c r="BF410" s="140">
        <v>2856281.49</v>
      </c>
      <c r="BG410" s="140">
        <v>147751.09</v>
      </c>
      <c r="BH410" s="140">
        <v>1412.75</v>
      </c>
      <c r="BI410" s="140">
        <v>0</v>
      </c>
      <c r="BJ410" s="140">
        <v>0</v>
      </c>
      <c r="BK410" s="140">
        <v>0</v>
      </c>
      <c r="BL410" s="140">
        <v>0</v>
      </c>
      <c r="BM410" s="140">
        <v>0</v>
      </c>
      <c r="BN410" s="140">
        <v>0</v>
      </c>
      <c r="BO410" s="140">
        <v>0</v>
      </c>
      <c r="BP410" s="140">
        <v>0</v>
      </c>
      <c r="BQ410" s="140">
        <v>8266283.0199999996</v>
      </c>
      <c r="BR410" s="140">
        <v>8845902.4199999999</v>
      </c>
      <c r="BS410" s="140">
        <v>8266283.0199999996</v>
      </c>
      <c r="BT410" s="140">
        <v>8845902.4199999999</v>
      </c>
      <c r="BU410" s="140">
        <v>53080.380000000005</v>
      </c>
      <c r="BV410" s="140">
        <v>57225.75</v>
      </c>
      <c r="BW410" s="140">
        <v>4086007.0999999996</v>
      </c>
      <c r="BX410" s="140">
        <v>2855422.9</v>
      </c>
      <c r="BY410" s="140">
        <v>742048.63</v>
      </c>
      <c r="BZ410" s="140">
        <v>484390.2</v>
      </c>
      <c r="CA410" s="140">
        <v>330666.3</v>
      </c>
      <c r="CB410" s="140">
        <v>354711.85000000003</v>
      </c>
      <c r="CC410" s="140">
        <v>3645477.57</v>
      </c>
      <c r="CD410" s="140">
        <v>1944381.4</v>
      </c>
      <c r="CE410" s="140">
        <v>1677050.62</v>
      </c>
      <c r="CF410" s="140">
        <v>0</v>
      </c>
      <c r="CG410" s="140">
        <v>0</v>
      </c>
      <c r="CH410" s="140">
        <v>0</v>
      </c>
      <c r="CI410" s="140">
        <v>0</v>
      </c>
      <c r="CJ410" s="140">
        <v>17060000</v>
      </c>
      <c r="CK410" s="140">
        <v>397419.78</v>
      </c>
      <c r="CL410" s="140">
        <v>178721.25</v>
      </c>
      <c r="CM410" s="140">
        <v>110532.14</v>
      </c>
      <c r="CN410" s="140">
        <v>0</v>
      </c>
      <c r="CO410" s="140">
        <v>322674.77</v>
      </c>
      <c r="CP410" s="140">
        <v>0</v>
      </c>
      <c r="CQ410" s="140">
        <v>6555.9000000000005</v>
      </c>
      <c r="CR410" s="140">
        <v>37559.050000000003</v>
      </c>
      <c r="CS410" s="140">
        <v>42737.89</v>
      </c>
      <c r="CT410" s="140">
        <v>35752.800000000003</v>
      </c>
      <c r="CU410" s="140">
        <v>30573.96</v>
      </c>
      <c r="CV410" s="140">
        <v>0</v>
      </c>
      <c r="CW410" s="140">
        <v>1129692.8600000001</v>
      </c>
      <c r="CX410" s="140">
        <v>1181543.46</v>
      </c>
      <c r="CY410" s="140">
        <v>1160802.29</v>
      </c>
      <c r="CZ410" s="140">
        <v>272294.19</v>
      </c>
      <c r="DA410" s="140">
        <v>836657.5</v>
      </c>
      <c r="DB410" s="140">
        <v>0</v>
      </c>
      <c r="DC410" s="140">
        <v>0</v>
      </c>
      <c r="DD410" s="140">
        <v>0</v>
      </c>
      <c r="DE410" s="140">
        <v>0</v>
      </c>
      <c r="DF410" s="140">
        <v>0</v>
      </c>
      <c r="DG410" s="140">
        <v>0</v>
      </c>
      <c r="DH410" s="140">
        <v>0</v>
      </c>
    </row>
    <row r="411" spans="1:112" x14ac:dyDescent="0.2">
      <c r="A411" s="140">
        <v>6426</v>
      </c>
      <c r="B411" s="140" t="s">
        <v>695</v>
      </c>
      <c r="C411" s="140">
        <v>0</v>
      </c>
      <c r="D411" s="140">
        <v>2184381</v>
      </c>
      <c r="E411" s="140">
        <v>10307</v>
      </c>
      <c r="F411" s="140">
        <v>4604.87</v>
      </c>
      <c r="G411" s="140">
        <v>23550.21</v>
      </c>
      <c r="H411" s="140">
        <v>2216.6799999999998</v>
      </c>
      <c r="I411" s="140">
        <v>7427.95</v>
      </c>
      <c r="J411" s="140">
        <v>0</v>
      </c>
      <c r="K411" s="140">
        <v>197274.78</v>
      </c>
      <c r="L411" s="140">
        <v>0</v>
      </c>
      <c r="M411" s="140">
        <v>0</v>
      </c>
      <c r="N411" s="140">
        <v>0</v>
      </c>
      <c r="O411" s="140">
        <v>0</v>
      </c>
      <c r="P411" s="140">
        <v>5446.42</v>
      </c>
      <c r="Q411" s="140">
        <v>0</v>
      </c>
      <c r="R411" s="140">
        <v>0</v>
      </c>
      <c r="S411" s="140">
        <v>0</v>
      </c>
      <c r="T411" s="140">
        <v>0</v>
      </c>
      <c r="U411" s="140">
        <v>108246.5</v>
      </c>
      <c r="V411" s="140">
        <v>4878483</v>
      </c>
      <c r="W411" s="140">
        <v>0</v>
      </c>
      <c r="X411" s="140">
        <v>0</v>
      </c>
      <c r="Y411" s="140">
        <v>223006.33000000002</v>
      </c>
      <c r="Z411" s="140">
        <v>250.57</v>
      </c>
      <c r="AA411" s="140">
        <v>8414</v>
      </c>
      <c r="AB411" s="140">
        <v>0</v>
      </c>
      <c r="AC411" s="140">
        <v>0</v>
      </c>
      <c r="AD411" s="140">
        <v>55991.3</v>
      </c>
      <c r="AE411" s="140">
        <v>285694.36</v>
      </c>
      <c r="AF411" s="140">
        <v>0</v>
      </c>
      <c r="AG411" s="140">
        <v>0</v>
      </c>
      <c r="AH411" s="140">
        <v>0</v>
      </c>
      <c r="AI411" s="140">
        <v>0</v>
      </c>
      <c r="AJ411" s="140">
        <v>0</v>
      </c>
      <c r="AK411" s="140">
        <v>375</v>
      </c>
      <c r="AL411" s="140">
        <v>58719.18</v>
      </c>
      <c r="AM411" s="140">
        <v>5697</v>
      </c>
      <c r="AN411" s="140">
        <v>54824.89</v>
      </c>
      <c r="AO411" s="140">
        <v>0</v>
      </c>
      <c r="AP411" s="140">
        <v>752</v>
      </c>
      <c r="AQ411" s="140">
        <v>1932431.29</v>
      </c>
      <c r="AR411" s="140">
        <v>1192912.83</v>
      </c>
      <c r="AS411" s="140">
        <v>348241.73</v>
      </c>
      <c r="AT411" s="140">
        <v>221024.14</v>
      </c>
      <c r="AU411" s="140">
        <v>187616.79</v>
      </c>
      <c r="AV411" s="140">
        <v>65554.25</v>
      </c>
      <c r="AW411" s="140">
        <v>176483.12</v>
      </c>
      <c r="AX411" s="140">
        <v>449960.2</v>
      </c>
      <c r="AY411" s="140">
        <v>287332.94</v>
      </c>
      <c r="AZ411" s="140">
        <v>330073.53999999998</v>
      </c>
      <c r="BA411" s="140">
        <v>1418335.14</v>
      </c>
      <c r="BB411" s="140">
        <v>195521.28</v>
      </c>
      <c r="BC411" s="140">
        <v>65710.69</v>
      </c>
      <c r="BD411" s="140">
        <v>53722.720000000001</v>
      </c>
      <c r="BE411" s="140">
        <v>227635.39</v>
      </c>
      <c r="BF411" s="140">
        <v>753240.07000000007</v>
      </c>
      <c r="BG411" s="140">
        <v>366505.89</v>
      </c>
      <c r="BH411" s="140">
        <v>0</v>
      </c>
      <c r="BI411" s="140">
        <v>44693.37</v>
      </c>
      <c r="BJ411" s="140">
        <v>150157.05000000002</v>
      </c>
      <c r="BK411" s="140">
        <v>0</v>
      </c>
      <c r="BL411" s="140">
        <v>0</v>
      </c>
      <c r="BM411" s="140">
        <v>0</v>
      </c>
      <c r="BN411" s="140">
        <v>0</v>
      </c>
      <c r="BO411" s="140">
        <v>0</v>
      </c>
      <c r="BP411" s="140">
        <v>0</v>
      </c>
      <c r="BQ411" s="140">
        <v>1147756.58</v>
      </c>
      <c r="BR411" s="140">
        <v>885653.93</v>
      </c>
      <c r="BS411" s="140">
        <v>1192449.95</v>
      </c>
      <c r="BT411" s="140">
        <v>1035810.98</v>
      </c>
      <c r="BU411" s="140">
        <v>27292.48</v>
      </c>
      <c r="BV411" s="140">
        <v>81043.12</v>
      </c>
      <c r="BW411" s="140">
        <v>1301769.76</v>
      </c>
      <c r="BX411" s="140">
        <v>899965.23</v>
      </c>
      <c r="BY411" s="140">
        <v>218034.16</v>
      </c>
      <c r="BZ411" s="140">
        <v>130019.73</v>
      </c>
      <c r="CA411" s="140">
        <v>9303.58</v>
      </c>
      <c r="CB411" s="140">
        <v>11259.920000000002</v>
      </c>
      <c r="CC411" s="140">
        <v>164559.95000000001</v>
      </c>
      <c r="CD411" s="140">
        <v>18523.75</v>
      </c>
      <c r="CE411" s="140">
        <v>0</v>
      </c>
      <c r="CF411" s="140">
        <v>0</v>
      </c>
      <c r="CG411" s="140">
        <v>0</v>
      </c>
      <c r="CH411" s="140">
        <v>144079.86000000002</v>
      </c>
      <c r="CI411" s="140">
        <v>0</v>
      </c>
      <c r="CJ411" s="140">
        <v>10848263.24</v>
      </c>
      <c r="CK411" s="140">
        <v>0</v>
      </c>
      <c r="CL411" s="140">
        <v>9644017.5600000005</v>
      </c>
      <c r="CM411" s="140">
        <v>10002941.289999999</v>
      </c>
      <c r="CN411" s="140">
        <v>0</v>
      </c>
      <c r="CO411" s="140">
        <v>358923.73</v>
      </c>
      <c r="CP411" s="140">
        <v>0</v>
      </c>
      <c r="CQ411" s="140">
        <v>0</v>
      </c>
      <c r="CR411" s="140">
        <v>0</v>
      </c>
      <c r="CS411" s="140">
        <v>0</v>
      </c>
      <c r="CT411" s="140">
        <v>436460.52</v>
      </c>
      <c r="CU411" s="140">
        <v>433698.48</v>
      </c>
      <c r="CV411" s="140">
        <v>2762.04</v>
      </c>
      <c r="CW411" s="140">
        <v>336.13</v>
      </c>
      <c r="CX411" s="140">
        <v>336.13</v>
      </c>
      <c r="CY411" s="140">
        <v>0</v>
      </c>
      <c r="CZ411" s="140">
        <v>0</v>
      </c>
      <c r="DA411" s="140">
        <v>0</v>
      </c>
      <c r="DB411" s="140">
        <v>0</v>
      </c>
      <c r="DC411" s="140">
        <v>0</v>
      </c>
      <c r="DD411" s="140">
        <v>0</v>
      </c>
      <c r="DE411" s="140">
        <v>35728.769999999997</v>
      </c>
      <c r="DF411" s="140">
        <v>16143.220000000001</v>
      </c>
      <c r="DG411" s="140">
        <v>18775.55</v>
      </c>
      <c r="DH411" s="140">
        <v>810</v>
      </c>
    </row>
    <row r="412" spans="1:112" x14ac:dyDescent="0.2">
      <c r="A412" s="140">
        <v>6461</v>
      </c>
      <c r="B412" s="140" t="s">
        <v>696</v>
      </c>
      <c r="C412" s="140">
        <v>0</v>
      </c>
      <c r="D412" s="140">
        <v>12028182.84</v>
      </c>
      <c r="E412" s="140">
        <v>0</v>
      </c>
      <c r="F412" s="140">
        <v>2921.2000000000003</v>
      </c>
      <c r="G412" s="140">
        <v>46970.67</v>
      </c>
      <c r="H412" s="140">
        <v>5076.2700000000004</v>
      </c>
      <c r="I412" s="140">
        <v>154511.37</v>
      </c>
      <c r="J412" s="140">
        <v>14788</v>
      </c>
      <c r="K412" s="140">
        <v>231048</v>
      </c>
      <c r="L412" s="140">
        <v>0</v>
      </c>
      <c r="M412" s="140">
        <v>0</v>
      </c>
      <c r="N412" s="140">
        <v>0</v>
      </c>
      <c r="O412" s="140">
        <v>0</v>
      </c>
      <c r="P412" s="140">
        <v>0</v>
      </c>
      <c r="Q412" s="140">
        <v>0</v>
      </c>
      <c r="R412" s="140">
        <v>0</v>
      </c>
      <c r="S412" s="140">
        <v>0</v>
      </c>
      <c r="T412" s="140">
        <v>0</v>
      </c>
      <c r="U412" s="140">
        <v>242402.38</v>
      </c>
      <c r="V412" s="140">
        <v>7129198</v>
      </c>
      <c r="W412" s="140">
        <v>13762.16</v>
      </c>
      <c r="X412" s="140">
        <v>0</v>
      </c>
      <c r="Y412" s="140">
        <v>239373.77000000002</v>
      </c>
      <c r="Z412" s="140">
        <v>61494.93</v>
      </c>
      <c r="AA412" s="140">
        <v>18382</v>
      </c>
      <c r="AB412" s="140">
        <v>0</v>
      </c>
      <c r="AC412" s="140">
        <v>0</v>
      </c>
      <c r="AD412" s="140">
        <v>364318.21</v>
      </c>
      <c r="AE412" s="140">
        <v>399319</v>
      </c>
      <c r="AF412" s="140">
        <v>0</v>
      </c>
      <c r="AG412" s="140">
        <v>0</v>
      </c>
      <c r="AH412" s="140">
        <v>0</v>
      </c>
      <c r="AI412" s="140">
        <v>294385.7</v>
      </c>
      <c r="AJ412" s="140">
        <v>0</v>
      </c>
      <c r="AK412" s="140">
        <v>0</v>
      </c>
      <c r="AL412" s="140">
        <v>0</v>
      </c>
      <c r="AM412" s="140">
        <v>8613.65</v>
      </c>
      <c r="AN412" s="140">
        <v>32444.720000000001</v>
      </c>
      <c r="AO412" s="140">
        <v>0</v>
      </c>
      <c r="AP412" s="140">
        <v>3881.32</v>
      </c>
      <c r="AQ412" s="140">
        <v>4837903.9800000004</v>
      </c>
      <c r="AR412" s="140">
        <v>4032737.27</v>
      </c>
      <c r="AS412" s="140">
        <v>570588.89</v>
      </c>
      <c r="AT412" s="140">
        <v>932781.79</v>
      </c>
      <c r="AU412" s="140">
        <v>423810.91000000003</v>
      </c>
      <c r="AV412" s="140">
        <v>347516.12</v>
      </c>
      <c r="AW412" s="140">
        <v>690373.66</v>
      </c>
      <c r="AX412" s="140">
        <v>1133203.19</v>
      </c>
      <c r="AY412" s="140">
        <v>333400.13</v>
      </c>
      <c r="AZ412" s="140">
        <v>1034622.28</v>
      </c>
      <c r="BA412" s="140">
        <v>3923140.17</v>
      </c>
      <c r="BB412" s="140">
        <v>445804.45</v>
      </c>
      <c r="BC412" s="140">
        <v>143663.93</v>
      </c>
      <c r="BD412" s="140">
        <v>64422.3</v>
      </c>
      <c r="BE412" s="140">
        <v>388460.89</v>
      </c>
      <c r="BF412" s="140">
        <v>1238922.1000000001</v>
      </c>
      <c r="BG412" s="140">
        <v>660966.41</v>
      </c>
      <c r="BH412" s="140">
        <v>5859.14</v>
      </c>
      <c r="BI412" s="140">
        <v>0</v>
      </c>
      <c r="BJ412" s="140">
        <v>0</v>
      </c>
      <c r="BK412" s="140">
        <v>0</v>
      </c>
      <c r="BL412" s="140">
        <v>0</v>
      </c>
      <c r="BM412" s="140">
        <v>0</v>
      </c>
      <c r="BN412" s="140">
        <v>0</v>
      </c>
      <c r="BO412" s="140">
        <v>0</v>
      </c>
      <c r="BP412" s="140">
        <v>0</v>
      </c>
      <c r="BQ412" s="140">
        <v>4537048.4400000004</v>
      </c>
      <c r="BR412" s="140">
        <v>4619945.0199999996</v>
      </c>
      <c r="BS412" s="140">
        <v>4537048.4400000004</v>
      </c>
      <c r="BT412" s="140">
        <v>4619945.0199999996</v>
      </c>
      <c r="BU412" s="140">
        <v>42524.21</v>
      </c>
      <c r="BV412" s="140">
        <v>58585.86</v>
      </c>
      <c r="BW412" s="140">
        <v>2323483.25</v>
      </c>
      <c r="BX412" s="140">
        <v>1623656.55</v>
      </c>
      <c r="BY412" s="140">
        <v>565162.97</v>
      </c>
      <c r="BZ412" s="140">
        <v>118602.08</v>
      </c>
      <c r="CA412" s="140">
        <v>143140.67000000001</v>
      </c>
      <c r="CB412" s="140">
        <v>113548.76000000001</v>
      </c>
      <c r="CC412" s="140">
        <v>1900345.94</v>
      </c>
      <c r="CD412" s="140">
        <v>1067717.8500000001</v>
      </c>
      <c r="CE412" s="140">
        <v>531.28</v>
      </c>
      <c r="CF412" s="140">
        <v>0</v>
      </c>
      <c r="CG412" s="140">
        <v>0</v>
      </c>
      <c r="CH412" s="140">
        <v>861688.72</v>
      </c>
      <c r="CI412" s="140">
        <v>0</v>
      </c>
      <c r="CJ412" s="140">
        <v>7582666.5</v>
      </c>
      <c r="CK412" s="140">
        <v>267717.43</v>
      </c>
      <c r="CL412" s="140">
        <v>355192.85000000003</v>
      </c>
      <c r="CM412" s="140">
        <v>220335.42</v>
      </c>
      <c r="CN412" s="140">
        <v>0</v>
      </c>
      <c r="CO412" s="140">
        <v>132860</v>
      </c>
      <c r="CP412" s="140">
        <v>0</v>
      </c>
      <c r="CQ412" s="140">
        <v>0</v>
      </c>
      <c r="CR412" s="140">
        <v>167627.07</v>
      </c>
      <c r="CS412" s="140">
        <v>212847.06</v>
      </c>
      <c r="CT412" s="140">
        <v>904446.58000000007</v>
      </c>
      <c r="CU412" s="140">
        <v>859226.59</v>
      </c>
      <c r="CV412" s="140">
        <v>0</v>
      </c>
      <c r="CW412" s="140">
        <v>28055.8</v>
      </c>
      <c r="CX412" s="140">
        <v>43133.47</v>
      </c>
      <c r="CY412" s="140">
        <v>257771.45</v>
      </c>
      <c r="CZ412" s="140">
        <v>79438.86</v>
      </c>
      <c r="DA412" s="140">
        <v>163254.92000000001</v>
      </c>
      <c r="DB412" s="140">
        <v>0</v>
      </c>
      <c r="DC412" s="140">
        <v>0</v>
      </c>
      <c r="DD412" s="140">
        <v>0</v>
      </c>
      <c r="DE412" s="140">
        <v>0</v>
      </c>
      <c r="DF412" s="140">
        <v>0</v>
      </c>
      <c r="DG412" s="140">
        <v>0</v>
      </c>
      <c r="DH412" s="140">
        <v>0</v>
      </c>
    </row>
    <row r="413" spans="1:112" x14ac:dyDescent="0.2">
      <c r="A413" s="140">
        <v>6470</v>
      </c>
      <c r="B413" s="140" t="s">
        <v>697</v>
      </c>
      <c r="C413" s="140">
        <v>256327.64</v>
      </c>
      <c r="D413" s="140">
        <v>15473076</v>
      </c>
      <c r="E413" s="140">
        <v>9322</v>
      </c>
      <c r="F413" s="140">
        <v>3914.5</v>
      </c>
      <c r="G413" s="140">
        <v>13563.4</v>
      </c>
      <c r="H413" s="140">
        <v>9505.82</v>
      </c>
      <c r="I413" s="140">
        <v>412092</v>
      </c>
      <c r="J413" s="140">
        <v>0</v>
      </c>
      <c r="K413" s="140">
        <v>1575619</v>
      </c>
      <c r="L413" s="140">
        <v>0</v>
      </c>
      <c r="M413" s="140">
        <v>0</v>
      </c>
      <c r="N413" s="140">
        <v>0</v>
      </c>
      <c r="O413" s="140">
        <v>0</v>
      </c>
      <c r="P413" s="140">
        <v>0</v>
      </c>
      <c r="Q413" s="140">
        <v>0</v>
      </c>
      <c r="R413" s="140">
        <v>0</v>
      </c>
      <c r="S413" s="140">
        <v>0</v>
      </c>
      <c r="T413" s="140">
        <v>0</v>
      </c>
      <c r="U413" s="140">
        <v>602130</v>
      </c>
      <c r="V413" s="140">
        <v>5567732</v>
      </c>
      <c r="W413" s="140">
        <v>0</v>
      </c>
      <c r="X413" s="140">
        <v>0</v>
      </c>
      <c r="Y413" s="140">
        <v>0</v>
      </c>
      <c r="Z413" s="140">
        <v>0</v>
      </c>
      <c r="AA413" s="140">
        <v>33127</v>
      </c>
      <c r="AB413" s="140">
        <v>0</v>
      </c>
      <c r="AC413" s="140">
        <v>0</v>
      </c>
      <c r="AD413" s="140">
        <v>44538.840000000004</v>
      </c>
      <c r="AE413" s="140">
        <v>204916.67</v>
      </c>
      <c r="AF413" s="140">
        <v>0</v>
      </c>
      <c r="AG413" s="140">
        <v>0</v>
      </c>
      <c r="AH413" s="140">
        <v>6010.59</v>
      </c>
      <c r="AI413" s="140">
        <v>0</v>
      </c>
      <c r="AJ413" s="140">
        <v>0</v>
      </c>
      <c r="AK413" s="140">
        <v>2800</v>
      </c>
      <c r="AL413" s="140">
        <v>0</v>
      </c>
      <c r="AM413" s="140">
        <v>26275.68</v>
      </c>
      <c r="AN413" s="140">
        <v>66827.850000000006</v>
      </c>
      <c r="AO413" s="140">
        <v>0</v>
      </c>
      <c r="AP413" s="140">
        <v>2762.7200000000003</v>
      </c>
      <c r="AQ413" s="140">
        <v>3769480.7</v>
      </c>
      <c r="AR413" s="140">
        <v>5688539.9699999997</v>
      </c>
      <c r="AS413" s="140">
        <v>341334.59</v>
      </c>
      <c r="AT413" s="140">
        <v>616562.65</v>
      </c>
      <c r="AU413" s="140">
        <v>489902.34</v>
      </c>
      <c r="AV413" s="140">
        <v>132372.69</v>
      </c>
      <c r="AW413" s="140">
        <v>827405.20000000007</v>
      </c>
      <c r="AX413" s="140">
        <v>923124.57000000007</v>
      </c>
      <c r="AY413" s="140">
        <v>447612.18</v>
      </c>
      <c r="AZ413" s="140">
        <v>1305676.8400000001</v>
      </c>
      <c r="BA413" s="140">
        <v>4211527.8</v>
      </c>
      <c r="BB413" s="140">
        <v>1278592.52</v>
      </c>
      <c r="BC413" s="140">
        <v>233918.4</v>
      </c>
      <c r="BD413" s="140">
        <v>105004.57</v>
      </c>
      <c r="BE413" s="140">
        <v>532817.21</v>
      </c>
      <c r="BF413" s="140">
        <v>2849416.57</v>
      </c>
      <c r="BG413" s="140">
        <v>516371.75</v>
      </c>
      <c r="BH413" s="140">
        <v>24541.48</v>
      </c>
      <c r="BI413" s="140">
        <v>199262.2</v>
      </c>
      <c r="BJ413" s="140">
        <v>76938.720000000001</v>
      </c>
      <c r="BK413" s="140">
        <v>983368.59</v>
      </c>
      <c r="BL413" s="140">
        <v>983368.59</v>
      </c>
      <c r="BM413" s="140">
        <v>0</v>
      </c>
      <c r="BN413" s="140">
        <v>0</v>
      </c>
      <c r="BO413" s="140">
        <v>0</v>
      </c>
      <c r="BP413" s="140">
        <v>0</v>
      </c>
      <c r="BQ413" s="140">
        <v>4565621.34</v>
      </c>
      <c r="BR413" s="140">
        <v>4704284.5</v>
      </c>
      <c r="BS413" s="140">
        <v>5748252.1299999999</v>
      </c>
      <c r="BT413" s="140">
        <v>5764591.8099999996</v>
      </c>
      <c r="BU413" s="140">
        <v>18056.350000000002</v>
      </c>
      <c r="BV413" s="140">
        <v>20458.240000000002</v>
      </c>
      <c r="BW413" s="140">
        <v>4316143.9700000007</v>
      </c>
      <c r="BX413" s="140">
        <v>3169488.22</v>
      </c>
      <c r="BY413" s="140">
        <v>904996.09</v>
      </c>
      <c r="BZ413" s="140">
        <v>239257.77000000002</v>
      </c>
      <c r="CA413" s="140">
        <v>256349.01</v>
      </c>
      <c r="CB413" s="140">
        <v>0</v>
      </c>
      <c r="CC413" s="140">
        <v>55058.630000000005</v>
      </c>
      <c r="CD413" s="140">
        <v>55080</v>
      </c>
      <c r="CE413" s="140">
        <v>0</v>
      </c>
      <c r="CF413" s="140">
        <v>0</v>
      </c>
      <c r="CG413" s="140">
        <v>0</v>
      </c>
      <c r="CH413" s="140">
        <v>0</v>
      </c>
      <c r="CI413" s="140">
        <v>256327.64</v>
      </c>
      <c r="CJ413" s="140">
        <v>489838.27</v>
      </c>
      <c r="CK413" s="140">
        <v>2805765.5700000003</v>
      </c>
      <c r="CL413" s="140">
        <v>1561348.01</v>
      </c>
      <c r="CM413" s="140">
        <v>23627.25</v>
      </c>
      <c r="CN413" s="140">
        <v>0</v>
      </c>
      <c r="CO413" s="140">
        <v>1268044.81</v>
      </c>
      <c r="CP413" s="140">
        <v>0</v>
      </c>
      <c r="CQ413" s="140">
        <v>0</v>
      </c>
      <c r="CR413" s="140">
        <v>147726.62</v>
      </c>
      <c r="CS413" s="140">
        <v>139826.44</v>
      </c>
      <c r="CT413" s="140">
        <v>909312.4</v>
      </c>
      <c r="CU413" s="140">
        <v>916941.53</v>
      </c>
      <c r="CV413" s="140">
        <v>271.05</v>
      </c>
      <c r="CW413" s="140">
        <v>-3123.11</v>
      </c>
      <c r="CX413" s="140">
        <v>-12936.86</v>
      </c>
      <c r="CY413" s="140">
        <v>16408</v>
      </c>
      <c r="CZ413" s="140">
        <v>0</v>
      </c>
      <c r="DA413" s="140">
        <v>26221.75</v>
      </c>
      <c r="DB413" s="140">
        <v>0</v>
      </c>
      <c r="DC413" s="140">
        <v>0</v>
      </c>
      <c r="DD413" s="140">
        <v>0</v>
      </c>
      <c r="DE413" s="140">
        <v>142362.95000000001</v>
      </c>
      <c r="DF413" s="140">
        <v>41069.94</v>
      </c>
      <c r="DG413" s="140">
        <v>57409.950000000004</v>
      </c>
      <c r="DH413" s="140">
        <v>43883.06</v>
      </c>
    </row>
    <row r="414" spans="1:112" x14ac:dyDescent="0.2">
      <c r="A414" s="140">
        <v>6475</v>
      </c>
      <c r="B414" s="140" t="s">
        <v>698</v>
      </c>
      <c r="C414" s="140">
        <v>0</v>
      </c>
      <c r="D414" s="140">
        <v>5342955.59</v>
      </c>
      <c r="E414" s="140">
        <v>0</v>
      </c>
      <c r="F414" s="140">
        <v>12837.24</v>
      </c>
      <c r="G414" s="140">
        <v>18641.260000000002</v>
      </c>
      <c r="H414" s="140">
        <v>13395.11</v>
      </c>
      <c r="I414" s="140">
        <v>15395.85</v>
      </c>
      <c r="J414" s="140">
        <v>0</v>
      </c>
      <c r="K414" s="140">
        <v>170708.29</v>
      </c>
      <c r="L414" s="140">
        <v>0</v>
      </c>
      <c r="M414" s="140">
        <v>0</v>
      </c>
      <c r="N414" s="140">
        <v>0</v>
      </c>
      <c r="O414" s="140">
        <v>0</v>
      </c>
      <c r="P414" s="140">
        <v>4649</v>
      </c>
      <c r="Q414" s="140">
        <v>0</v>
      </c>
      <c r="R414" s="140">
        <v>0</v>
      </c>
      <c r="S414" s="140">
        <v>0</v>
      </c>
      <c r="T414" s="140">
        <v>9000</v>
      </c>
      <c r="U414" s="140">
        <v>88493.5</v>
      </c>
      <c r="V414" s="140">
        <v>793859</v>
      </c>
      <c r="W414" s="140">
        <v>4462.07</v>
      </c>
      <c r="X414" s="140">
        <v>0</v>
      </c>
      <c r="Y414" s="140">
        <v>161628.44</v>
      </c>
      <c r="Z414" s="140">
        <v>17544.07</v>
      </c>
      <c r="AA414" s="140">
        <v>154314</v>
      </c>
      <c r="AB414" s="140">
        <v>0</v>
      </c>
      <c r="AC414" s="140">
        <v>0</v>
      </c>
      <c r="AD414" s="140">
        <v>42126</v>
      </c>
      <c r="AE414" s="140">
        <v>213073.12</v>
      </c>
      <c r="AF414" s="140">
        <v>0</v>
      </c>
      <c r="AG414" s="140">
        <v>0</v>
      </c>
      <c r="AH414" s="140">
        <v>0</v>
      </c>
      <c r="AI414" s="140">
        <v>0</v>
      </c>
      <c r="AJ414" s="140">
        <v>0</v>
      </c>
      <c r="AK414" s="140">
        <v>1300</v>
      </c>
      <c r="AL414" s="140">
        <v>0</v>
      </c>
      <c r="AM414" s="140">
        <v>0</v>
      </c>
      <c r="AN414" s="140">
        <v>25434.690000000002</v>
      </c>
      <c r="AO414" s="140">
        <v>0</v>
      </c>
      <c r="AP414" s="140">
        <v>8839.380000000001</v>
      </c>
      <c r="AQ414" s="140">
        <v>1374468.97</v>
      </c>
      <c r="AR414" s="140">
        <v>1531607.11</v>
      </c>
      <c r="AS414" s="140">
        <v>259656.71</v>
      </c>
      <c r="AT414" s="140">
        <v>191201.87</v>
      </c>
      <c r="AU414" s="140">
        <v>153122.30000000002</v>
      </c>
      <c r="AV414" s="140">
        <v>21289.39</v>
      </c>
      <c r="AW414" s="140">
        <v>75053.19</v>
      </c>
      <c r="AX414" s="140">
        <v>284813.61</v>
      </c>
      <c r="AY414" s="140">
        <v>198555.43</v>
      </c>
      <c r="AZ414" s="140">
        <v>357600.71</v>
      </c>
      <c r="BA414" s="140">
        <v>1276108.06</v>
      </c>
      <c r="BB414" s="140">
        <v>236503.05000000002</v>
      </c>
      <c r="BC414" s="140">
        <v>84725.6</v>
      </c>
      <c r="BD414" s="140">
        <v>0</v>
      </c>
      <c r="BE414" s="140">
        <v>60288.840000000004</v>
      </c>
      <c r="BF414" s="140">
        <v>304802.60000000003</v>
      </c>
      <c r="BG414" s="140">
        <v>460124.44</v>
      </c>
      <c r="BH414" s="140">
        <v>2000</v>
      </c>
      <c r="BI414" s="140">
        <v>0</v>
      </c>
      <c r="BJ414" s="140">
        <v>0</v>
      </c>
      <c r="BK414" s="140">
        <v>0</v>
      </c>
      <c r="BL414" s="140">
        <v>0</v>
      </c>
      <c r="BM414" s="140">
        <v>0</v>
      </c>
      <c r="BN414" s="140">
        <v>0</v>
      </c>
      <c r="BO414" s="140">
        <v>0</v>
      </c>
      <c r="BP414" s="140">
        <v>0</v>
      </c>
      <c r="BQ414" s="140">
        <v>5030663.1900000004</v>
      </c>
      <c r="BR414" s="140">
        <v>5257397.92</v>
      </c>
      <c r="BS414" s="140">
        <v>5030663.1900000004</v>
      </c>
      <c r="BT414" s="140">
        <v>5257397.92</v>
      </c>
      <c r="BU414" s="140">
        <v>1928.95</v>
      </c>
      <c r="BV414" s="140">
        <v>6462.55</v>
      </c>
      <c r="BW414" s="140">
        <v>908438.7</v>
      </c>
      <c r="BX414" s="140">
        <v>559342.27</v>
      </c>
      <c r="BY414" s="140">
        <v>179011.96</v>
      </c>
      <c r="BZ414" s="140">
        <v>165550.87</v>
      </c>
      <c r="CA414" s="140">
        <v>78438.53</v>
      </c>
      <c r="CB414" s="140">
        <v>66712.460000000006</v>
      </c>
      <c r="CC414" s="140">
        <v>790801.93</v>
      </c>
      <c r="CD414" s="140">
        <v>802528</v>
      </c>
      <c r="CE414" s="140">
        <v>0</v>
      </c>
      <c r="CF414" s="140">
        <v>0</v>
      </c>
      <c r="CG414" s="140">
        <v>0</v>
      </c>
      <c r="CH414" s="140">
        <v>0</v>
      </c>
      <c r="CI414" s="140">
        <v>0</v>
      </c>
      <c r="CJ414" s="140">
        <v>2245000</v>
      </c>
      <c r="CK414" s="140">
        <v>-1445.3700000000001</v>
      </c>
      <c r="CL414" s="140">
        <v>-1445.3700000000001</v>
      </c>
      <c r="CM414" s="140">
        <v>0</v>
      </c>
      <c r="CN414" s="140">
        <v>0</v>
      </c>
      <c r="CO414" s="140">
        <v>0</v>
      </c>
      <c r="CP414" s="140">
        <v>0</v>
      </c>
      <c r="CQ414" s="140">
        <v>0</v>
      </c>
      <c r="CR414" s="140">
        <v>1670.38</v>
      </c>
      <c r="CS414" s="140">
        <v>4046.86</v>
      </c>
      <c r="CT414" s="140">
        <v>254360.6</v>
      </c>
      <c r="CU414" s="140">
        <v>251984.12</v>
      </c>
      <c r="CV414" s="140">
        <v>0</v>
      </c>
      <c r="CW414" s="140">
        <v>0</v>
      </c>
      <c r="CX414" s="140">
        <v>0</v>
      </c>
      <c r="CY414" s="140">
        <v>0</v>
      </c>
      <c r="CZ414" s="140">
        <v>0</v>
      </c>
      <c r="DA414" s="140">
        <v>0</v>
      </c>
      <c r="DB414" s="140">
        <v>0</v>
      </c>
      <c r="DC414" s="140">
        <v>0</v>
      </c>
      <c r="DD414" s="140">
        <v>0</v>
      </c>
      <c r="DE414" s="140">
        <v>0</v>
      </c>
      <c r="DF414" s="140">
        <v>0</v>
      </c>
      <c r="DG414" s="140">
        <v>0</v>
      </c>
      <c r="DH414" s="140">
        <v>0</v>
      </c>
    </row>
    <row r="415" spans="1:112" x14ac:dyDescent="0.2">
      <c r="A415" s="140">
        <v>6482</v>
      </c>
      <c r="B415" s="140" t="s">
        <v>699</v>
      </c>
      <c r="C415" s="140">
        <v>0</v>
      </c>
      <c r="D415" s="140">
        <v>6016392</v>
      </c>
      <c r="E415" s="140">
        <v>0</v>
      </c>
      <c r="F415" s="140">
        <v>2326.36</v>
      </c>
      <c r="G415" s="140">
        <v>19298</v>
      </c>
      <c r="H415" s="140">
        <v>9471.7800000000007</v>
      </c>
      <c r="I415" s="140">
        <v>32330.68</v>
      </c>
      <c r="J415" s="140">
        <v>0</v>
      </c>
      <c r="K415" s="140">
        <v>685186</v>
      </c>
      <c r="L415" s="140">
        <v>0</v>
      </c>
      <c r="M415" s="140">
        <v>0</v>
      </c>
      <c r="N415" s="140">
        <v>0</v>
      </c>
      <c r="O415" s="140">
        <v>0</v>
      </c>
      <c r="P415" s="140">
        <v>0</v>
      </c>
      <c r="Q415" s="140">
        <v>0</v>
      </c>
      <c r="R415" s="140">
        <v>0</v>
      </c>
      <c r="S415" s="140">
        <v>0</v>
      </c>
      <c r="T415" s="140">
        <v>0</v>
      </c>
      <c r="U415" s="140">
        <v>47799</v>
      </c>
      <c r="V415" s="140">
        <v>43294</v>
      </c>
      <c r="W415" s="140">
        <v>0</v>
      </c>
      <c r="X415" s="140">
        <v>0</v>
      </c>
      <c r="Y415" s="140">
        <v>0</v>
      </c>
      <c r="Z415" s="140">
        <v>0</v>
      </c>
      <c r="AA415" s="140">
        <v>3422</v>
      </c>
      <c r="AB415" s="140">
        <v>0</v>
      </c>
      <c r="AC415" s="140">
        <v>0</v>
      </c>
      <c r="AD415" s="140">
        <v>16231</v>
      </c>
      <c r="AE415" s="140">
        <v>123451</v>
      </c>
      <c r="AF415" s="140">
        <v>0</v>
      </c>
      <c r="AG415" s="140">
        <v>0</v>
      </c>
      <c r="AH415" s="140">
        <v>0</v>
      </c>
      <c r="AI415" s="140">
        <v>45524</v>
      </c>
      <c r="AJ415" s="140">
        <v>0</v>
      </c>
      <c r="AK415" s="140">
        <v>0</v>
      </c>
      <c r="AL415" s="140">
        <v>0</v>
      </c>
      <c r="AM415" s="140">
        <v>21990</v>
      </c>
      <c r="AN415" s="140">
        <v>0</v>
      </c>
      <c r="AO415" s="140">
        <v>0</v>
      </c>
      <c r="AP415" s="140">
        <v>0</v>
      </c>
      <c r="AQ415" s="140">
        <v>1968019.69</v>
      </c>
      <c r="AR415" s="140">
        <v>1709080.9</v>
      </c>
      <c r="AS415" s="140">
        <v>253193.69</v>
      </c>
      <c r="AT415" s="140">
        <v>145494.81</v>
      </c>
      <c r="AU415" s="140">
        <v>58061.11</v>
      </c>
      <c r="AV415" s="140">
        <v>3156.56</v>
      </c>
      <c r="AW415" s="140">
        <v>136428.78</v>
      </c>
      <c r="AX415" s="140">
        <v>151017.92000000001</v>
      </c>
      <c r="AY415" s="140">
        <v>260971.24000000002</v>
      </c>
      <c r="AZ415" s="140">
        <v>455753.24</v>
      </c>
      <c r="BA415" s="140">
        <v>922351.36</v>
      </c>
      <c r="BB415" s="140">
        <v>23520.57</v>
      </c>
      <c r="BC415" s="140">
        <v>65415.270000000004</v>
      </c>
      <c r="BD415" s="140">
        <v>16888.89</v>
      </c>
      <c r="BE415" s="140">
        <v>23877.68</v>
      </c>
      <c r="BF415" s="140">
        <v>203156.63</v>
      </c>
      <c r="BG415" s="140">
        <v>380791.24</v>
      </c>
      <c r="BH415" s="140">
        <v>6557.12</v>
      </c>
      <c r="BI415" s="140">
        <v>0</v>
      </c>
      <c r="BJ415" s="140">
        <v>0</v>
      </c>
      <c r="BK415" s="140">
        <v>0</v>
      </c>
      <c r="BL415" s="140">
        <v>0</v>
      </c>
      <c r="BM415" s="140">
        <v>0</v>
      </c>
      <c r="BN415" s="140">
        <v>0</v>
      </c>
      <c r="BO415" s="140">
        <v>0</v>
      </c>
      <c r="BP415" s="140">
        <v>0</v>
      </c>
      <c r="BQ415" s="140">
        <v>1336390.79</v>
      </c>
      <c r="BR415" s="140">
        <v>1619369.91</v>
      </c>
      <c r="BS415" s="140">
        <v>1336390.79</v>
      </c>
      <c r="BT415" s="140">
        <v>1619369.91</v>
      </c>
      <c r="BU415" s="140">
        <v>0</v>
      </c>
      <c r="BV415" s="140">
        <v>0</v>
      </c>
      <c r="BW415" s="140">
        <v>280260.59000000003</v>
      </c>
      <c r="BX415" s="140">
        <v>155037.01999999999</v>
      </c>
      <c r="BY415" s="140">
        <v>117528.84</v>
      </c>
      <c r="BZ415" s="140">
        <v>7694.7300000000005</v>
      </c>
      <c r="CA415" s="140">
        <v>101157.15</v>
      </c>
      <c r="CB415" s="140">
        <v>89457.85</v>
      </c>
      <c r="CC415" s="140">
        <v>970975.70000000007</v>
      </c>
      <c r="CD415" s="140">
        <v>890312.5</v>
      </c>
      <c r="CE415" s="140">
        <v>0</v>
      </c>
      <c r="CF415" s="140">
        <v>0</v>
      </c>
      <c r="CG415" s="140">
        <v>0</v>
      </c>
      <c r="CH415" s="140">
        <v>92362.5</v>
      </c>
      <c r="CI415" s="140">
        <v>0</v>
      </c>
      <c r="CJ415" s="140">
        <v>1420000</v>
      </c>
      <c r="CK415" s="140">
        <v>0</v>
      </c>
      <c r="CL415" s="140">
        <v>0</v>
      </c>
      <c r="CM415" s="140">
        <v>0</v>
      </c>
      <c r="CN415" s="140">
        <v>0</v>
      </c>
      <c r="CO415" s="140">
        <v>0</v>
      </c>
      <c r="CP415" s="140">
        <v>0</v>
      </c>
      <c r="CQ415" s="140">
        <v>0</v>
      </c>
      <c r="CR415" s="140">
        <v>0</v>
      </c>
      <c r="CS415" s="140">
        <v>0</v>
      </c>
      <c r="CT415" s="140">
        <v>193691.89</v>
      </c>
      <c r="CU415" s="140">
        <v>193691.89</v>
      </c>
      <c r="CV415" s="140">
        <v>0</v>
      </c>
      <c r="CW415" s="140">
        <v>399530.17</v>
      </c>
      <c r="CX415" s="140">
        <v>402123.61</v>
      </c>
      <c r="CY415" s="140">
        <v>2593.44</v>
      </c>
      <c r="CZ415" s="140">
        <v>0</v>
      </c>
      <c r="DA415" s="140">
        <v>0</v>
      </c>
      <c r="DB415" s="140">
        <v>0</v>
      </c>
      <c r="DC415" s="140">
        <v>0</v>
      </c>
      <c r="DD415" s="140">
        <v>0</v>
      </c>
      <c r="DE415" s="140">
        <v>0</v>
      </c>
      <c r="DF415" s="140">
        <v>0</v>
      </c>
      <c r="DG415" s="140">
        <v>0</v>
      </c>
      <c r="DH415" s="140">
        <v>0</v>
      </c>
    </row>
    <row r="416" spans="1:112" x14ac:dyDescent="0.2">
      <c r="A416" s="140">
        <v>6545</v>
      </c>
      <c r="B416" s="140" t="s">
        <v>700</v>
      </c>
      <c r="C416" s="140">
        <v>0</v>
      </c>
      <c r="D416" s="140">
        <v>8330411.54</v>
      </c>
      <c r="E416" s="140">
        <v>56929.96</v>
      </c>
      <c r="F416" s="140">
        <v>6517.2</v>
      </c>
      <c r="G416" s="140">
        <v>41086.15</v>
      </c>
      <c r="H416" s="140">
        <v>1746.51</v>
      </c>
      <c r="I416" s="140">
        <v>117189.92</v>
      </c>
      <c r="J416" s="140">
        <v>6508.43</v>
      </c>
      <c r="K416" s="140">
        <v>466257.77</v>
      </c>
      <c r="L416" s="140">
        <v>0</v>
      </c>
      <c r="M416" s="140">
        <v>0</v>
      </c>
      <c r="N416" s="140">
        <v>0</v>
      </c>
      <c r="O416" s="140">
        <v>0</v>
      </c>
      <c r="P416" s="140">
        <v>0</v>
      </c>
      <c r="Q416" s="140">
        <v>0</v>
      </c>
      <c r="R416" s="140">
        <v>0</v>
      </c>
      <c r="S416" s="140">
        <v>0</v>
      </c>
      <c r="T416" s="140">
        <v>0</v>
      </c>
      <c r="U416" s="140">
        <v>148265.5</v>
      </c>
      <c r="V416" s="140">
        <v>4465092</v>
      </c>
      <c r="W416" s="140">
        <v>4462.07</v>
      </c>
      <c r="X416" s="140">
        <v>0</v>
      </c>
      <c r="Y416" s="140">
        <v>0</v>
      </c>
      <c r="Z416" s="140">
        <v>7075.64</v>
      </c>
      <c r="AA416" s="140">
        <v>5387</v>
      </c>
      <c r="AB416" s="140">
        <v>0</v>
      </c>
      <c r="AC416" s="140">
        <v>0</v>
      </c>
      <c r="AD416" s="140">
        <v>30635</v>
      </c>
      <c r="AE416" s="140">
        <v>94470</v>
      </c>
      <c r="AF416" s="140">
        <v>0</v>
      </c>
      <c r="AG416" s="140">
        <v>0</v>
      </c>
      <c r="AH416" s="140">
        <v>0</v>
      </c>
      <c r="AI416" s="140">
        <v>0</v>
      </c>
      <c r="AJ416" s="140">
        <v>0</v>
      </c>
      <c r="AK416" s="140">
        <v>0</v>
      </c>
      <c r="AL416" s="140">
        <v>0</v>
      </c>
      <c r="AM416" s="140">
        <v>25259.850000000002</v>
      </c>
      <c r="AN416" s="140">
        <v>63098.950000000004</v>
      </c>
      <c r="AO416" s="140">
        <v>0</v>
      </c>
      <c r="AP416" s="140">
        <v>2333.0700000000002</v>
      </c>
      <c r="AQ416" s="140">
        <v>132810.04</v>
      </c>
      <c r="AR416" s="140">
        <v>4266245.03</v>
      </c>
      <c r="AS416" s="140">
        <v>1028094.46</v>
      </c>
      <c r="AT416" s="140">
        <v>353944.21</v>
      </c>
      <c r="AU416" s="140">
        <v>456688.92</v>
      </c>
      <c r="AV416" s="140">
        <v>27891.3</v>
      </c>
      <c r="AW416" s="140">
        <v>595065.94000000006</v>
      </c>
      <c r="AX416" s="140">
        <v>530926.75</v>
      </c>
      <c r="AY416" s="140">
        <v>366966.84</v>
      </c>
      <c r="AZ416" s="140">
        <v>653266.76</v>
      </c>
      <c r="BA416" s="140">
        <v>2295361.0699999998</v>
      </c>
      <c r="BB416" s="140">
        <v>317101.47000000003</v>
      </c>
      <c r="BC416" s="140">
        <v>183213.27</v>
      </c>
      <c r="BD416" s="140">
        <v>30134.66</v>
      </c>
      <c r="BE416" s="140">
        <v>259429.93</v>
      </c>
      <c r="BF416" s="140">
        <v>1305989.58</v>
      </c>
      <c r="BG416" s="140">
        <v>585864.51</v>
      </c>
      <c r="BH416" s="140">
        <v>1133.8900000000001</v>
      </c>
      <c r="BI416" s="140">
        <v>3415</v>
      </c>
      <c r="BJ416" s="140">
        <v>2950</v>
      </c>
      <c r="BK416" s="140">
        <v>0</v>
      </c>
      <c r="BL416" s="140">
        <v>0</v>
      </c>
      <c r="BM416" s="140">
        <v>0</v>
      </c>
      <c r="BN416" s="140">
        <v>0</v>
      </c>
      <c r="BO416" s="140">
        <v>3362856.66</v>
      </c>
      <c r="BP416" s="140">
        <v>3845919.59</v>
      </c>
      <c r="BQ416" s="140">
        <v>0</v>
      </c>
      <c r="BR416" s="140">
        <v>0</v>
      </c>
      <c r="BS416" s="140">
        <v>3366271.66</v>
      </c>
      <c r="BT416" s="140">
        <v>3848869.59</v>
      </c>
      <c r="BU416" s="140">
        <v>150</v>
      </c>
      <c r="BV416" s="140">
        <v>150</v>
      </c>
      <c r="BW416" s="140">
        <v>2279589.13</v>
      </c>
      <c r="BX416" s="140">
        <v>1629926.24</v>
      </c>
      <c r="BY416" s="140">
        <v>474397.2</v>
      </c>
      <c r="BZ416" s="140">
        <v>175265.69</v>
      </c>
      <c r="CA416" s="140">
        <v>1491774.8</v>
      </c>
      <c r="CB416" s="140">
        <v>1413629.19</v>
      </c>
      <c r="CC416" s="140">
        <v>3245909.39</v>
      </c>
      <c r="CD416" s="140">
        <v>3324055</v>
      </c>
      <c r="CE416" s="140">
        <v>0</v>
      </c>
      <c r="CF416" s="140">
        <v>0</v>
      </c>
      <c r="CG416" s="140">
        <v>0</v>
      </c>
      <c r="CH416" s="140">
        <v>0</v>
      </c>
      <c r="CI416" s="140">
        <v>0</v>
      </c>
      <c r="CJ416" s="140">
        <v>35350438.409999996</v>
      </c>
      <c r="CK416" s="140">
        <v>0</v>
      </c>
      <c r="CL416" s="140">
        <v>333889.81</v>
      </c>
      <c r="CM416" s="140">
        <v>333889.81</v>
      </c>
      <c r="CN416" s="140">
        <v>0</v>
      </c>
      <c r="CO416" s="140">
        <v>0</v>
      </c>
      <c r="CP416" s="140">
        <v>0</v>
      </c>
      <c r="CQ416" s="140">
        <v>0</v>
      </c>
      <c r="CR416" s="140">
        <v>115320.5</v>
      </c>
      <c r="CS416" s="140">
        <v>67259.16</v>
      </c>
      <c r="CT416" s="140">
        <v>742669.77</v>
      </c>
      <c r="CU416" s="140">
        <v>790731.11</v>
      </c>
      <c r="CV416" s="140">
        <v>0</v>
      </c>
      <c r="CW416" s="140">
        <v>1696.5</v>
      </c>
      <c r="CX416" s="140">
        <v>0.18</v>
      </c>
      <c r="CY416" s="140">
        <v>136690.20000000001</v>
      </c>
      <c r="CZ416" s="140">
        <v>75636.02</v>
      </c>
      <c r="DA416" s="140">
        <v>62750.5</v>
      </c>
      <c r="DB416" s="140">
        <v>0</v>
      </c>
      <c r="DC416" s="140">
        <v>0</v>
      </c>
      <c r="DD416" s="140">
        <v>0</v>
      </c>
      <c r="DE416" s="140">
        <v>0</v>
      </c>
      <c r="DF416" s="140">
        <v>0</v>
      </c>
      <c r="DG416" s="140">
        <v>0</v>
      </c>
      <c r="DH416" s="140">
        <v>0</v>
      </c>
    </row>
    <row r="417" spans="1:112" x14ac:dyDescent="0.2">
      <c r="A417" s="140">
        <v>6608</v>
      </c>
      <c r="B417" s="140" t="s">
        <v>701</v>
      </c>
      <c r="C417" s="140">
        <v>7370.43</v>
      </c>
      <c r="D417" s="140">
        <v>7397333.8300000001</v>
      </c>
      <c r="E417" s="140">
        <v>4966.05</v>
      </c>
      <c r="F417" s="140">
        <v>13373.49</v>
      </c>
      <c r="G417" s="140">
        <v>24834.39</v>
      </c>
      <c r="H417" s="140">
        <v>4335.0200000000004</v>
      </c>
      <c r="I417" s="140">
        <v>71260.44</v>
      </c>
      <c r="J417" s="140">
        <v>0</v>
      </c>
      <c r="K417" s="140">
        <v>743754.1</v>
      </c>
      <c r="L417" s="140">
        <v>0</v>
      </c>
      <c r="M417" s="140">
        <v>0</v>
      </c>
      <c r="N417" s="140">
        <v>0</v>
      </c>
      <c r="O417" s="140">
        <v>0</v>
      </c>
      <c r="P417" s="140">
        <v>4151.83</v>
      </c>
      <c r="Q417" s="140">
        <v>0</v>
      </c>
      <c r="R417" s="140">
        <v>0</v>
      </c>
      <c r="S417" s="140">
        <v>0</v>
      </c>
      <c r="T417" s="140">
        <v>0</v>
      </c>
      <c r="U417" s="140">
        <v>173951</v>
      </c>
      <c r="V417" s="140">
        <v>6079066</v>
      </c>
      <c r="W417" s="140">
        <v>0</v>
      </c>
      <c r="X417" s="140">
        <v>0</v>
      </c>
      <c r="Y417" s="140">
        <v>0</v>
      </c>
      <c r="Z417" s="140">
        <v>7675.68</v>
      </c>
      <c r="AA417" s="140">
        <v>1609</v>
      </c>
      <c r="AB417" s="140">
        <v>0</v>
      </c>
      <c r="AC417" s="140">
        <v>0</v>
      </c>
      <c r="AD417" s="140">
        <v>34500</v>
      </c>
      <c r="AE417" s="140">
        <v>49359</v>
      </c>
      <c r="AF417" s="140">
        <v>0</v>
      </c>
      <c r="AG417" s="140">
        <v>0</v>
      </c>
      <c r="AH417" s="140">
        <v>0</v>
      </c>
      <c r="AI417" s="140">
        <v>0</v>
      </c>
      <c r="AJ417" s="140">
        <v>0</v>
      </c>
      <c r="AK417" s="140">
        <v>0</v>
      </c>
      <c r="AL417" s="140">
        <v>0</v>
      </c>
      <c r="AM417" s="140">
        <v>0</v>
      </c>
      <c r="AN417" s="140">
        <v>61806.06</v>
      </c>
      <c r="AO417" s="140">
        <v>0</v>
      </c>
      <c r="AP417" s="140">
        <v>4130.8</v>
      </c>
      <c r="AQ417" s="140">
        <v>2286007.17</v>
      </c>
      <c r="AR417" s="140">
        <v>3659090.78</v>
      </c>
      <c r="AS417" s="140">
        <v>337923.82</v>
      </c>
      <c r="AT417" s="140">
        <v>409828.9</v>
      </c>
      <c r="AU417" s="140">
        <v>306325.33</v>
      </c>
      <c r="AV417" s="140">
        <v>7809.63</v>
      </c>
      <c r="AW417" s="140">
        <v>391077.88</v>
      </c>
      <c r="AX417" s="140">
        <v>413505.49</v>
      </c>
      <c r="AY417" s="140">
        <v>451738.72000000003</v>
      </c>
      <c r="AZ417" s="140">
        <v>646045.94000000006</v>
      </c>
      <c r="BA417" s="140">
        <v>3200011.64</v>
      </c>
      <c r="BB417" s="140">
        <v>283970.15000000002</v>
      </c>
      <c r="BC417" s="140">
        <v>121587.43000000001</v>
      </c>
      <c r="BD417" s="140">
        <v>47105.94</v>
      </c>
      <c r="BE417" s="140">
        <v>205034.9</v>
      </c>
      <c r="BF417" s="140">
        <v>1056777.53</v>
      </c>
      <c r="BG417" s="140">
        <v>525607.46</v>
      </c>
      <c r="BH417" s="140">
        <v>0</v>
      </c>
      <c r="BI417" s="140">
        <v>0</v>
      </c>
      <c r="BJ417" s="140">
        <v>0</v>
      </c>
      <c r="BK417" s="140">
        <v>0</v>
      </c>
      <c r="BL417" s="140">
        <v>0</v>
      </c>
      <c r="BM417" s="140">
        <v>0</v>
      </c>
      <c r="BN417" s="140">
        <v>0</v>
      </c>
      <c r="BO417" s="140">
        <v>5098232.82</v>
      </c>
      <c r="BP417" s="140">
        <v>5432261.2300000004</v>
      </c>
      <c r="BQ417" s="140">
        <v>0</v>
      </c>
      <c r="BR417" s="140">
        <v>0</v>
      </c>
      <c r="BS417" s="140">
        <v>5098232.82</v>
      </c>
      <c r="BT417" s="140">
        <v>5432261.2300000004</v>
      </c>
      <c r="BU417" s="140">
        <v>129974.85</v>
      </c>
      <c r="BV417" s="140">
        <v>93233.25</v>
      </c>
      <c r="BW417" s="140">
        <v>2270952.71</v>
      </c>
      <c r="BX417" s="140">
        <v>1562620.48</v>
      </c>
      <c r="BY417" s="140">
        <v>619424.47</v>
      </c>
      <c r="BZ417" s="140">
        <v>125649.36</v>
      </c>
      <c r="CA417" s="140">
        <v>234916.96</v>
      </c>
      <c r="CB417" s="140">
        <v>256238.59</v>
      </c>
      <c r="CC417" s="140">
        <v>1527931.39</v>
      </c>
      <c r="CD417" s="140">
        <v>1396136.76</v>
      </c>
      <c r="CE417" s="140">
        <v>0</v>
      </c>
      <c r="CF417" s="140">
        <v>0</v>
      </c>
      <c r="CG417" s="140">
        <v>0</v>
      </c>
      <c r="CH417" s="140">
        <v>110473</v>
      </c>
      <c r="CI417" s="140">
        <v>0</v>
      </c>
      <c r="CJ417" s="140">
        <v>9159226.5800000001</v>
      </c>
      <c r="CK417" s="140">
        <v>0</v>
      </c>
      <c r="CL417" s="140">
        <v>4336595.51</v>
      </c>
      <c r="CM417" s="140">
        <v>4703650.0199999996</v>
      </c>
      <c r="CN417" s="140">
        <v>0</v>
      </c>
      <c r="CO417" s="140">
        <v>367054.51</v>
      </c>
      <c r="CP417" s="140">
        <v>0</v>
      </c>
      <c r="CQ417" s="140">
        <v>0</v>
      </c>
      <c r="CR417" s="140">
        <v>77695.69</v>
      </c>
      <c r="CS417" s="140">
        <v>50982.94</v>
      </c>
      <c r="CT417" s="140">
        <v>630655.80000000005</v>
      </c>
      <c r="CU417" s="140">
        <v>657368.55000000005</v>
      </c>
      <c r="CV417" s="140">
        <v>0</v>
      </c>
      <c r="CW417" s="140">
        <v>3943.85</v>
      </c>
      <c r="CX417" s="140">
        <v>5256.4000000000005</v>
      </c>
      <c r="CY417" s="140">
        <v>41472.71</v>
      </c>
      <c r="CZ417" s="140">
        <v>40160.160000000003</v>
      </c>
      <c r="DA417" s="140">
        <v>0</v>
      </c>
      <c r="DB417" s="140">
        <v>0</v>
      </c>
      <c r="DC417" s="140">
        <v>0</v>
      </c>
      <c r="DD417" s="140">
        <v>0</v>
      </c>
      <c r="DE417" s="140">
        <v>0</v>
      </c>
      <c r="DF417" s="140">
        <v>0</v>
      </c>
      <c r="DG417" s="140">
        <v>0</v>
      </c>
      <c r="DH417" s="140">
        <v>0</v>
      </c>
    </row>
    <row r="418" spans="1:112" x14ac:dyDescent="0.2">
      <c r="A418" s="140">
        <v>6615</v>
      </c>
      <c r="B418" s="140" t="s">
        <v>702</v>
      </c>
      <c r="C418" s="140">
        <v>0</v>
      </c>
      <c r="D418" s="140">
        <v>3395627</v>
      </c>
      <c r="E418" s="140">
        <v>1250</v>
      </c>
      <c r="F418" s="140">
        <v>0</v>
      </c>
      <c r="G418" s="140">
        <v>4326.7</v>
      </c>
      <c r="H418" s="140">
        <v>2898.7400000000002</v>
      </c>
      <c r="I418" s="140">
        <v>794.17000000000007</v>
      </c>
      <c r="J418" s="140">
        <v>0</v>
      </c>
      <c r="K418" s="140">
        <v>16471</v>
      </c>
      <c r="L418" s="140">
        <v>0</v>
      </c>
      <c r="M418" s="140">
        <v>0</v>
      </c>
      <c r="N418" s="140">
        <v>0</v>
      </c>
      <c r="O418" s="140">
        <v>0</v>
      </c>
      <c r="P418" s="140">
        <v>1500</v>
      </c>
      <c r="Q418" s="140">
        <v>0</v>
      </c>
      <c r="R418" s="140">
        <v>0</v>
      </c>
      <c r="S418" s="140">
        <v>0</v>
      </c>
      <c r="T418" s="140">
        <v>0</v>
      </c>
      <c r="U418" s="140">
        <v>42375.5</v>
      </c>
      <c r="V418" s="140">
        <v>236782</v>
      </c>
      <c r="W418" s="140">
        <v>4882.07</v>
      </c>
      <c r="X418" s="140">
        <v>0</v>
      </c>
      <c r="Y418" s="140">
        <v>114572.06</v>
      </c>
      <c r="Z418" s="140">
        <v>9278.0500000000011</v>
      </c>
      <c r="AA418" s="140">
        <v>82457</v>
      </c>
      <c r="AB418" s="140">
        <v>0</v>
      </c>
      <c r="AC418" s="140">
        <v>7782.16</v>
      </c>
      <c r="AD418" s="140">
        <v>81125</v>
      </c>
      <c r="AE418" s="140">
        <v>120329.13</v>
      </c>
      <c r="AF418" s="140">
        <v>0</v>
      </c>
      <c r="AG418" s="140">
        <v>0</v>
      </c>
      <c r="AH418" s="140">
        <v>0</v>
      </c>
      <c r="AI418" s="140">
        <v>16168</v>
      </c>
      <c r="AJ418" s="140">
        <v>0</v>
      </c>
      <c r="AK418" s="140">
        <v>0</v>
      </c>
      <c r="AL418" s="140">
        <v>0</v>
      </c>
      <c r="AM418" s="140">
        <v>0</v>
      </c>
      <c r="AN418" s="140">
        <v>39968.49</v>
      </c>
      <c r="AO418" s="140">
        <v>0</v>
      </c>
      <c r="AP418" s="140">
        <v>0</v>
      </c>
      <c r="AQ418" s="140">
        <v>783211.87</v>
      </c>
      <c r="AR418" s="140">
        <v>633344.49</v>
      </c>
      <c r="AS418" s="140">
        <v>206418.21</v>
      </c>
      <c r="AT418" s="140">
        <v>83389.119999999995</v>
      </c>
      <c r="AU418" s="140">
        <v>105542.89</v>
      </c>
      <c r="AV418" s="140">
        <v>0</v>
      </c>
      <c r="AW418" s="140">
        <v>94127.21</v>
      </c>
      <c r="AX418" s="140">
        <v>51968.17</v>
      </c>
      <c r="AY418" s="140">
        <v>177537.84</v>
      </c>
      <c r="AZ418" s="140">
        <v>176125.45</v>
      </c>
      <c r="BA418" s="140">
        <v>1091885.28</v>
      </c>
      <c r="BB418" s="140">
        <v>111987.62</v>
      </c>
      <c r="BC418" s="140">
        <v>57292.25</v>
      </c>
      <c r="BD418" s="140">
        <v>0</v>
      </c>
      <c r="BE418" s="140">
        <v>134195.47</v>
      </c>
      <c r="BF418" s="140">
        <v>405983.06</v>
      </c>
      <c r="BG418" s="140">
        <v>370013.65</v>
      </c>
      <c r="BH418" s="140">
        <v>250</v>
      </c>
      <c r="BI418" s="140">
        <v>45358.23</v>
      </c>
      <c r="BJ418" s="140">
        <v>41663.85</v>
      </c>
      <c r="BK418" s="140">
        <v>0</v>
      </c>
      <c r="BL418" s="140">
        <v>0</v>
      </c>
      <c r="BM418" s="140">
        <v>0</v>
      </c>
      <c r="BN418" s="140">
        <v>0</v>
      </c>
      <c r="BO418" s="140">
        <v>1480000</v>
      </c>
      <c r="BP418" s="140">
        <v>1480000</v>
      </c>
      <c r="BQ418" s="140">
        <v>1363417.97</v>
      </c>
      <c r="BR418" s="140">
        <v>1062426.8400000001</v>
      </c>
      <c r="BS418" s="140">
        <v>2888776.2</v>
      </c>
      <c r="BT418" s="140">
        <v>2584090.69</v>
      </c>
      <c r="BU418" s="140">
        <v>0</v>
      </c>
      <c r="BV418" s="140">
        <v>0</v>
      </c>
      <c r="BW418" s="140">
        <v>585136.72</v>
      </c>
      <c r="BX418" s="140">
        <v>516019.9</v>
      </c>
      <c r="BY418" s="140">
        <v>69116.820000000007</v>
      </c>
      <c r="BZ418" s="140">
        <v>0</v>
      </c>
      <c r="CA418" s="140">
        <v>42245.490000000005</v>
      </c>
      <c r="CB418" s="140">
        <v>40774.130000000005</v>
      </c>
      <c r="CC418" s="140">
        <v>337469.18</v>
      </c>
      <c r="CD418" s="140">
        <v>282493</v>
      </c>
      <c r="CE418" s="140">
        <v>0</v>
      </c>
      <c r="CF418" s="140">
        <v>0</v>
      </c>
      <c r="CG418" s="140">
        <v>0</v>
      </c>
      <c r="CH418" s="140">
        <v>56447.54</v>
      </c>
      <c r="CI418" s="140">
        <v>0</v>
      </c>
      <c r="CJ418" s="140">
        <v>1228766.46</v>
      </c>
      <c r="CK418" s="140">
        <v>0</v>
      </c>
      <c r="CL418" s="140">
        <v>0</v>
      </c>
      <c r="CM418" s="140">
        <v>0</v>
      </c>
      <c r="CN418" s="140">
        <v>0</v>
      </c>
      <c r="CO418" s="140">
        <v>0</v>
      </c>
      <c r="CP418" s="140">
        <v>0</v>
      </c>
      <c r="CQ418" s="140">
        <v>0</v>
      </c>
      <c r="CR418" s="140">
        <v>0</v>
      </c>
      <c r="CS418" s="140">
        <v>0</v>
      </c>
      <c r="CT418" s="140">
        <v>173095.75</v>
      </c>
      <c r="CU418" s="140">
        <v>173095.75</v>
      </c>
      <c r="CV418" s="140">
        <v>0</v>
      </c>
      <c r="CW418" s="140">
        <v>0</v>
      </c>
      <c r="CX418" s="140">
        <v>0</v>
      </c>
      <c r="CY418" s="140">
        <v>130957</v>
      </c>
      <c r="CZ418" s="140">
        <v>102940.64</v>
      </c>
      <c r="DA418" s="140">
        <v>28016.36</v>
      </c>
      <c r="DB418" s="140">
        <v>0</v>
      </c>
      <c r="DC418" s="140">
        <v>0</v>
      </c>
      <c r="DD418" s="140">
        <v>0</v>
      </c>
      <c r="DE418" s="140">
        <v>0</v>
      </c>
      <c r="DF418" s="140">
        <v>0</v>
      </c>
      <c r="DG418" s="140">
        <v>0</v>
      </c>
      <c r="DH418" s="140">
        <v>0</v>
      </c>
    </row>
    <row r="419" spans="1:112" x14ac:dyDescent="0.2">
      <c r="A419" s="140">
        <v>6678</v>
      </c>
      <c r="B419" s="140" t="s">
        <v>703</v>
      </c>
      <c r="C419" s="140">
        <v>0</v>
      </c>
      <c r="D419" s="140">
        <v>16173400.92</v>
      </c>
      <c r="E419" s="140">
        <v>90</v>
      </c>
      <c r="F419" s="140">
        <v>8349.2800000000007</v>
      </c>
      <c r="G419" s="140">
        <v>24263</v>
      </c>
      <c r="H419" s="140">
        <v>6853.76</v>
      </c>
      <c r="I419" s="140">
        <v>37596.18</v>
      </c>
      <c r="J419" s="140">
        <v>0</v>
      </c>
      <c r="K419" s="140">
        <v>402761.5</v>
      </c>
      <c r="L419" s="140">
        <v>0</v>
      </c>
      <c r="M419" s="140">
        <v>0</v>
      </c>
      <c r="N419" s="140">
        <v>0</v>
      </c>
      <c r="O419" s="140">
        <v>0</v>
      </c>
      <c r="P419" s="140">
        <v>9633</v>
      </c>
      <c r="Q419" s="140">
        <v>0</v>
      </c>
      <c r="R419" s="140">
        <v>0</v>
      </c>
      <c r="S419" s="140">
        <v>0</v>
      </c>
      <c r="T419" s="140">
        <v>0</v>
      </c>
      <c r="U419" s="140">
        <v>238955.81</v>
      </c>
      <c r="V419" s="140">
        <v>602268</v>
      </c>
      <c r="W419" s="140">
        <v>11505.960000000001</v>
      </c>
      <c r="X419" s="140">
        <v>0</v>
      </c>
      <c r="Y419" s="140">
        <v>648559.69000000006</v>
      </c>
      <c r="Z419" s="140">
        <v>91774.24</v>
      </c>
      <c r="AA419" s="140">
        <v>23609</v>
      </c>
      <c r="AB419" s="140">
        <v>0</v>
      </c>
      <c r="AC419" s="140">
        <v>2332.16</v>
      </c>
      <c r="AD419" s="140">
        <v>94136.97</v>
      </c>
      <c r="AE419" s="140">
        <v>342427.8</v>
      </c>
      <c r="AF419" s="140">
        <v>0</v>
      </c>
      <c r="AG419" s="140">
        <v>0</v>
      </c>
      <c r="AH419" s="140">
        <v>0</v>
      </c>
      <c r="AI419" s="140">
        <v>0</v>
      </c>
      <c r="AJ419" s="140">
        <v>0</v>
      </c>
      <c r="AK419" s="140">
        <v>27683.690000000002</v>
      </c>
      <c r="AL419" s="140">
        <v>0</v>
      </c>
      <c r="AM419" s="140">
        <v>15501</v>
      </c>
      <c r="AN419" s="140">
        <v>160610.92000000001</v>
      </c>
      <c r="AO419" s="140">
        <v>0</v>
      </c>
      <c r="AP419" s="140">
        <v>67457.23</v>
      </c>
      <c r="AQ419" s="140">
        <v>3951128.1</v>
      </c>
      <c r="AR419" s="140">
        <v>4100168.25</v>
      </c>
      <c r="AS419" s="140">
        <v>585547.03</v>
      </c>
      <c r="AT419" s="140">
        <v>641097.62</v>
      </c>
      <c r="AU419" s="140">
        <v>317192.66000000003</v>
      </c>
      <c r="AV419" s="140">
        <v>342149.79</v>
      </c>
      <c r="AW419" s="140">
        <v>478849.29000000004</v>
      </c>
      <c r="AX419" s="140">
        <v>880863.84</v>
      </c>
      <c r="AY419" s="140">
        <v>407304.38</v>
      </c>
      <c r="AZ419" s="140">
        <v>1101952.23</v>
      </c>
      <c r="BA419" s="140">
        <v>3018838.43</v>
      </c>
      <c r="BB419" s="140">
        <v>462412.93</v>
      </c>
      <c r="BC419" s="140">
        <v>160539.98000000001</v>
      </c>
      <c r="BD419" s="140">
        <v>25648</v>
      </c>
      <c r="BE419" s="140">
        <v>70657.89</v>
      </c>
      <c r="BF419" s="140">
        <v>1643266.44</v>
      </c>
      <c r="BG419" s="140">
        <v>538667.68000000005</v>
      </c>
      <c r="BH419" s="140">
        <v>186.32</v>
      </c>
      <c r="BI419" s="140">
        <v>0</v>
      </c>
      <c r="BJ419" s="140">
        <v>0</v>
      </c>
      <c r="BK419" s="140">
        <v>138207.70000000001</v>
      </c>
      <c r="BL419" s="140">
        <v>160977.38</v>
      </c>
      <c r="BM419" s="140">
        <v>45750</v>
      </c>
      <c r="BN419" s="140">
        <v>78074</v>
      </c>
      <c r="BO419" s="140">
        <v>1044932.03</v>
      </c>
      <c r="BP419" s="140">
        <v>1356344</v>
      </c>
      <c r="BQ419" s="140">
        <v>2851966.5</v>
      </c>
      <c r="BR419" s="140">
        <v>2748760.1</v>
      </c>
      <c r="BS419" s="140">
        <v>4080856.23</v>
      </c>
      <c r="BT419" s="140">
        <v>4344155.4800000004</v>
      </c>
      <c r="BU419" s="140">
        <v>21422.25</v>
      </c>
      <c r="BV419" s="140">
        <v>40242.53</v>
      </c>
      <c r="BW419" s="140">
        <v>2779041.27</v>
      </c>
      <c r="BX419" s="140">
        <v>2137457.2400000002</v>
      </c>
      <c r="BY419" s="140">
        <v>416070.9</v>
      </c>
      <c r="BZ419" s="140">
        <v>206692.85</v>
      </c>
      <c r="CA419" s="140">
        <v>493038.89</v>
      </c>
      <c r="CB419" s="140">
        <v>488398.79</v>
      </c>
      <c r="CC419" s="140">
        <v>493861.48</v>
      </c>
      <c r="CD419" s="140">
        <v>391188.58</v>
      </c>
      <c r="CE419" s="140">
        <v>0</v>
      </c>
      <c r="CF419" s="140">
        <v>0</v>
      </c>
      <c r="CG419" s="140">
        <v>0</v>
      </c>
      <c r="CH419" s="140">
        <v>107313</v>
      </c>
      <c r="CI419" s="140">
        <v>0</v>
      </c>
      <c r="CJ419" s="140">
        <v>2374083.92</v>
      </c>
      <c r="CK419" s="140">
        <v>0</v>
      </c>
      <c r="CL419" s="140">
        <v>0</v>
      </c>
      <c r="CM419" s="140">
        <v>0</v>
      </c>
      <c r="CN419" s="140">
        <v>0</v>
      </c>
      <c r="CO419" s="140">
        <v>0</v>
      </c>
      <c r="CP419" s="140">
        <v>0</v>
      </c>
      <c r="CQ419" s="140">
        <v>0</v>
      </c>
      <c r="CR419" s="140">
        <v>63612.22</v>
      </c>
      <c r="CS419" s="140">
        <v>90872.150000000009</v>
      </c>
      <c r="CT419" s="140">
        <v>812649.32000000007</v>
      </c>
      <c r="CU419" s="140">
        <v>785389.39</v>
      </c>
      <c r="CV419" s="140">
        <v>0</v>
      </c>
      <c r="CW419" s="140">
        <v>-2198.9500000000003</v>
      </c>
      <c r="CX419" s="140">
        <v>13980.5</v>
      </c>
      <c r="CY419" s="140">
        <v>38045.440000000002</v>
      </c>
      <c r="CZ419" s="140">
        <v>4560.28</v>
      </c>
      <c r="DA419" s="140">
        <v>17305.71</v>
      </c>
      <c r="DB419" s="140">
        <v>0</v>
      </c>
      <c r="DC419" s="140">
        <v>0</v>
      </c>
      <c r="DD419" s="140">
        <v>0</v>
      </c>
      <c r="DE419" s="140">
        <v>0</v>
      </c>
      <c r="DF419" s="140">
        <v>0</v>
      </c>
      <c r="DG419" s="140">
        <v>0</v>
      </c>
      <c r="DH419" s="140">
        <v>0</v>
      </c>
    </row>
    <row r="420" spans="1:112" x14ac:dyDescent="0.2">
      <c r="A420" s="140">
        <v>469</v>
      </c>
      <c r="B420" s="140" t="s">
        <v>704</v>
      </c>
      <c r="C420" s="140">
        <v>0</v>
      </c>
      <c r="D420" s="140">
        <v>6305668.4100000001</v>
      </c>
      <c r="E420" s="140">
        <v>5000</v>
      </c>
      <c r="F420" s="140">
        <v>515</v>
      </c>
      <c r="G420" s="140">
        <v>22119.9</v>
      </c>
      <c r="H420" s="140">
        <v>3493.01</v>
      </c>
      <c r="I420" s="140">
        <v>76358.600000000006</v>
      </c>
      <c r="J420" s="140">
        <v>0</v>
      </c>
      <c r="K420" s="140">
        <v>95298.26</v>
      </c>
      <c r="L420" s="140">
        <v>0</v>
      </c>
      <c r="M420" s="140">
        <v>0</v>
      </c>
      <c r="N420" s="140">
        <v>0</v>
      </c>
      <c r="O420" s="140">
        <v>0</v>
      </c>
      <c r="P420" s="140">
        <v>0</v>
      </c>
      <c r="Q420" s="140">
        <v>0</v>
      </c>
      <c r="R420" s="140">
        <v>0</v>
      </c>
      <c r="S420" s="140">
        <v>0</v>
      </c>
      <c r="T420" s="140">
        <v>0</v>
      </c>
      <c r="U420" s="140">
        <v>94346</v>
      </c>
      <c r="V420" s="140">
        <v>2403352</v>
      </c>
      <c r="W420" s="140">
        <v>5648.89</v>
      </c>
      <c r="X420" s="140">
        <v>0</v>
      </c>
      <c r="Y420" s="140">
        <v>0</v>
      </c>
      <c r="Z420" s="140">
        <v>34107.51</v>
      </c>
      <c r="AA420" s="140">
        <v>10161</v>
      </c>
      <c r="AB420" s="140">
        <v>0</v>
      </c>
      <c r="AC420" s="140">
        <v>0</v>
      </c>
      <c r="AD420" s="140">
        <v>27155.57</v>
      </c>
      <c r="AE420" s="140">
        <v>102734</v>
      </c>
      <c r="AF420" s="140">
        <v>0</v>
      </c>
      <c r="AG420" s="140">
        <v>0</v>
      </c>
      <c r="AH420" s="140">
        <v>0</v>
      </c>
      <c r="AI420" s="140">
        <v>0</v>
      </c>
      <c r="AJ420" s="140">
        <v>0</v>
      </c>
      <c r="AK420" s="140">
        <v>0</v>
      </c>
      <c r="AL420" s="140">
        <v>50064</v>
      </c>
      <c r="AM420" s="140">
        <v>26236</v>
      </c>
      <c r="AN420" s="140">
        <v>6800</v>
      </c>
      <c r="AO420" s="140">
        <v>0</v>
      </c>
      <c r="AP420" s="140">
        <v>3565.06</v>
      </c>
      <c r="AQ420" s="140">
        <v>1497047.54</v>
      </c>
      <c r="AR420" s="140">
        <v>1538260.55</v>
      </c>
      <c r="AS420" s="140">
        <v>267122.76</v>
      </c>
      <c r="AT420" s="140">
        <v>226107.77000000002</v>
      </c>
      <c r="AU420" s="140">
        <v>183314.94</v>
      </c>
      <c r="AV420" s="140">
        <v>34365.550000000003</v>
      </c>
      <c r="AW420" s="140">
        <v>187934.81</v>
      </c>
      <c r="AX420" s="140">
        <v>347881.07</v>
      </c>
      <c r="AY420" s="140">
        <v>339571.85000000003</v>
      </c>
      <c r="AZ420" s="140">
        <v>469391.64</v>
      </c>
      <c r="BA420" s="140">
        <v>2123698.86</v>
      </c>
      <c r="BB420" s="140">
        <v>290124.85000000003</v>
      </c>
      <c r="BC420" s="140">
        <v>131514.26</v>
      </c>
      <c r="BD420" s="140">
        <v>12420</v>
      </c>
      <c r="BE420" s="140">
        <v>111706.64</v>
      </c>
      <c r="BF420" s="140">
        <v>620549.68000000005</v>
      </c>
      <c r="BG420" s="140">
        <v>581522.71</v>
      </c>
      <c r="BH420" s="140">
        <v>33</v>
      </c>
      <c r="BI420" s="140">
        <v>0</v>
      </c>
      <c r="BJ420" s="140">
        <v>0</v>
      </c>
      <c r="BK420" s="140">
        <v>0</v>
      </c>
      <c r="BL420" s="140">
        <v>0</v>
      </c>
      <c r="BM420" s="140">
        <v>0</v>
      </c>
      <c r="BN420" s="140">
        <v>0</v>
      </c>
      <c r="BO420" s="140">
        <v>0</v>
      </c>
      <c r="BP420" s="140">
        <v>0</v>
      </c>
      <c r="BQ420" s="140">
        <v>2993087.49</v>
      </c>
      <c r="BR420" s="140">
        <v>3303142.22</v>
      </c>
      <c r="BS420" s="140">
        <v>2993087.49</v>
      </c>
      <c r="BT420" s="140">
        <v>3303142.22</v>
      </c>
      <c r="BU420" s="140">
        <v>48628.01</v>
      </c>
      <c r="BV420" s="140">
        <v>47104.29</v>
      </c>
      <c r="BW420" s="140">
        <v>1276839.58</v>
      </c>
      <c r="BX420" s="140">
        <v>816541.67</v>
      </c>
      <c r="BY420" s="140">
        <v>441357.19</v>
      </c>
      <c r="BZ420" s="140">
        <v>20464.439999999999</v>
      </c>
      <c r="CA420" s="140">
        <v>82122.709999999992</v>
      </c>
      <c r="CB420" s="140">
        <v>46399.25</v>
      </c>
      <c r="CC420" s="140">
        <v>662111.49</v>
      </c>
      <c r="CD420" s="140">
        <v>654413.73</v>
      </c>
      <c r="CE420" s="140">
        <v>0</v>
      </c>
      <c r="CF420" s="140">
        <v>0</v>
      </c>
      <c r="CG420" s="140">
        <v>0</v>
      </c>
      <c r="CH420" s="140">
        <v>43421.22</v>
      </c>
      <c r="CI420" s="140">
        <v>0</v>
      </c>
      <c r="CJ420" s="140">
        <v>1064176.4099999999</v>
      </c>
      <c r="CK420" s="140">
        <v>0</v>
      </c>
      <c r="CL420" s="140">
        <v>0</v>
      </c>
      <c r="CM420" s="140">
        <v>0</v>
      </c>
      <c r="CN420" s="140">
        <v>0</v>
      </c>
      <c r="CO420" s="140">
        <v>0</v>
      </c>
      <c r="CP420" s="140">
        <v>0</v>
      </c>
      <c r="CQ420" s="140">
        <v>0</v>
      </c>
      <c r="CR420" s="140">
        <v>0</v>
      </c>
      <c r="CS420" s="140">
        <v>0</v>
      </c>
      <c r="CT420" s="140">
        <v>276730.66000000003</v>
      </c>
      <c r="CU420" s="140">
        <v>276730.66000000003</v>
      </c>
      <c r="CV420" s="140">
        <v>0</v>
      </c>
      <c r="CW420" s="140">
        <v>0</v>
      </c>
      <c r="CX420" s="140">
        <v>0</v>
      </c>
      <c r="CY420" s="140">
        <v>0</v>
      </c>
      <c r="CZ420" s="140">
        <v>0</v>
      </c>
      <c r="DA420" s="140">
        <v>0</v>
      </c>
      <c r="DB420" s="140">
        <v>0</v>
      </c>
      <c r="DC420" s="140">
        <v>0</v>
      </c>
      <c r="DD420" s="140">
        <v>0</v>
      </c>
      <c r="DE420" s="140">
        <v>0</v>
      </c>
      <c r="DF420" s="140">
        <v>0</v>
      </c>
      <c r="DG420" s="140">
        <v>0</v>
      </c>
      <c r="DH420" s="140">
        <v>0</v>
      </c>
    </row>
    <row r="421" spans="1:112" x14ac:dyDescent="0.2">
      <c r="A421" s="140">
        <v>6685</v>
      </c>
      <c r="B421" s="140" t="s">
        <v>705</v>
      </c>
      <c r="C421" s="140">
        <v>41245.200000000004</v>
      </c>
      <c r="D421" s="140">
        <v>21250811.16</v>
      </c>
      <c r="E421" s="140">
        <v>19590</v>
      </c>
      <c r="F421" s="140">
        <v>1726.15</v>
      </c>
      <c r="G421" s="140">
        <v>43538.8</v>
      </c>
      <c r="H421" s="140">
        <v>13299.58</v>
      </c>
      <c r="I421" s="140">
        <v>293255.03999999998</v>
      </c>
      <c r="J421" s="140">
        <v>0</v>
      </c>
      <c r="K421" s="140">
        <v>1216534.98</v>
      </c>
      <c r="L421" s="140">
        <v>0</v>
      </c>
      <c r="M421" s="140">
        <v>0</v>
      </c>
      <c r="N421" s="140">
        <v>0</v>
      </c>
      <c r="O421" s="140">
        <v>0</v>
      </c>
      <c r="P421" s="140">
        <v>23679.23</v>
      </c>
      <c r="Q421" s="140">
        <v>0</v>
      </c>
      <c r="R421" s="140">
        <v>0</v>
      </c>
      <c r="S421" s="140">
        <v>0</v>
      </c>
      <c r="T421" s="140">
        <v>99799.1</v>
      </c>
      <c r="U421" s="140">
        <v>720435.57000000007</v>
      </c>
      <c r="V421" s="140">
        <v>32839820</v>
      </c>
      <c r="W421" s="140">
        <v>7380.03</v>
      </c>
      <c r="X421" s="140">
        <v>0</v>
      </c>
      <c r="Y421" s="140">
        <v>1601962.9</v>
      </c>
      <c r="Z421" s="140">
        <v>20792.47</v>
      </c>
      <c r="AA421" s="140">
        <v>144528</v>
      </c>
      <c r="AB421" s="140">
        <v>48281.62</v>
      </c>
      <c r="AC421" s="140">
        <v>0</v>
      </c>
      <c r="AD421" s="140">
        <v>732588.59</v>
      </c>
      <c r="AE421" s="140">
        <v>927721.83000000007</v>
      </c>
      <c r="AF421" s="140">
        <v>0</v>
      </c>
      <c r="AG421" s="140">
        <v>1400</v>
      </c>
      <c r="AH421" s="140">
        <v>0</v>
      </c>
      <c r="AI421" s="140">
        <v>0</v>
      </c>
      <c r="AJ421" s="140">
        <v>0</v>
      </c>
      <c r="AK421" s="140">
        <v>9502</v>
      </c>
      <c r="AL421" s="140">
        <v>0</v>
      </c>
      <c r="AM421" s="140">
        <v>5122.6400000000003</v>
      </c>
      <c r="AN421" s="140">
        <v>151885.80000000002</v>
      </c>
      <c r="AO421" s="140">
        <v>0</v>
      </c>
      <c r="AP421" s="140">
        <v>6401.45</v>
      </c>
      <c r="AQ421" s="140">
        <v>11034476.83</v>
      </c>
      <c r="AR421" s="140">
        <v>13843845.560000001</v>
      </c>
      <c r="AS421" s="140">
        <v>1472017.45</v>
      </c>
      <c r="AT421" s="140">
        <v>1949545.08</v>
      </c>
      <c r="AU421" s="140">
        <v>599322.73</v>
      </c>
      <c r="AV421" s="140">
        <v>861998.61</v>
      </c>
      <c r="AW421" s="140">
        <v>2346654.9900000002</v>
      </c>
      <c r="AX421" s="140">
        <v>2729221.91</v>
      </c>
      <c r="AY421" s="140">
        <v>851701.54</v>
      </c>
      <c r="AZ421" s="140">
        <v>2531451.52</v>
      </c>
      <c r="BA421" s="140">
        <v>9002498.7300000004</v>
      </c>
      <c r="BB421" s="140">
        <v>1261206.3400000001</v>
      </c>
      <c r="BC421" s="140">
        <v>424653.03</v>
      </c>
      <c r="BD421" s="140">
        <v>256687.4</v>
      </c>
      <c r="BE421" s="140">
        <v>574</v>
      </c>
      <c r="BF421" s="140">
        <v>8835114.5899999999</v>
      </c>
      <c r="BG421" s="140">
        <v>1221394.54</v>
      </c>
      <c r="BH421" s="140">
        <v>2983.15</v>
      </c>
      <c r="BI421" s="140">
        <v>0</v>
      </c>
      <c r="BJ421" s="140">
        <v>0</v>
      </c>
      <c r="BK421" s="140">
        <v>0</v>
      </c>
      <c r="BL421" s="140">
        <v>0</v>
      </c>
      <c r="BM421" s="140">
        <v>1233252.3600000001</v>
      </c>
      <c r="BN421" s="140">
        <v>2229206.5</v>
      </c>
      <c r="BO421" s="140">
        <v>0</v>
      </c>
      <c r="BP421" s="140">
        <v>0</v>
      </c>
      <c r="BQ421" s="140">
        <v>0</v>
      </c>
      <c r="BR421" s="140">
        <v>0</v>
      </c>
      <c r="BS421" s="140">
        <v>1233252.3600000001</v>
      </c>
      <c r="BT421" s="140">
        <v>2229206.5</v>
      </c>
      <c r="BU421" s="140">
        <v>51643.81</v>
      </c>
      <c r="BV421" s="140">
        <v>45396.92</v>
      </c>
      <c r="BW421" s="140">
        <v>10763513.82</v>
      </c>
      <c r="BX421" s="140">
        <v>8197849.1100000003</v>
      </c>
      <c r="BY421" s="140">
        <v>2326810.2799999998</v>
      </c>
      <c r="BZ421" s="140">
        <v>245101.32</v>
      </c>
      <c r="CA421" s="140">
        <v>4408508.41</v>
      </c>
      <c r="CB421" s="140">
        <v>1890544.5799999998</v>
      </c>
      <c r="CC421" s="140">
        <v>9423817.5099999998</v>
      </c>
      <c r="CD421" s="140">
        <v>5329436.96</v>
      </c>
      <c r="CE421" s="140">
        <v>6460000</v>
      </c>
      <c r="CF421" s="140">
        <v>0</v>
      </c>
      <c r="CG421" s="140">
        <v>0</v>
      </c>
      <c r="CH421" s="140">
        <v>152344.38</v>
      </c>
      <c r="CI421" s="140">
        <v>0</v>
      </c>
      <c r="CJ421" s="140">
        <v>14771376.07</v>
      </c>
      <c r="CK421" s="140">
        <v>0</v>
      </c>
      <c r="CL421" s="140">
        <v>0</v>
      </c>
      <c r="CM421" s="140">
        <v>0</v>
      </c>
      <c r="CN421" s="140">
        <v>0</v>
      </c>
      <c r="CO421" s="140">
        <v>0</v>
      </c>
      <c r="CP421" s="140">
        <v>0</v>
      </c>
      <c r="CQ421" s="140">
        <v>0</v>
      </c>
      <c r="CR421" s="140">
        <v>796722.71</v>
      </c>
      <c r="CS421" s="140">
        <v>688406.43</v>
      </c>
      <c r="CT421" s="140">
        <v>2611927.75</v>
      </c>
      <c r="CU421" s="140">
        <v>2720244.03</v>
      </c>
      <c r="CV421" s="140">
        <v>0</v>
      </c>
      <c r="CW421" s="140">
        <v>365776.39</v>
      </c>
      <c r="CX421" s="140">
        <v>113931.2</v>
      </c>
      <c r="CY421" s="140">
        <v>82741.990000000005</v>
      </c>
      <c r="CZ421" s="140">
        <v>257702.07</v>
      </c>
      <c r="DA421" s="140">
        <v>76885.11</v>
      </c>
      <c r="DB421" s="140">
        <v>0</v>
      </c>
      <c r="DC421" s="140">
        <v>0</v>
      </c>
      <c r="DD421" s="140">
        <v>0</v>
      </c>
      <c r="DE421" s="140">
        <v>0</v>
      </c>
      <c r="DF421" s="140">
        <v>0</v>
      </c>
      <c r="DG421" s="140">
        <v>0</v>
      </c>
      <c r="DH421" s="140">
        <v>0</v>
      </c>
    </row>
    <row r="422" spans="1:112" x14ac:dyDescent="0.2">
      <c r="A422" s="140">
        <v>6692</v>
      </c>
      <c r="B422" s="140" t="s">
        <v>706</v>
      </c>
      <c r="C422" s="140">
        <v>0</v>
      </c>
      <c r="D422" s="140">
        <v>3847200.67</v>
      </c>
      <c r="E422" s="140">
        <v>0</v>
      </c>
      <c r="F422" s="140">
        <v>1300</v>
      </c>
      <c r="G422" s="140">
        <v>15916.74</v>
      </c>
      <c r="H422" s="140">
        <v>7589.58</v>
      </c>
      <c r="I422" s="140">
        <v>74320.87</v>
      </c>
      <c r="J422" s="140">
        <v>4017.02</v>
      </c>
      <c r="K422" s="140">
        <v>470422.48</v>
      </c>
      <c r="L422" s="140">
        <v>0</v>
      </c>
      <c r="M422" s="140">
        <v>3466.71</v>
      </c>
      <c r="N422" s="140">
        <v>0</v>
      </c>
      <c r="O422" s="140">
        <v>0</v>
      </c>
      <c r="P422" s="140">
        <v>940</v>
      </c>
      <c r="Q422" s="140">
        <v>0</v>
      </c>
      <c r="R422" s="140">
        <v>0</v>
      </c>
      <c r="S422" s="140">
        <v>0</v>
      </c>
      <c r="T422" s="140">
        <v>656.64</v>
      </c>
      <c r="U422" s="140">
        <v>171600</v>
      </c>
      <c r="V422" s="140">
        <v>6965373</v>
      </c>
      <c r="W422" s="140">
        <v>6022.07</v>
      </c>
      <c r="X422" s="140">
        <v>0</v>
      </c>
      <c r="Y422" s="140">
        <v>0</v>
      </c>
      <c r="Z422" s="140">
        <v>3780.1800000000003</v>
      </c>
      <c r="AA422" s="140">
        <v>2008</v>
      </c>
      <c r="AB422" s="140">
        <v>0</v>
      </c>
      <c r="AC422" s="140">
        <v>0</v>
      </c>
      <c r="AD422" s="140">
        <v>61349.67</v>
      </c>
      <c r="AE422" s="140">
        <v>218770.18</v>
      </c>
      <c r="AF422" s="140">
        <v>0</v>
      </c>
      <c r="AG422" s="140">
        <v>0</v>
      </c>
      <c r="AH422" s="140">
        <v>249.8</v>
      </c>
      <c r="AI422" s="140">
        <v>0</v>
      </c>
      <c r="AJ422" s="140">
        <v>0</v>
      </c>
      <c r="AK422" s="140">
        <v>0</v>
      </c>
      <c r="AL422" s="140">
        <v>0</v>
      </c>
      <c r="AM422" s="140">
        <v>7057.6</v>
      </c>
      <c r="AN422" s="140">
        <v>64608.46</v>
      </c>
      <c r="AO422" s="140">
        <v>0</v>
      </c>
      <c r="AP422" s="140">
        <v>8791.4600000000009</v>
      </c>
      <c r="AQ422" s="140">
        <v>2861842.38</v>
      </c>
      <c r="AR422" s="140">
        <v>1767273.3800000001</v>
      </c>
      <c r="AS422" s="140">
        <v>316697.06</v>
      </c>
      <c r="AT422" s="140">
        <v>32914.300000000003</v>
      </c>
      <c r="AU422" s="140">
        <v>216273.2</v>
      </c>
      <c r="AV422" s="140">
        <v>0</v>
      </c>
      <c r="AW422" s="140">
        <v>216774.82</v>
      </c>
      <c r="AX422" s="140">
        <v>488197.17</v>
      </c>
      <c r="AY422" s="140">
        <v>304500.25</v>
      </c>
      <c r="AZ422" s="140">
        <v>602588.22</v>
      </c>
      <c r="BA422" s="140">
        <v>2120479.5099999998</v>
      </c>
      <c r="BB422" s="140">
        <v>273376.02</v>
      </c>
      <c r="BC422" s="140">
        <v>122821.44</v>
      </c>
      <c r="BD422" s="140">
        <v>5831.41</v>
      </c>
      <c r="BE422" s="140">
        <v>485764.2</v>
      </c>
      <c r="BF422" s="140">
        <v>1578996.08</v>
      </c>
      <c r="BG422" s="140">
        <v>492825.93</v>
      </c>
      <c r="BH422" s="140">
        <v>35</v>
      </c>
      <c r="BI422" s="140">
        <v>25411.4</v>
      </c>
      <c r="BJ422" s="140">
        <v>27221.46</v>
      </c>
      <c r="BK422" s="140">
        <v>0</v>
      </c>
      <c r="BL422" s="140">
        <v>0</v>
      </c>
      <c r="BM422" s="140">
        <v>0</v>
      </c>
      <c r="BN422" s="140">
        <v>0</v>
      </c>
      <c r="BO422" s="140">
        <v>0</v>
      </c>
      <c r="BP422" s="140">
        <v>0</v>
      </c>
      <c r="BQ422" s="140">
        <v>2351988.19</v>
      </c>
      <c r="BR422" s="140">
        <v>2398428.89</v>
      </c>
      <c r="BS422" s="140">
        <v>2377399.59</v>
      </c>
      <c r="BT422" s="140">
        <v>2425650.35</v>
      </c>
      <c r="BU422" s="140">
        <v>238921.88999999998</v>
      </c>
      <c r="BV422" s="140">
        <v>216989.82</v>
      </c>
      <c r="BW422" s="140">
        <v>1917773.1300000001</v>
      </c>
      <c r="BX422" s="140">
        <v>1608490.3800000001</v>
      </c>
      <c r="BY422" s="140">
        <v>312729.48</v>
      </c>
      <c r="BZ422" s="140">
        <v>18485.34</v>
      </c>
      <c r="CA422" s="140">
        <v>0.63</v>
      </c>
      <c r="CB422" s="140">
        <v>13601.02</v>
      </c>
      <c r="CC422" s="140">
        <v>816346.48</v>
      </c>
      <c r="CD422" s="140">
        <v>158870.19</v>
      </c>
      <c r="CE422" s="140">
        <v>0</v>
      </c>
      <c r="CF422" s="140">
        <v>0</v>
      </c>
      <c r="CG422" s="140">
        <v>0</v>
      </c>
      <c r="CH422" s="140">
        <v>643875.9</v>
      </c>
      <c r="CI422" s="140">
        <v>0</v>
      </c>
      <c r="CJ422" s="140">
        <v>737964.03</v>
      </c>
      <c r="CK422" s="140">
        <v>61185.58</v>
      </c>
      <c r="CL422" s="140">
        <v>0</v>
      </c>
      <c r="CM422" s="140">
        <v>0</v>
      </c>
      <c r="CN422" s="140">
        <v>0</v>
      </c>
      <c r="CO422" s="140">
        <v>61185.58</v>
      </c>
      <c r="CP422" s="140">
        <v>0</v>
      </c>
      <c r="CQ422" s="140">
        <v>0</v>
      </c>
      <c r="CR422" s="140">
        <v>92705.91</v>
      </c>
      <c r="CS422" s="140">
        <v>88335</v>
      </c>
      <c r="CT422" s="140">
        <v>556239.85</v>
      </c>
      <c r="CU422" s="140">
        <v>560610.76</v>
      </c>
      <c r="CV422" s="140">
        <v>0</v>
      </c>
      <c r="CW422" s="140">
        <v>836029.18</v>
      </c>
      <c r="CX422" s="140">
        <v>829941.20000000007</v>
      </c>
      <c r="CY422" s="140">
        <v>303845.48</v>
      </c>
      <c r="CZ422" s="140">
        <v>132236.9</v>
      </c>
      <c r="DA422" s="140">
        <v>169052.34</v>
      </c>
      <c r="DB422" s="140">
        <v>8644.2199999999993</v>
      </c>
      <c r="DC422" s="140">
        <v>0</v>
      </c>
      <c r="DD422" s="140">
        <v>0</v>
      </c>
      <c r="DE422" s="140">
        <v>9301</v>
      </c>
      <c r="DF422" s="140">
        <v>8051</v>
      </c>
      <c r="DG422" s="140">
        <v>1250</v>
      </c>
      <c r="DH422" s="140">
        <v>0</v>
      </c>
    </row>
    <row r="423" spans="1:112" x14ac:dyDescent="0.2">
      <c r="A423" s="140">
        <v>6713</v>
      </c>
      <c r="B423" s="140" t="s">
        <v>707</v>
      </c>
      <c r="C423" s="140">
        <v>0</v>
      </c>
      <c r="D423" s="140">
        <v>2505191.5</v>
      </c>
      <c r="E423" s="140">
        <v>0</v>
      </c>
      <c r="F423" s="140">
        <v>5311.59</v>
      </c>
      <c r="G423" s="140">
        <v>17586.46</v>
      </c>
      <c r="H423" s="140">
        <v>1555.13</v>
      </c>
      <c r="I423" s="140">
        <v>15339.75</v>
      </c>
      <c r="J423" s="140">
        <v>0</v>
      </c>
      <c r="K423" s="140">
        <v>257201</v>
      </c>
      <c r="L423" s="140">
        <v>0</v>
      </c>
      <c r="M423" s="140">
        <v>0</v>
      </c>
      <c r="N423" s="140">
        <v>0</v>
      </c>
      <c r="O423" s="140">
        <v>0</v>
      </c>
      <c r="P423" s="140">
        <v>3138.5</v>
      </c>
      <c r="Q423" s="140">
        <v>0</v>
      </c>
      <c r="R423" s="140">
        <v>0</v>
      </c>
      <c r="S423" s="140">
        <v>0</v>
      </c>
      <c r="T423" s="140">
        <v>500</v>
      </c>
      <c r="U423" s="140">
        <v>53963</v>
      </c>
      <c r="V423" s="140">
        <v>1792068</v>
      </c>
      <c r="W423" s="140">
        <v>0</v>
      </c>
      <c r="X423" s="140">
        <v>0</v>
      </c>
      <c r="Y423" s="140">
        <v>135031.36000000002</v>
      </c>
      <c r="Z423" s="140">
        <v>870.55000000000007</v>
      </c>
      <c r="AA423" s="140">
        <v>100294</v>
      </c>
      <c r="AB423" s="140">
        <v>0</v>
      </c>
      <c r="AC423" s="140">
        <v>0</v>
      </c>
      <c r="AD423" s="140">
        <v>13551.880000000001</v>
      </c>
      <c r="AE423" s="140">
        <v>89728.23</v>
      </c>
      <c r="AF423" s="140">
        <v>0</v>
      </c>
      <c r="AG423" s="140">
        <v>0</v>
      </c>
      <c r="AH423" s="140">
        <v>0</v>
      </c>
      <c r="AI423" s="140">
        <v>21519</v>
      </c>
      <c r="AJ423" s="140">
        <v>0</v>
      </c>
      <c r="AK423" s="140">
        <v>5240</v>
      </c>
      <c r="AL423" s="140">
        <v>0</v>
      </c>
      <c r="AM423" s="140">
        <v>3006.92</v>
      </c>
      <c r="AN423" s="140">
        <v>11334.4</v>
      </c>
      <c r="AO423" s="140">
        <v>0</v>
      </c>
      <c r="AP423" s="140">
        <v>1400.74</v>
      </c>
      <c r="AQ423" s="140">
        <v>837713.95000000007</v>
      </c>
      <c r="AR423" s="140">
        <v>873532.27</v>
      </c>
      <c r="AS423" s="140">
        <v>143329.43</v>
      </c>
      <c r="AT423" s="140">
        <v>121563.24</v>
      </c>
      <c r="AU423" s="140">
        <v>99585.12</v>
      </c>
      <c r="AV423" s="140">
        <v>0</v>
      </c>
      <c r="AW423" s="140">
        <v>107661.14</v>
      </c>
      <c r="AX423" s="140">
        <v>341627.62</v>
      </c>
      <c r="AY423" s="140">
        <v>149761</v>
      </c>
      <c r="AZ423" s="140">
        <v>297287.67999999999</v>
      </c>
      <c r="BA423" s="140">
        <v>911469.76</v>
      </c>
      <c r="BB423" s="140">
        <v>15172.050000000001</v>
      </c>
      <c r="BC423" s="140">
        <v>46365.14</v>
      </c>
      <c r="BD423" s="140">
        <v>0</v>
      </c>
      <c r="BE423" s="140">
        <v>0</v>
      </c>
      <c r="BF423" s="140">
        <v>516533.32</v>
      </c>
      <c r="BG423" s="140">
        <v>317491.40000000002</v>
      </c>
      <c r="BH423" s="140">
        <v>0</v>
      </c>
      <c r="BI423" s="140">
        <v>0</v>
      </c>
      <c r="BJ423" s="140">
        <v>0</v>
      </c>
      <c r="BK423" s="140">
        <v>0</v>
      </c>
      <c r="BL423" s="140">
        <v>0</v>
      </c>
      <c r="BM423" s="140">
        <v>39912.21</v>
      </c>
      <c r="BN423" s="140">
        <v>37963.56</v>
      </c>
      <c r="BO423" s="140">
        <v>1263776</v>
      </c>
      <c r="BP423" s="140">
        <v>1520463.54</v>
      </c>
      <c r="BQ423" s="140">
        <v>0</v>
      </c>
      <c r="BR423" s="140">
        <v>0</v>
      </c>
      <c r="BS423" s="140">
        <v>1303688.21</v>
      </c>
      <c r="BT423" s="140">
        <v>1558427.1</v>
      </c>
      <c r="BU423" s="140">
        <v>16559.2</v>
      </c>
      <c r="BV423" s="140">
        <v>16093.08</v>
      </c>
      <c r="BW423" s="140">
        <v>813027.89</v>
      </c>
      <c r="BX423" s="140">
        <v>485508.7</v>
      </c>
      <c r="BY423" s="140">
        <v>145563.31</v>
      </c>
      <c r="BZ423" s="140">
        <v>182422</v>
      </c>
      <c r="CA423" s="140">
        <v>0</v>
      </c>
      <c r="CB423" s="140">
        <v>0</v>
      </c>
      <c r="CC423" s="140">
        <v>100000</v>
      </c>
      <c r="CD423" s="140">
        <v>100000</v>
      </c>
      <c r="CE423" s="140">
        <v>0</v>
      </c>
      <c r="CF423" s="140">
        <v>0</v>
      </c>
      <c r="CG423" s="140">
        <v>0</v>
      </c>
      <c r="CH423" s="140">
        <v>0</v>
      </c>
      <c r="CI423" s="140">
        <v>0</v>
      </c>
      <c r="CJ423" s="140">
        <v>1100000</v>
      </c>
      <c r="CK423" s="140">
        <v>1140202.98</v>
      </c>
      <c r="CL423" s="140">
        <v>188100.13</v>
      </c>
      <c r="CM423" s="140">
        <v>1375.34</v>
      </c>
      <c r="CN423" s="140">
        <v>0</v>
      </c>
      <c r="CO423" s="140">
        <v>953478.19000000006</v>
      </c>
      <c r="CP423" s="140">
        <v>0</v>
      </c>
      <c r="CQ423" s="140">
        <v>0</v>
      </c>
      <c r="CR423" s="140">
        <v>58544.54</v>
      </c>
      <c r="CS423" s="140">
        <v>86691.72</v>
      </c>
      <c r="CT423" s="140">
        <v>281332.99</v>
      </c>
      <c r="CU423" s="140">
        <v>253185.81</v>
      </c>
      <c r="CV423" s="140">
        <v>0</v>
      </c>
      <c r="CW423" s="140">
        <v>958.06000000000006</v>
      </c>
      <c r="CX423" s="140">
        <v>7941.1100000000006</v>
      </c>
      <c r="CY423" s="140">
        <v>14000</v>
      </c>
      <c r="CZ423" s="140">
        <v>2314.84</v>
      </c>
      <c r="DA423" s="140">
        <v>4702.1099999999997</v>
      </c>
      <c r="DB423" s="140">
        <v>0</v>
      </c>
      <c r="DC423" s="140">
        <v>0</v>
      </c>
      <c r="DD423" s="140">
        <v>0</v>
      </c>
      <c r="DE423" s="140">
        <v>0</v>
      </c>
      <c r="DF423" s="140">
        <v>0</v>
      </c>
      <c r="DG423" s="140">
        <v>0</v>
      </c>
      <c r="DH423" s="140">
        <v>0</v>
      </c>
    </row>
    <row r="424" spans="1:112" x14ac:dyDescent="0.2">
      <c r="A424" s="140">
        <v>6720</v>
      </c>
      <c r="B424" s="140" t="s">
        <v>708</v>
      </c>
      <c r="C424" s="140">
        <v>0</v>
      </c>
      <c r="D424" s="140">
        <v>4137427</v>
      </c>
      <c r="E424" s="140">
        <v>0</v>
      </c>
      <c r="F424" s="140">
        <v>1062.24</v>
      </c>
      <c r="G424" s="140">
        <v>0</v>
      </c>
      <c r="H424" s="140">
        <v>1453.2</v>
      </c>
      <c r="I424" s="140">
        <v>12618.9</v>
      </c>
      <c r="J424" s="140">
        <v>0</v>
      </c>
      <c r="K424" s="140">
        <v>601897</v>
      </c>
      <c r="L424" s="140">
        <v>0</v>
      </c>
      <c r="M424" s="140">
        <v>0</v>
      </c>
      <c r="N424" s="140">
        <v>0</v>
      </c>
      <c r="O424" s="140">
        <v>0</v>
      </c>
      <c r="P424" s="140">
        <v>0</v>
      </c>
      <c r="Q424" s="140">
        <v>0</v>
      </c>
      <c r="R424" s="140">
        <v>0</v>
      </c>
      <c r="S424" s="140">
        <v>0</v>
      </c>
      <c r="T424" s="140">
        <v>2215</v>
      </c>
      <c r="U424" s="140">
        <v>57366</v>
      </c>
      <c r="V424" s="140">
        <v>203138</v>
      </c>
      <c r="W424" s="140">
        <v>0</v>
      </c>
      <c r="X424" s="140">
        <v>0</v>
      </c>
      <c r="Y424" s="140">
        <v>171858.09</v>
      </c>
      <c r="Z424" s="140">
        <v>4578.8500000000004</v>
      </c>
      <c r="AA424" s="140">
        <v>116737</v>
      </c>
      <c r="AB424" s="140">
        <v>0</v>
      </c>
      <c r="AC424" s="140">
        <v>0</v>
      </c>
      <c r="AD424" s="140">
        <v>19447</v>
      </c>
      <c r="AE424" s="140">
        <v>88134.21</v>
      </c>
      <c r="AF424" s="140">
        <v>0</v>
      </c>
      <c r="AG424" s="140">
        <v>0</v>
      </c>
      <c r="AH424" s="140">
        <v>0</v>
      </c>
      <c r="AI424" s="140">
        <v>39495</v>
      </c>
      <c r="AJ424" s="140">
        <v>0</v>
      </c>
      <c r="AK424" s="140">
        <v>200</v>
      </c>
      <c r="AL424" s="140">
        <v>0</v>
      </c>
      <c r="AM424" s="140">
        <v>5775</v>
      </c>
      <c r="AN424" s="140">
        <v>47347.55</v>
      </c>
      <c r="AO424" s="140">
        <v>0</v>
      </c>
      <c r="AP424" s="140">
        <v>0</v>
      </c>
      <c r="AQ424" s="140">
        <v>1358105.33</v>
      </c>
      <c r="AR424" s="140">
        <v>827340.77</v>
      </c>
      <c r="AS424" s="140">
        <v>3660.3</v>
      </c>
      <c r="AT424" s="140">
        <v>142836.26</v>
      </c>
      <c r="AU424" s="140">
        <v>27705.41</v>
      </c>
      <c r="AV424" s="140">
        <v>22003.64</v>
      </c>
      <c r="AW424" s="140">
        <v>179206.43</v>
      </c>
      <c r="AX424" s="140">
        <v>131713.21</v>
      </c>
      <c r="AY424" s="140">
        <v>172549.96</v>
      </c>
      <c r="AZ424" s="140">
        <v>224063.33000000002</v>
      </c>
      <c r="BA424" s="140">
        <v>929566.14</v>
      </c>
      <c r="BB424" s="140">
        <v>56311.360000000001</v>
      </c>
      <c r="BC424" s="140">
        <v>50690.630000000005</v>
      </c>
      <c r="BD424" s="140">
        <v>99137.7</v>
      </c>
      <c r="BE424" s="140">
        <v>320801.57</v>
      </c>
      <c r="BF424" s="140">
        <v>614867.96</v>
      </c>
      <c r="BG424" s="140">
        <v>435236.84</v>
      </c>
      <c r="BH424" s="140">
        <v>74.56</v>
      </c>
      <c r="BI424" s="140">
        <v>0</v>
      </c>
      <c r="BJ424" s="140">
        <v>0</v>
      </c>
      <c r="BK424" s="140">
        <v>0</v>
      </c>
      <c r="BL424" s="140">
        <v>0</v>
      </c>
      <c r="BM424" s="140">
        <v>0</v>
      </c>
      <c r="BN424" s="140">
        <v>0</v>
      </c>
      <c r="BO424" s="140">
        <v>0</v>
      </c>
      <c r="BP424" s="140">
        <v>0</v>
      </c>
      <c r="BQ424" s="140">
        <v>840025.12</v>
      </c>
      <c r="BR424" s="140">
        <v>754903.76</v>
      </c>
      <c r="BS424" s="140">
        <v>840025.12</v>
      </c>
      <c r="BT424" s="140">
        <v>754903.76</v>
      </c>
      <c r="BU424" s="140">
        <v>17484.349999999999</v>
      </c>
      <c r="BV424" s="140">
        <v>27873.25</v>
      </c>
      <c r="BW424" s="140">
        <v>1098910.1599999999</v>
      </c>
      <c r="BX424" s="140">
        <v>841744.37</v>
      </c>
      <c r="BY424" s="140">
        <v>246776.89</v>
      </c>
      <c r="BZ424" s="140">
        <v>0</v>
      </c>
      <c r="CA424" s="140">
        <v>132502.76999999999</v>
      </c>
      <c r="CB424" s="140">
        <v>127208.08</v>
      </c>
      <c r="CC424" s="140">
        <v>791600.81</v>
      </c>
      <c r="CD424" s="140">
        <v>796895.5</v>
      </c>
      <c r="CE424" s="140">
        <v>0</v>
      </c>
      <c r="CF424" s="140">
        <v>0</v>
      </c>
      <c r="CG424" s="140">
        <v>0</v>
      </c>
      <c r="CH424" s="140">
        <v>0</v>
      </c>
      <c r="CI424" s="140">
        <v>0</v>
      </c>
      <c r="CJ424" s="140">
        <v>1637470.15</v>
      </c>
      <c r="CK424" s="140">
        <v>262832.87</v>
      </c>
      <c r="CL424" s="140">
        <v>260638.76</v>
      </c>
      <c r="CM424" s="140">
        <v>975.34</v>
      </c>
      <c r="CN424" s="140">
        <v>0</v>
      </c>
      <c r="CO424" s="140">
        <v>3169.4500000000003</v>
      </c>
      <c r="CP424" s="140">
        <v>0</v>
      </c>
      <c r="CQ424" s="140">
        <v>0</v>
      </c>
      <c r="CR424" s="140">
        <v>0</v>
      </c>
      <c r="CS424" s="140">
        <v>3418.12</v>
      </c>
      <c r="CT424" s="140">
        <v>175815.43</v>
      </c>
      <c r="CU424" s="140">
        <v>172397.31</v>
      </c>
      <c r="CV424" s="140">
        <v>0</v>
      </c>
      <c r="CW424" s="140">
        <v>12883.62</v>
      </c>
      <c r="CX424" s="140">
        <v>14963.300000000001</v>
      </c>
      <c r="CY424" s="140">
        <v>50402.54</v>
      </c>
      <c r="CZ424" s="140">
        <v>23139.54</v>
      </c>
      <c r="DA424" s="140">
        <v>25183.32</v>
      </c>
      <c r="DB424" s="140">
        <v>0</v>
      </c>
      <c r="DC424" s="140">
        <v>0</v>
      </c>
      <c r="DD424" s="140">
        <v>0</v>
      </c>
      <c r="DE424" s="140">
        <v>0</v>
      </c>
      <c r="DF424" s="140">
        <v>0</v>
      </c>
      <c r="DG424" s="140">
        <v>0</v>
      </c>
      <c r="DH424" s="140">
        <v>0</v>
      </c>
    </row>
    <row r="425" spans="1:112" x14ac:dyDescent="0.2">
      <c r="A425" s="140">
        <v>6734</v>
      </c>
      <c r="B425" s="140" t="s">
        <v>709</v>
      </c>
      <c r="C425" s="140">
        <v>0</v>
      </c>
      <c r="D425" s="140">
        <v>4320036.54</v>
      </c>
      <c r="E425" s="140">
        <v>0</v>
      </c>
      <c r="F425" s="140">
        <v>4478.22</v>
      </c>
      <c r="G425" s="140">
        <v>49479.94</v>
      </c>
      <c r="H425" s="140">
        <v>823.6</v>
      </c>
      <c r="I425" s="140">
        <v>266642.01</v>
      </c>
      <c r="J425" s="140">
        <v>0</v>
      </c>
      <c r="K425" s="140">
        <v>397908.61</v>
      </c>
      <c r="L425" s="140">
        <v>0</v>
      </c>
      <c r="M425" s="140">
        <v>0</v>
      </c>
      <c r="N425" s="140">
        <v>0</v>
      </c>
      <c r="O425" s="140">
        <v>0</v>
      </c>
      <c r="P425" s="140">
        <v>1822</v>
      </c>
      <c r="Q425" s="140">
        <v>0</v>
      </c>
      <c r="R425" s="140">
        <v>0</v>
      </c>
      <c r="S425" s="140">
        <v>0</v>
      </c>
      <c r="T425" s="140">
        <v>0</v>
      </c>
      <c r="U425" s="140">
        <v>151931</v>
      </c>
      <c r="V425" s="140">
        <v>7458231</v>
      </c>
      <c r="W425" s="140">
        <v>0</v>
      </c>
      <c r="X425" s="140">
        <v>0</v>
      </c>
      <c r="Y425" s="140">
        <v>0</v>
      </c>
      <c r="Z425" s="140">
        <v>0</v>
      </c>
      <c r="AA425" s="140">
        <v>5679</v>
      </c>
      <c r="AB425" s="140">
        <v>0</v>
      </c>
      <c r="AC425" s="140">
        <v>0</v>
      </c>
      <c r="AD425" s="140">
        <v>30547</v>
      </c>
      <c r="AE425" s="140">
        <v>129674</v>
      </c>
      <c r="AF425" s="140">
        <v>0</v>
      </c>
      <c r="AG425" s="140">
        <v>0</v>
      </c>
      <c r="AH425" s="140">
        <v>0</v>
      </c>
      <c r="AI425" s="140">
        <v>0</v>
      </c>
      <c r="AJ425" s="140">
        <v>0</v>
      </c>
      <c r="AK425" s="140">
        <v>0</v>
      </c>
      <c r="AL425" s="140">
        <v>0</v>
      </c>
      <c r="AM425" s="140">
        <v>0</v>
      </c>
      <c r="AN425" s="140">
        <v>0</v>
      </c>
      <c r="AO425" s="140">
        <v>0</v>
      </c>
      <c r="AP425" s="140">
        <v>9633.9699999999993</v>
      </c>
      <c r="AQ425" s="140">
        <v>3066799.06</v>
      </c>
      <c r="AR425" s="140">
        <v>2170342.75</v>
      </c>
      <c r="AS425" s="140">
        <v>603737.96</v>
      </c>
      <c r="AT425" s="140">
        <v>306891.52000000002</v>
      </c>
      <c r="AU425" s="140">
        <v>306346.93</v>
      </c>
      <c r="AV425" s="140">
        <v>6520.26</v>
      </c>
      <c r="AW425" s="140">
        <v>371001.8</v>
      </c>
      <c r="AX425" s="140">
        <v>325027.25</v>
      </c>
      <c r="AY425" s="140">
        <v>350076.72000000003</v>
      </c>
      <c r="AZ425" s="140">
        <v>517864.56</v>
      </c>
      <c r="BA425" s="140">
        <v>1811288.77</v>
      </c>
      <c r="BB425" s="140">
        <v>351324.65</v>
      </c>
      <c r="BC425" s="140">
        <v>92169.87</v>
      </c>
      <c r="BD425" s="140">
        <v>1664.74</v>
      </c>
      <c r="BE425" s="140">
        <v>207975.56</v>
      </c>
      <c r="BF425" s="140">
        <v>1129659.2</v>
      </c>
      <c r="BG425" s="140">
        <v>264598.58</v>
      </c>
      <c r="BH425" s="140">
        <v>3579.36</v>
      </c>
      <c r="BI425" s="140">
        <v>0</v>
      </c>
      <c r="BJ425" s="140">
        <v>0</v>
      </c>
      <c r="BK425" s="140">
        <v>0</v>
      </c>
      <c r="BL425" s="140">
        <v>0</v>
      </c>
      <c r="BM425" s="140">
        <v>0</v>
      </c>
      <c r="BN425" s="140">
        <v>0</v>
      </c>
      <c r="BO425" s="140">
        <v>0</v>
      </c>
      <c r="BP425" s="140">
        <v>0</v>
      </c>
      <c r="BQ425" s="140">
        <v>3796727.99</v>
      </c>
      <c r="BR425" s="140">
        <v>4736745.34</v>
      </c>
      <c r="BS425" s="140">
        <v>3796727.99</v>
      </c>
      <c r="BT425" s="140">
        <v>4736745.34</v>
      </c>
      <c r="BU425" s="140">
        <v>0</v>
      </c>
      <c r="BV425" s="140">
        <v>46628.81</v>
      </c>
      <c r="BW425" s="140">
        <v>1378070.6300000001</v>
      </c>
      <c r="BX425" s="140">
        <v>923545.76</v>
      </c>
      <c r="BY425" s="140">
        <v>249837.08000000002</v>
      </c>
      <c r="BZ425" s="140">
        <v>158058.98000000001</v>
      </c>
      <c r="CA425" s="140">
        <v>77947.759999999995</v>
      </c>
      <c r="CB425" s="140">
        <v>77957.77</v>
      </c>
      <c r="CC425" s="140">
        <v>1535575.51</v>
      </c>
      <c r="CD425" s="140">
        <v>1535565.5</v>
      </c>
      <c r="CE425" s="140">
        <v>0</v>
      </c>
      <c r="CF425" s="140">
        <v>0</v>
      </c>
      <c r="CG425" s="140">
        <v>0</v>
      </c>
      <c r="CH425" s="140">
        <v>0</v>
      </c>
      <c r="CI425" s="140">
        <v>0</v>
      </c>
      <c r="CJ425" s="140">
        <v>5495000</v>
      </c>
      <c r="CK425" s="140">
        <v>0</v>
      </c>
      <c r="CL425" s="140">
        <v>0</v>
      </c>
      <c r="CM425" s="140">
        <v>0</v>
      </c>
      <c r="CN425" s="140">
        <v>0</v>
      </c>
      <c r="CO425" s="140">
        <v>0</v>
      </c>
      <c r="CP425" s="140">
        <v>0</v>
      </c>
      <c r="CQ425" s="140">
        <v>0</v>
      </c>
      <c r="CR425" s="140">
        <v>106117.33</v>
      </c>
      <c r="CS425" s="140">
        <v>120110.75</v>
      </c>
      <c r="CT425" s="140">
        <v>601088.47</v>
      </c>
      <c r="CU425" s="140">
        <v>587095.05000000005</v>
      </c>
      <c r="CV425" s="140">
        <v>0</v>
      </c>
      <c r="CW425" s="140">
        <v>0</v>
      </c>
      <c r="CX425" s="140">
        <v>0</v>
      </c>
      <c r="CY425" s="140">
        <v>0</v>
      </c>
      <c r="CZ425" s="140">
        <v>0</v>
      </c>
      <c r="DA425" s="140">
        <v>0</v>
      </c>
      <c r="DB425" s="140">
        <v>0</v>
      </c>
      <c r="DC425" s="140">
        <v>0</v>
      </c>
      <c r="DD425" s="140">
        <v>0</v>
      </c>
      <c r="DE425" s="140">
        <v>0</v>
      </c>
      <c r="DF425" s="140">
        <v>0</v>
      </c>
      <c r="DG425" s="140">
        <v>0</v>
      </c>
      <c r="DH425" s="140">
        <v>0</v>
      </c>
    </row>
    <row r="426" spans="1:112" x14ac:dyDescent="0.2">
      <c r="A426" s="140">
        <v>6748</v>
      </c>
      <c r="B426" s="140" t="s">
        <v>710</v>
      </c>
      <c r="C426" s="140">
        <v>0</v>
      </c>
      <c r="D426" s="140">
        <v>2749492.03</v>
      </c>
      <c r="E426" s="140">
        <v>0</v>
      </c>
      <c r="F426" s="140">
        <v>0</v>
      </c>
      <c r="G426" s="140">
        <v>0</v>
      </c>
      <c r="H426" s="140">
        <v>2703.09</v>
      </c>
      <c r="I426" s="140">
        <v>21861.9</v>
      </c>
      <c r="J426" s="140">
        <v>0</v>
      </c>
      <c r="K426" s="140">
        <v>955278.32000000007</v>
      </c>
      <c r="L426" s="140">
        <v>0</v>
      </c>
      <c r="M426" s="140">
        <v>0</v>
      </c>
      <c r="N426" s="140">
        <v>0</v>
      </c>
      <c r="O426" s="140">
        <v>0</v>
      </c>
      <c r="P426" s="140">
        <v>0</v>
      </c>
      <c r="Q426" s="140">
        <v>0</v>
      </c>
      <c r="R426" s="140">
        <v>0</v>
      </c>
      <c r="S426" s="140">
        <v>0</v>
      </c>
      <c r="T426" s="140">
        <v>0</v>
      </c>
      <c r="U426" s="140">
        <v>39538</v>
      </c>
      <c r="V426" s="140">
        <v>565580</v>
      </c>
      <c r="W426" s="140">
        <v>0</v>
      </c>
      <c r="X426" s="140">
        <v>0</v>
      </c>
      <c r="Y426" s="140">
        <v>0</v>
      </c>
      <c r="Z426" s="140">
        <v>0</v>
      </c>
      <c r="AA426" s="140">
        <v>18162</v>
      </c>
      <c r="AB426" s="140">
        <v>0</v>
      </c>
      <c r="AC426" s="140">
        <v>0</v>
      </c>
      <c r="AD426" s="140">
        <v>5559</v>
      </c>
      <c r="AE426" s="140">
        <v>25132</v>
      </c>
      <c r="AF426" s="140">
        <v>0</v>
      </c>
      <c r="AG426" s="140">
        <v>0</v>
      </c>
      <c r="AH426" s="140">
        <v>0</v>
      </c>
      <c r="AI426" s="140">
        <v>43148</v>
      </c>
      <c r="AJ426" s="140">
        <v>0</v>
      </c>
      <c r="AK426" s="140">
        <v>0</v>
      </c>
      <c r="AL426" s="140">
        <v>0</v>
      </c>
      <c r="AM426" s="140">
        <v>0</v>
      </c>
      <c r="AN426" s="140">
        <v>0</v>
      </c>
      <c r="AO426" s="140">
        <v>0</v>
      </c>
      <c r="AP426" s="140">
        <v>1240.25</v>
      </c>
      <c r="AQ426" s="140">
        <v>1965477.85</v>
      </c>
      <c r="AR426" s="140">
        <v>382970.29</v>
      </c>
      <c r="AS426" s="140">
        <v>0</v>
      </c>
      <c r="AT426" s="140">
        <v>177878.28</v>
      </c>
      <c r="AU426" s="140">
        <v>28917.81</v>
      </c>
      <c r="AV426" s="140">
        <v>100</v>
      </c>
      <c r="AW426" s="140">
        <v>43772.03</v>
      </c>
      <c r="AX426" s="140">
        <v>233679.56</v>
      </c>
      <c r="AY426" s="140">
        <v>216878.62</v>
      </c>
      <c r="AZ426" s="140">
        <v>101591.08</v>
      </c>
      <c r="BA426" s="140">
        <v>758774.69000000006</v>
      </c>
      <c r="BB426" s="140">
        <v>166712.18</v>
      </c>
      <c r="BC426" s="140">
        <v>27502.34</v>
      </c>
      <c r="BD426" s="140">
        <v>18104.82</v>
      </c>
      <c r="BE426" s="140">
        <v>69748.2</v>
      </c>
      <c r="BF426" s="140">
        <v>475615.36</v>
      </c>
      <c r="BG426" s="140">
        <v>44345</v>
      </c>
      <c r="BH426" s="140">
        <v>3402.04</v>
      </c>
      <c r="BI426" s="140">
        <v>0</v>
      </c>
      <c r="BJ426" s="140">
        <v>0</v>
      </c>
      <c r="BK426" s="140">
        <v>0</v>
      </c>
      <c r="BL426" s="140">
        <v>0</v>
      </c>
      <c r="BM426" s="140">
        <v>0</v>
      </c>
      <c r="BN426" s="140">
        <v>0</v>
      </c>
      <c r="BO426" s="140">
        <v>0</v>
      </c>
      <c r="BP426" s="140">
        <v>0</v>
      </c>
      <c r="BQ426" s="140">
        <v>1730100.61</v>
      </c>
      <c r="BR426" s="140">
        <v>1442325.05</v>
      </c>
      <c r="BS426" s="140">
        <v>1730100.61</v>
      </c>
      <c r="BT426" s="140">
        <v>1442325.05</v>
      </c>
      <c r="BU426" s="140">
        <v>0</v>
      </c>
      <c r="BV426" s="140">
        <v>0</v>
      </c>
      <c r="BW426" s="140">
        <v>718857.59</v>
      </c>
      <c r="BX426" s="140">
        <v>193209.28</v>
      </c>
      <c r="BY426" s="140">
        <v>50086.32</v>
      </c>
      <c r="BZ426" s="140">
        <v>475561.99</v>
      </c>
      <c r="CA426" s="140">
        <v>79618.490000000005</v>
      </c>
      <c r="CB426" s="140">
        <v>97674.25</v>
      </c>
      <c r="CC426" s="140">
        <v>577279.38</v>
      </c>
      <c r="CD426" s="140">
        <v>523759.47000000003</v>
      </c>
      <c r="CE426" s="140">
        <v>0</v>
      </c>
      <c r="CF426" s="140">
        <v>0</v>
      </c>
      <c r="CG426" s="140">
        <v>0</v>
      </c>
      <c r="CH426" s="140">
        <v>35464.15</v>
      </c>
      <c r="CI426" s="140">
        <v>0</v>
      </c>
      <c r="CJ426" s="140">
        <v>5474404.0899999999</v>
      </c>
      <c r="CK426" s="140">
        <v>55329</v>
      </c>
      <c r="CL426" s="140">
        <v>0</v>
      </c>
      <c r="CM426" s="140">
        <v>0</v>
      </c>
      <c r="CN426" s="140">
        <v>0</v>
      </c>
      <c r="CO426" s="140">
        <v>507</v>
      </c>
      <c r="CP426" s="140">
        <v>0</v>
      </c>
      <c r="CQ426" s="140">
        <v>54822</v>
      </c>
      <c r="CR426" s="140">
        <v>3408.42</v>
      </c>
      <c r="CS426" s="140">
        <v>2218.21</v>
      </c>
      <c r="CT426" s="140">
        <v>47229.19</v>
      </c>
      <c r="CU426" s="140">
        <v>48419.4</v>
      </c>
      <c r="CV426" s="140">
        <v>0</v>
      </c>
      <c r="CW426" s="140">
        <v>11645.01</v>
      </c>
      <c r="CX426" s="140">
        <v>-2283.86</v>
      </c>
      <c r="CY426" s="140">
        <v>8000</v>
      </c>
      <c r="CZ426" s="140">
        <v>21928.87</v>
      </c>
      <c r="DA426" s="140">
        <v>0</v>
      </c>
      <c r="DB426" s="140">
        <v>0</v>
      </c>
      <c r="DC426" s="140">
        <v>0</v>
      </c>
      <c r="DD426" s="140">
        <v>0</v>
      </c>
      <c r="DE426" s="140">
        <v>0</v>
      </c>
      <c r="DF426" s="140">
        <v>0</v>
      </c>
      <c r="DG426" s="140">
        <v>0</v>
      </c>
      <c r="DH426" s="140">
        <v>0</v>
      </c>
    </row>
    <row r="427" spans="1:112" x14ac:dyDescent="0.2">
      <c r="A427" s="245"/>
      <c r="B427" s="245"/>
      <c r="C427" s="245"/>
      <c r="D427" s="245"/>
      <c r="E427" s="245"/>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245"/>
      <c r="AY427" s="245"/>
      <c r="AZ427" s="245"/>
      <c r="BA427" s="245"/>
      <c r="BB427" s="245"/>
      <c r="BC427" s="245"/>
      <c r="BD427" s="245"/>
      <c r="BE427" s="245"/>
      <c r="BF427" s="245"/>
      <c r="BG427" s="245"/>
      <c r="BH427" s="245"/>
      <c r="BI427" s="245"/>
      <c r="BJ427" s="245"/>
      <c r="BK427" s="245"/>
      <c r="BL427" s="245"/>
      <c r="BM427" s="245"/>
      <c r="BN427" s="245"/>
      <c r="BO427" s="245"/>
      <c r="BP427" s="245"/>
      <c r="BQ427" s="245"/>
      <c r="BR427" s="245"/>
      <c r="BS427" s="245"/>
      <c r="BT427" s="245"/>
      <c r="BU427" s="245"/>
      <c r="BV427" s="245"/>
      <c r="BW427" s="245"/>
      <c r="BX427" s="245"/>
      <c r="BY427" s="245"/>
      <c r="BZ427" s="245"/>
      <c r="CA427" s="245"/>
      <c r="CB427" s="245"/>
      <c r="CC427" s="245"/>
      <c r="CD427" s="245"/>
      <c r="CE427" s="245"/>
      <c r="CF427" s="245"/>
      <c r="CG427" s="245"/>
      <c r="CH427" s="245"/>
      <c r="CI427" s="245"/>
      <c r="CJ427" s="245"/>
      <c r="CK427" s="245"/>
      <c r="CL427" s="245"/>
      <c r="CM427" s="245"/>
      <c r="CN427" s="245"/>
      <c r="CO427" s="245"/>
      <c r="CP427" s="245"/>
      <c r="CQ427" s="245"/>
      <c r="CR427" s="245"/>
      <c r="CS427" s="245"/>
      <c r="CT427" s="245"/>
      <c r="CU427" s="245"/>
      <c r="CV427" s="245"/>
      <c r="CW427" s="245"/>
      <c r="CX427" s="245"/>
      <c r="CY427" s="245"/>
      <c r="CZ427" s="245"/>
      <c r="DA427" s="245"/>
      <c r="DB427" s="245"/>
      <c r="DC427" s="245"/>
      <c r="DD427" s="245"/>
      <c r="DE427" s="245"/>
      <c r="DF427" s="245"/>
      <c r="DG427" s="245"/>
      <c r="DH427" s="245"/>
    </row>
    <row r="428" spans="1:112" s="204" customFormat="1" x14ac:dyDescent="0.2">
      <c r="B428" s="205" t="s">
        <v>751</v>
      </c>
      <c r="C428" s="204">
        <f t="shared" ref="C428:AH428" si="0">SUM(C3:C426)</f>
        <v>4316194.59</v>
      </c>
      <c r="D428" s="204">
        <f t="shared" si="0"/>
        <v>4033239077.9000001</v>
      </c>
      <c r="E428" s="204">
        <f t="shared" si="0"/>
        <v>3061125.4299999992</v>
      </c>
      <c r="F428" s="204">
        <f t="shared" si="0"/>
        <v>6951113.650000005</v>
      </c>
      <c r="G428" s="204">
        <f t="shared" si="0"/>
        <v>17411509.18</v>
      </c>
      <c r="H428" s="204">
        <f t="shared" si="0"/>
        <v>4242448.0499999989</v>
      </c>
      <c r="I428" s="204">
        <f t="shared" si="0"/>
        <v>66499975.320000052</v>
      </c>
      <c r="J428" s="204">
        <f t="shared" si="0"/>
        <v>1393407.3299999998</v>
      </c>
      <c r="K428" s="204">
        <f t="shared" si="0"/>
        <v>267939676.28999975</v>
      </c>
      <c r="L428" s="204">
        <f t="shared" si="0"/>
        <v>21378.799999999999</v>
      </c>
      <c r="M428" s="204">
        <f t="shared" si="0"/>
        <v>1529346.8600000003</v>
      </c>
      <c r="N428" s="204">
        <f t="shared" si="0"/>
        <v>326275.62</v>
      </c>
      <c r="O428" s="204">
        <f t="shared" si="0"/>
        <v>13973.4</v>
      </c>
      <c r="P428" s="204">
        <f t="shared" si="0"/>
        <v>3543339.4400000009</v>
      </c>
      <c r="Q428" s="204">
        <f t="shared" si="0"/>
        <v>26599.93</v>
      </c>
      <c r="R428" s="204">
        <f t="shared" si="0"/>
        <v>497541.27000000008</v>
      </c>
      <c r="S428" s="204">
        <f t="shared" si="0"/>
        <v>20264.72</v>
      </c>
      <c r="T428" s="204">
        <f t="shared" si="0"/>
        <v>873391.89999999979</v>
      </c>
      <c r="U428" s="204">
        <f t="shared" si="0"/>
        <v>166242637.85999995</v>
      </c>
      <c r="V428" s="204">
        <f t="shared" si="0"/>
        <v>4126571477</v>
      </c>
      <c r="W428" s="204">
        <f t="shared" si="0"/>
        <v>4484864.9999999981</v>
      </c>
      <c r="X428" s="204">
        <f t="shared" si="0"/>
        <v>6774773</v>
      </c>
      <c r="Y428" s="204">
        <f t="shared" si="0"/>
        <v>109068200.01000001</v>
      </c>
      <c r="Z428" s="204">
        <f t="shared" si="0"/>
        <v>6831548.8099999968</v>
      </c>
      <c r="AA428" s="204">
        <f t="shared" si="0"/>
        <v>43658067.629999995</v>
      </c>
      <c r="AB428" s="204">
        <f t="shared" si="0"/>
        <v>5182756.32</v>
      </c>
      <c r="AC428" s="204">
        <f t="shared" si="0"/>
        <v>14268205.250000002</v>
      </c>
      <c r="AD428" s="204">
        <f t="shared" si="0"/>
        <v>82018380.619999975</v>
      </c>
      <c r="AE428" s="204">
        <f t="shared" si="0"/>
        <v>229949488.43999997</v>
      </c>
      <c r="AF428" s="204">
        <f t="shared" si="0"/>
        <v>0</v>
      </c>
      <c r="AG428" s="204">
        <f t="shared" si="0"/>
        <v>318078.72000000003</v>
      </c>
      <c r="AH428" s="204">
        <f t="shared" si="0"/>
        <v>5716635.8699999992</v>
      </c>
      <c r="AI428" s="204">
        <f t="shared" ref="AI428:BR428" si="1">SUM(AI3:AI426)</f>
        <v>26029473.990000002</v>
      </c>
      <c r="AJ428" s="204">
        <f t="shared" si="1"/>
        <v>0</v>
      </c>
      <c r="AK428" s="204">
        <f t="shared" si="1"/>
        <v>11700814.23</v>
      </c>
      <c r="AL428" s="204">
        <f t="shared" si="1"/>
        <v>22229584.489999998</v>
      </c>
      <c r="AM428" s="204">
        <f t="shared" si="1"/>
        <v>13278227.729999993</v>
      </c>
      <c r="AN428" s="204">
        <f t="shared" si="1"/>
        <v>30823075.450000003</v>
      </c>
      <c r="AO428" s="204">
        <f t="shared" si="1"/>
        <v>513643.79000000004</v>
      </c>
      <c r="AP428" s="204">
        <f t="shared" si="1"/>
        <v>6596523.3200000003</v>
      </c>
      <c r="AQ428" s="204">
        <f t="shared" si="1"/>
        <v>1990784868.5300007</v>
      </c>
      <c r="AR428" s="204">
        <f t="shared" si="1"/>
        <v>1838608527.8499997</v>
      </c>
      <c r="AS428" s="204">
        <f t="shared" si="1"/>
        <v>239812089.19000015</v>
      </c>
      <c r="AT428" s="204">
        <f t="shared" si="1"/>
        <v>230457863.08000013</v>
      </c>
      <c r="AU428" s="204">
        <f t="shared" si="1"/>
        <v>132304397.59000008</v>
      </c>
      <c r="AV428" s="204">
        <f t="shared" si="1"/>
        <v>66387149.409999974</v>
      </c>
      <c r="AW428" s="204">
        <f t="shared" si="1"/>
        <v>273592487.78000003</v>
      </c>
      <c r="AX428" s="204">
        <f t="shared" si="1"/>
        <v>395972064.62000018</v>
      </c>
      <c r="AY428" s="204">
        <f t="shared" si="1"/>
        <v>184570921.23999998</v>
      </c>
      <c r="AZ428" s="204">
        <f t="shared" si="1"/>
        <v>478208987.35999984</v>
      </c>
      <c r="BA428" s="204">
        <f t="shared" si="1"/>
        <v>1456413625.279999</v>
      </c>
      <c r="BB428" s="204">
        <f t="shared" si="1"/>
        <v>244672584.75999993</v>
      </c>
      <c r="BC428" s="204">
        <f t="shared" si="1"/>
        <v>78660223.350000009</v>
      </c>
      <c r="BD428" s="204">
        <f t="shared" si="1"/>
        <v>23483013.799999993</v>
      </c>
      <c r="BE428" s="204">
        <f t="shared" si="1"/>
        <v>174132293.00999999</v>
      </c>
      <c r="BF428" s="204">
        <f t="shared" si="1"/>
        <v>1027570115.9700007</v>
      </c>
      <c r="BG428" s="204">
        <f t="shared" si="1"/>
        <v>387809685.98999965</v>
      </c>
      <c r="BH428" s="204">
        <f t="shared" si="1"/>
        <v>4193169.790000001</v>
      </c>
      <c r="BI428" s="204">
        <f t="shared" si="1"/>
        <v>24545227.469999995</v>
      </c>
      <c r="BJ428" s="204">
        <f t="shared" si="1"/>
        <v>25295357.879999992</v>
      </c>
      <c r="BK428" s="204">
        <f t="shared" si="1"/>
        <v>61934537.040000021</v>
      </c>
      <c r="BL428" s="204">
        <f t="shared" si="1"/>
        <v>67135736.010000005</v>
      </c>
      <c r="BM428" s="204">
        <f t="shared" si="1"/>
        <v>71991377.409999982</v>
      </c>
      <c r="BN428" s="204">
        <f t="shared" si="1"/>
        <v>79666676.659999996</v>
      </c>
      <c r="BO428" s="204">
        <f t="shared" si="1"/>
        <v>440529943.03000003</v>
      </c>
      <c r="BP428" s="204">
        <f t="shared" si="1"/>
        <v>452865820.02999997</v>
      </c>
      <c r="BQ428" s="204">
        <f t="shared" si="1"/>
        <v>1379199735.2300003</v>
      </c>
      <c r="BR428" s="204">
        <f t="shared" si="1"/>
        <v>1449766258.2099991</v>
      </c>
      <c r="BS428" s="204">
        <f t="shared" ref="BS428:CH428" si="2">SUM(BS3:BS426)</f>
        <v>1978200820.1800001</v>
      </c>
      <c r="BT428" s="204">
        <f t="shared" si="2"/>
        <v>2074729848.7899992</v>
      </c>
      <c r="BU428" s="204">
        <f t="shared" si="2"/>
        <v>28266245.390000004</v>
      </c>
      <c r="BV428" s="204">
        <f t="shared" si="2"/>
        <v>30382380.879999984</v>
      </c>
      <c r="BW428" s="204">
        <f t="shared" si="2"/>
        <v>1644964108.8500001</v>
      </c>
      <c r="BX428" s="204">
        <f t="shared" si="2"/>
        <v>1181455369.0599999</v>
      </c>
      <c r="BY428" s="204">
        <f t="shared" si="2"/>
        <v>382804394.19999957</v>
      </c>
      <c r="BZ428" s="204">
        <f t="shared" si="2"/>
        <v>78588210.099999994</v>
      </c>
      <c r="CA428" s="204">
        <f t="shared" si="2"/>
        <v>181620562.13999996</v>
      </c>
      <c r="CB428" s="204">
        <f t="shared" si="2"/>
        <v>200195764.1699999</v>
      </c>
      <c r="CC428" s="204">
        <f t="shared" si="2"/>
        <v>1212646482.0800002</v>
      </c>
      <c r="CD428" s="204">
        <f t="shared" si="2"/>
        <v>565048843.08999991</v>
      </c>
      <c r="CE428" s="204">
        <f t="shared" si="2"/>
        <v>570844792.22000003</v>
      </c>
      <c r="CF428" s="204">
        <f t="shared" si="2"/>
        <v>38150.660000000003</v>
      </c>
      <c r="CG428" s="204">
        <f t="shared" si="2"/>
        <v>1857390.46</v>
      </c>
      <c r="CH428" s="204">
        <f t="shared" si="2"/>
        <v>55401927.45000001</v>
      </c>
      <c r="CJ428" s="204">
        <f t="shared" ref="CJ428:DH428" si="3">SUM(CJ3:CJ426)</f>
        <v>4575456977.2099991</v>
      </c>
      <c r="CK428" s="204">
        <f t="shared" si="3"/>
        <v>187957360.95999992</v>
      </c>
      <c r="CL428" s="204">
        <f t="shared" si="3"/>
        <v>431467155.17999977</v>
      </c>
      <c r="CM428" s="204">
        <f t="shared" si="3"/>
        <v>511304458.98999965</v>
      </c>
      <c r="CN428" s="204">
        <f t="shared" si="3"/>
        <v>1550703.18</v>
      </c>
      <c r="CO428" s="204">
        <f t="shared" si="3"/>
        <v>264882162.00999984</v>
      </c>
      <c r="CP428" s="204">
        <f t="shared" si="3"/>
        <v>0</v>
      </c>
      <c r="CQ428" s="204">
        <f t="shared" si="3"/>
        <v>1361799.5799999998</v>
      </c>
      <c r="CR428" s="204">
        <f t="shared" si="3"/>
        <v>48196294.810000025</v>
      </c>
      <c r="CS428" s="204">
        <f t="shared" si="3"/>
        <v>50152129.579999946</v>
      </c>
      <c r="CT428" s="204">
        <f t="shared" si="3"/>
        <v>377415244.26000017</v>
      </c>
      <c r="CU428" s="204">
        <f t="shared" si="3"/>
        <v>374566129.30999982</v>
      </c>
      <c r="CV428" s="204">
        <f t="shared" si="3"/>
        <v>893280.18000000017</v>
      </c>
      <c r="CW428" s="204">
        <f t="shared" si="3"/>
        <v>50893788.719999976</v>
      </c>
      <c r="CX428" s="204">
        <f t="shared" si="3"/>
        <v>53031907.159999989</v>
      </c>
      <c r="CY428" s="204">
        <f t="shared" si="3"/>
        <v>127473718.98999998</v>
      </c>
      <c r="CZ428" s="204">
        <f t="shared" si="3"/>
        <v>30930890.999999985</v>
      </c>
      <c r="DA428" s="204">
        <f t="shared" si="3"/>
        <v>94319297.359999925</v>
      </c>
      <c r="DB428" s="204">
        <f t="shared" si="3"/>
        <v>85412.19</v>
      </c>
      <c r="DC428" s="204">
        <f t="shared" si="3"/>
        <v>0.5</v>
      </c>
      <c r="DD428" s="204">
        <f t="shared" si="3"/>
        <v>0.5</v>
      </c>
      <c r="DE428" s="204">
        <f t="shared" si="3"/>
        <v>11432702.719999999</v>
      </c>
      <c r="DF428" s="204">
        <f t="shared" si="3"/>
        <v>5697429.1900000013</v>
      </c>
      <c r="DG428" s="204">
        <f t="shared" si="3"/>
        <v>5366376.6499999985</v>
      </c>
      <c r="DH428" s="204">
        <f t="shared" si="3"/>
        <v>368896.87999999995</v>
      </c>
    </row>
    <row r="430" spans="1:112" customFormat="1" x14ac:dyDescent="0.2">
      <c r="A430" s="140" t="s">
        <v>794</v>
      </c>
      <c r="B430" s="140" t="s">
        <v>227</v>
      </c>
      <c r="C430" s="140" t="s">
        <v>228</v>
      </c>
      <c r="D430" s="140" t="s">
        <v>229</v>
      </c>
      <c r="E430" s="140" t="s">
        <v>230</v>
      </c>
      <c r="F430" s="140" t="s">
        <v>231</v>
      </c>
      <c r="G430" s="140" t="s">
        <v>232</v>
      </c>
      <c r="H430" s="140" t="s">
        <v>233</v>
      </c>
      <c r="I430" s="140" t="s">
        <v>234</v>
      </c>
      <c r="J430" s="140" t="s">
        <v>235</v>
      </c>
      <c r="K430" s="140" t="s">
        <v>236</v>
      </c>
      <c r="L430" s="140" t="s">
        <v>237</v>
      </c>
      <c r="M430" s="140" t="s">
        <v>238</v>
      </c>
      <c r="N430" s="140" t="s">
        <v>239</v>
      </c>
      <c r="O430" s="140" t="s">
        <v>240</v>
      </c>
      <c r="P430" s="140" t="s">
        <v>241</v>
      </c>
      <c r="Q430" s="140" t="s">
        <v>242</v>
      </c>
      <c r="R430" s="140" t="s">
        <v>243</v>
      </c>
      <c r="S430" s="140" t="s">
        <v>244</v>
      </c>
      <c r="T430" s="140" t="s">
        <v>245</v>
      </c>
      <c r="U430" s="140" t="s">
        <v>246</v>
      </c>
      <c r="V430" s="140" t="s">
        <v>247</v>
      </c>
      <c r="W430" s="140" t="s">
        <v>248</v>
      </c>
      <c r="X430" s="140" t="s">
        <v>249</v>
      </c>
      <c r="Y430" s="140" t="s">
        <v>250</v>
      </c>
      <c r="Z430" s="140" t="s">
        <v>251</v>
      </c>
      <c r="AA430" s="140" t="s">
        <v>252</v>
      </c>
      <c r="AB430" s="140" t="s">
        <v>253</v>
      </c>
      <c r="AC430" s="140" t="s">
        <v>254</v>
      </c>
      <c r="AD430" s="140" t="s">
        <v>255</v>
      </c>
      <c r="AE430" s="140" t="s">
        <v>256</v>
      </c>
      <c r="AF430" s="140" t="s">
        <v>257</v>
      </c>
      <c r="AG430" s="140" t="s">
        <v>258</v>
      </c>
      <c r="AH430" s="140" t="s">
        <v>259</v>
      </c>
      <c r="AI430" s="140" t="s">
        <v>260</v>
      </c>
      <c r="AJ430" s="140" t="s">
        <v>261</v>
      </c>
      <c r="AK430" s="140" t="s">
        <v>262</v>
      </c>
      <c r="AL430" s="140" t="s">
        <v>263</v>
      </c>
      <c r="AM430" s="140" t="s">
        <v>264</v>
      </c>
      <c r="AN430" s="140" t="s">
        <v>265</v>
      </c>
      <c r="AO430" s="140" t="s">
        <v>266</v>
      </c>
      <c r="AP430" s="140" t="s">
        <v>267</v>
      </c>
      <c r="AQ430" s="140" t="s">
        <v>268</v>
      </c>
      <c r="AR430" s="140" t="s">
        <v>269</v>
      </c>
      <c r="AS430" s="140" t="s">
        <v>270</v>
      </c>
      <c r="AT430" s="140" t="s">
        <v>271</v>
      </c>
      <c r="AU430" s="140" t="s">
        <v>272</v>
      </c>
      <c r="AV430" s="140" t="s">
        <v>273</v>
      </c>
      <c r="AW430" s="140" t="s">
        <v>274</v>
      </c>
      <c r="AX430" s="140" t="s">
        <v>275</v>
      </c>
      <c r="AY430" s="140" t="s">
        <v>276</v>
      </c>
      <c r="AZ430" s="140" t="s">
        <v>277</v>
      </c>
      <c r="BA430" s="140" t="s">
        <v>278</v>
      </c>
      <c r="BB430" s="140" t="s">
        <v>279</v>
      </c>
      <c r="BC430" s="140" t="s">
        <v>280</v>
      </c>
      <c r="BD430" s="140" t="s">
        <v>281</v>
      </c>
      <c r="BE430" s="140" t="s">
        <v>282</v>
      </c>
      <c r="BF430" s="140" t="s">
        <v>283</v>
      </c>
      <c r="BG430" s="140" t="s">
        <v>284</v>
      </c>
      <c r="BH430" s="140" t="s">
        <v>285</v>
      </c>
      <c r="BI430" s="140" t="s">
        <v>795</v>
      </c>
      <c r="BJ430" s="140" t="s">
        <v>796</v>
      </c>
      <c r="BK430" s="140" t="s">
        <v>797</v>
      </c>
      <c r="BL430" s="140" t="s">
        <v>798</v>
      </c>
      <c r="BM430" s="140" t="s">
        <v>799</v>
      </c>
      <c r="BN430" s="140" t="s">
        <v>800</v>
      </c>
      <c r="BO430" s="140" t="s">
        <v>801</v>
      </c>
      <c r="BP430" s="140" t="s">
        <v>802</v>
      </c>
      <c r="BQ430" s="140" t="s">
        <v>803</v>
      </c>
      <c r="BR430" s="140" t="s">
        <v>804</v>
      </c>
      <c r="BS430" s="140" t="s">
        <v>286</v>
      </c>
      <c r="BT430" s="140" t="s">
        <v>287</v>
      </c>
      <c r="BU430" s="140" t="s">
        <v>712</v>
      </c>
      <c r="BV430" s="140" t="s">
        <v>713</v>
      </c>
      <c r="BW430" s="140" t="s">
        <v>714</v>
      </c>
      <c r="BX430" s="140" t="s">
        <v>715</v>
      </c>
      <c r="BY430" s="140" t="s">
        <v>716</v>
      </c>
      <c r="BZ430" s="140" t="s">
        <v>717</v>
      </c>
      <c r="CA430" s="140" t="s">
        <v>718</v>
      </c>
      <c r="CB430" s="140" t="s">
        <v>719</v>
      </c>
      <c r="CC430" s="140" t="s">
        <v>720</v>
      </c>
      <c r="CD430" s="140" t="s">
        <v>721</v>
      </c>
      <c r="CE430" s="140" t="s">
        <v>723</v>
      </c>
      <c r="CF430" s="140" t="s">
        <v>724</v>
      </c>
      <c r="CG430" s="140" t="s">
        <v>722</v>
      </c>
      <c r="CH430" s="140" t="s">
        <v>725</v>
      </c>
      <c r="CI430" s="140" t="s">
        <v>752</v>
      </c>
      <c r="CJ430" s="140" t="s">
        <v>726</v>
      </c>
      <c r="CK430" s="140" t="s">
        <v>727</v>
      </c>
      <c r="CL430" s="140" t="s">
        <v>728</v>
      </c>
      <c r="CM430" s="140" t="s">
        <v>729</v>
      </c>
      <c r="CN430" s="140" t="s">
        <v>730</v>
      </c>
      <c r="CO430" s="140" t="s">
        <v>731</v>
      </c>
      <c r="CP430" s="140" t="s">
        <v>732</v>
      </c>
      <c r="CQ430" s="140" t="s">
        <v>733</v>
      </c>
      <c r="CR430" s="140" t="s">
        <v>734</v>
      </c>
      <c r="CS430" s="140" t="s">
        <v>735</v>
      </c>
      <c r="CT430" s="140" t="s">
        <v>736</v>
      </c>
      <c r="CU430" s="140" t="s">
        <v>737</v>
      </c>
      <c r="CV430" s="140" t="s">
        <v>738</v>
      </c>
      <c r="CW430" s="140" t="s">
        <v>739</v>
      </c>
      <c r="CX430" s="140" t="s">
        <v>740</v>
      </c>
      <c r="CY430" s="140" t="s">
        <v>741</v>
      </c>
      <c r="CZ430" s="140" t="s">
        <v>742</v>
      </c>
      <c r="DA430" s="140" t="s">
        <v>743</v>
      </c>
      <c r="DB430" s="140" t="s">
        <v>744</v>
      </c>
      <c r="DC430" s="140" t="s">
        <v>745</v>
      </c>
      <c r="DD430" s="140" t="s">
        <v>746</v>
      </c>
      <c r="DE430" s="140" t="s">
        <v>747</v>
      </c>
      <c r="DF430" s="140" t="s">
        <v>748</v>
      </c>
      <c r="DG430" s="140" t="s">
        <v>749</v>
      </c>
      <c r="DH430" s="140" t="s">
        <v>750</v>
      </c>
    </row>
    <row r="431" spans="1:112" x14ac:dyDescent="0.2">
      <c r="C431" s="132">
        <f t="shared" ref="C431:AH431" si="4">IF(C430=C1,0,1)</f>
        <v>0</v>
      </c>
      <c r="D431" s="132">
        <f t="shared" si="4"/>
        <v>0</v>
      </c>
      <c r="E431" s="132">
        <f t="shared" si="4"/>
        <v>0</v>
      </c>
      <c r="F431" s="132">
        <f t="shared" si="4"/>
        <v>0</v>
      </c>
      <c r="G431" s="132">
        <f t="shared" si="4"/>
        <v>0</v>
      </c>
      <c r="H431" s="132">
        <f t="shared" si="4"/>
        <v>0</v>
      </c>
      <c r="I431" s="132">
        <f t="shared" si="4"/>
        <v>0</v>
      </c>
      <c r="J431" s="132">
        <f t="shared" si="4"/>
        <v>0</v>
      </c>
      <c r="K431" s="132">
        <f t="shared" si="4"/>
        <v>0</v>
      </c>
      <c r="L431" s="132">
        <f t="shared" si="4"/>
        <v>0</v>
      </c>
      <c r="M431" s="132">
        <f t="shared" si="4"/>
        <v>0</v>
      </c>
      <c r="N431" s="132">
        <f t="shared" si="4"/>
        <v>0</v>
      </c>
      <c r="O431" s="132">
        <f t="shared" si="4"/>
        <v>0</v>
      </c>
      <c r="P431" s="132">
        <f t="shared" si="4"/>
        <v>0</v>
      </c>
      <c r="Q431" s="132">
        <f t="shared" si="4"/>
        <v>0</v>
      </c>
      <c r="R431" s="132">
        <f t="shared" si="4"/>
        <v>0</v>
      </c>
      <c r="S431" s="132">
        <f t="shared" si="4"/>
        <v>0</v>
      </c>
      <c r="T431" s="132">
        <f t="shared" si="4"/>
        <v>0</v>
      </c>
      <c r="U431" s="132">
        <f t="shared" si="4"/>
        <v>0</v>
      </c>
      <c r="V431" s="132">
        <f t="shared" si="4"/>
        <v>0</v>
      </c>
      <c r="W431" s="132">
        <f t="shared" si="4"/>
        <v>0</v>
      </c>
      <c r="X431" s="132">
        <f t="shared" si="4"/>
        <v>0</v>
      </c>
      <c r="Y431" s="132">
        <f t="shared" si="4"/>
        <v>0</v>
      </c>
      <c r="Z431" s="132">
        <f t="shared" si="4"/>
        <v>0</v>
      </c>
      <c r="AA431" s="132">
        <f t="shared" si="4"/>
        <v>0</v>
      </c>
      <c r="AB431" s="132">
        <f t="shared" si="4"/>
        <v>0</v>
      </c>
      <c r="AC431" s="132">
        <f t="shared" si="4"/>
        <v>0</v>
      </c>
      <c r="AD431" s="132">
        <f t="shared" si="4"/>
        <v>0</v>
      </c>
      <c r="AE431" s="132">
        <f t="shared" si="4"/>
        <v>0</v>
      </c>
      <c r="AF431" s="132">
        <f t="shared" si="4"/>
        <v>0</v>
      </c>
      <c r="AG431" s="132">
        <f t="shared" si="4"/>
        <v>0</v>
      </c>
      <c r="AH431" s="132">
        <f t="shared" si="4"/>
        <v>0</v>
      </c>
      <c r="AI431" s="132">
        <f t="shared" ref="AI431:BN431" si="5">IF(AI430=AI1,0,1)</f>
        <v>0</v>
      </c>
      <c r="AJ431" s="132">
        <f t="shared" si="5"/>
        <v>0</v>
      </c>
      <c r="AK431" s="132">
        <f t="shared" si="5"/>
        <v>0</v>
      </c>
      <c r="AL431" s="132">
        <f t="shared" si="5"/>
        <v>0</v>
      </c>
      <c r="AM431" s="132">
        <f t="shared" si="5"/>
        <v>0</v>
      </c>
      <c r="AN431" s="132">
        <f t="shared" si="5"/>
        <v>0</v>
      </c>
      <c r="AO431" s="132">
        <f t="shared" si="5"/>
        <v>0</v>
      </c>
      <c r="AP431" s="132">
        <f t="shared" si="5"/>
        <v>0</v>
      </c>
      <c r="AQ431" s="132">
        <f t="shared" si="5"/>
        <v>0</v>
      </c>
      <c r="AR431" s="132">
        <f t="shared" si="5"/>
        <v>0</v>
      </c>
      <c r="AS431" s="132">
        <f t="shared" si="5"/>
        <v>0</v>
      </c>
      <c r="AT431" s="132">
        <f t="shared" si="5"/>
        <v>0</v>
      </c>
      <c r="AU431" s="132">
        <f t="shared" si="5"/>
        <v>0</v>
      </c>
      <c r="AV431" s="132">
        <f t="shared" si="5"/>
        <v>0</v>
      </c>
      <c r="AW431" s="132">
        <f t="shared" si="5"/>
        <v>0</v>
      </c>
      <c r="AX431" s="132">
        <f t="shared" si="5"/>
        <v>0</v>
      </c>
      <c r="AY431" s="132">
        <f t="shared" si="5"/>
        <v>0</v>
      </c>
      <c r="AZ431" s="132">
        <f t="shared" si="5"/>
        <v>0</v>
      </c>
      <c r="BA431" s="132">
        <f t="shared" si="5"/>
        <v>0</v>
      </c>
      <c r="BB431" s="132">
        <f t="shared" si="5"/>
        <v>0</v>
      </c>
      <c r="BC431" s="132">
        <f t="shared" si="5"/>
        <v>0</v>
      </c>
      <c r="BD431" s="132">
        <f t="shared" si="5"/>
        <v>0</v>
      </c>
      <c r="BE431" s="132">
        <f t="shared" si="5"/>
        <v>0</v>
      </c>
      <c r="BF431" s="132">
        <f t="shared" si="5"/>
        <v>0</v>
      </c>
      <c r="BG431" s="132">
        <f t="shared" si="5"/>
        <v>0</v>
      </c>
      <c r="BH431" s="132">
        <f t="shared" si="5"/>
        <v>0</v>
      </c>
      <c r="BI431" s="132">
        <f t="shared" si="5"/>
        <v>0</v>
      </c>
      <c r="BJ431" s="132">
        <f t="shared" si="5"/>
        <v>0</v>
      </c>
      <c r="BK431" s="132">
        <f t="shared" si="5"/>
        <v>0</v>
      </c>
      <c r="BL431" s="132">
        <f t="shared" si="5"/>
        <v>0</v>
      </c>
      <c r="BM431" s="132">
        <f t="shared" si="5"/>
        <v>0</v>
      </c>
      <c r="BN431" s="132">
        <f t="shared" si="5"/>
        <v>0</v>
      </c>
      <c r="BO431" s="132">
        <f t="shared" ref="BO431:CT431" si="6">IF(BO430=BO1,0,1)</f>
        <v>0</v>
      </c>
      <c r="BP431" s="132">
        <f t="shared" si="6"/>
        <v>0</v>
      </c>
      <c r="BQ431" s="132">
        <f t="shared" si="6"/>
        <v>0</v>
      </c>
      <c r="BR431" s="132">
        <f t="shared" si="6"/>
        <v>0</v>
      </c>
      <c r="BS431" s="132">
        <f t="shared" si="6"/>
        <v>0</v>
      </c>
      <c r="BT431" s="132">
        <f t="shared" si="6"/>
        <v>0</v>
      </c>
      <c r="BU431" s="132">
        <f t="shared" si="6"/>
        <v>0</v>
      </c>
      <c r="BV431" s="132">
        <f t="shared" si="6"/>
        <v>0</v>
      </c>
      <c r="BW431" s="132">
        <f t="shared" si="6"/>
        <v>0</v>
      </c>
      <c r="BX431" s="132">
        <f t="shared" si="6"/>
        <v>0</v>
      </c>
      <c r="BY431" s="132">
        <f t="shared" si="6"/>
        <v>0</v>
      </c>
      <c r="BZ431" s="132">
        <f t="shared" si="6"/>
        <v>0</v>
      </c>
      <c r="CA431" s="132">
        <f t="shared" si="6"/>
        <v>0</v>
      </c>
      <c r="CB431" s="132">
        <f t="shared" si="6"/>
        <v>0</v>
      </c>
      <c r="CC431" s="132">
        <f t="shared" si="6"/>
        <v>0</v>
      </c>
      <c r="CD431" s="132">
        <f t="shared" si="6"/>
        <v>0</v>
      </c>
      <c r="CE431" s="132">
        <f t="shared" si="6"/>
        <v>0</v>
      </c>
      <c r="CF431" s="132">
        <f t="shared" si="6"/>
        <v>0</v>
      </c>
      <c r="CG431" s="132">
        <f t="shared" si="6"/>
        <v>0</v>
      </c>
      <c r="CH431" s="132">
        <f t="shared" si="6"/>
        <v>0</v>
      </c>
      <c r="CI431" s="132">
        <f t="shared" si="6"/>
        <v>0</v>
      </c>
      <c r="CJ431" s="132">
        <f t="shared" si="6"/>
        <v>0</v>
      </c>
      <c r="CK431" s="132">
        <f t="shared" si="6"/>
        <v>0</v>
      </c>
      <c r="CL431" s="132">
        <f t="shared" si="6"/>
        <v>0</v>
      </c>
      <c r="CM431" s="132">
        <f t="shared" si="6"/>
        <v>0</v>
      </c>
      <c r="CN431" s="132">
        <f t="shared" si="6"/>
        <v>0</v>
      </c>
      <c r="CO431" s="132">
        <f t="shared" si="6"/>
        <v>0</v>
      </c>
      <c r="CP431" s="132">
        <f t="shared" si="6"/>
        <v>0</v>
      </c>
      <c r="CQ431" s="132">
        <f t="shared" si="6"/>
        <v>0</v>
      </c>
      <c r="CR431" s="132">
        <f t="shared" si="6"/>
        <v>0</v>
      </c>
      <c r="CS431" s="132">
        <f t="shared" si="6"/>
        <v>0</v>
      </c>
      <c r="CT431" s="132">
        <f t="shared" si="6"/>
        <v>0</v>
      </c>
      <c r="CU431" s="132">
        <f t="shared" ref="CU431:DH431" si="7">IF(CU430=CU1,0,1)</f>
        <v>0</v>
      </c>
      <c r="CV431" s="132">
        <f t="shared" si="7"/>
        <v>0</v>
      </c>
      <c r="CW431" s="132">
        <f t="shared" si="7"/>
        <v>0</v>
      </c>
      <c r="CX431" s="132">
        <f t="shared" si="7"/>
        <v>0</v>
      </c>
      <c r="CY431" s="132">
        <f t="shared" si="7"/>
        <v>0</v>
      </c>
      <c r="CZ431" s="132">
        <f t="shared" si="7"/>
        <v>0</v>
      </c>
      <c r="DA431" s="132">
        <f t="shared" si="7"/>
        <v>0</v>
      </c>
      <c r="DB431" s="132">
        <f t="shared" si="7"/>
        <v>0</v>
      </c>
      <c r="DC431" s="132">
        <f t="shared" si="7"/>
        <v>0</v>
      </c>
      <c r="DD431" s="132">
        <f t="shared" si="7"/>
        <v>0</v>
      </c>
      <c r="DE431" s="132">
        <f t="shared" si="7"/>
        <v>0</v>
      </c>
      <c r="DF431" s="132">
        <f t="shared" si="7"/>
        <v>0</v>
      </c>
      <c r="DG431" s="132">
        <f t="shared" si="7"/>
        <v>0</v>
      </c>
      <c r="DH431" s="132">
        <f t="shared" si="7"/>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Workbook Instructions</vt:lpstr>
      <vt:lpstr>Budget Adoption Requirements</vt:lpstr>
      <vt:lpstr>Budget Timeline</vt:lpstr>
      <vt:lpstr>Initial Data</vt:lpstr>
      <vt:lpstr>Budget Adoption Format</vt:lpstr>
      <vt:lpstr>Budget Publication Format</vt:lpstr>
      <vt:lpstr>Sample Public Hearing Notices</vt:lpstr>
      <vt:lpstr>Budget Change Format</vt:lpstr>
      <vt:lpstr>Data</vt:lpstr>
      <vt:lpstr>Transfers</vt:lpstr>
      <vt:lpstr>NAME</vt:lpstr>
      <vt:lpstr>'Budget Adoption Format'!Print_Area</vt:lpstr>
      <vt:lpstr>'Budget Change Format'!Print_Area</vt:lpstr>
      <vt:lpstr>'Budget Publication Format'!Print_Area</vt:lpstr>
      <vt:lpstr>'Initial Data'!Print_Area</vt:lpstr>
      <vt:lpstr>'Sample Public Hearing Notices'!Print_Area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Pre-populated Budget Hearing and Adoption Workbook for 2014-15</dc:title>
  <dc:subject>Budget Adoption Format, ss.65.90</dc:subject>
  <dc:creator>DPI.SchoolFinancialServices@dpi.wi.gov</dc:creator>
  <cp:keywords>budget, hearing, adoption, workbook</cp:keywords>
  <dc:description>This is the pre-populated yearly Budget Adoption Format per ss.65.90.</dc:description>
  <cp:lastModifiedBy>Huelsman, Scott M.   DPI</cp:lastModifiedBy>
  <cp:lastPrinted>2014-04-30T19:38:01Z</cp:lastPrinted>
  <dcterms:created xsi:type="dcterms:W3CDTF">1999-04-08T17:22:56Z</dcterms:created>
  <dcterms:modified xsi:type="dcterms:W3CDTF">2020-10-30T14:08:15Z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282649331</vt:i4>
  </property>
  <property fmtid="{D5CDD505-2E9C-101B-9397-08002B2CF9AE}" pid="3" name="_EmailSubject">
    <vt:lpwstr>12-13 pre-populated budget/hearing adoption workbook</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1119242052</vt:i4>
  </property>
  <property fmtid="{D5CDD505-2E9C-101B-9397-08002B2CF9AE}" pid="7" name="_NewReviewCycle">
    <vt:lpwstr/>
  </property>
  <property fmtid="{D5CDD505-2E9C-101B-9397-08002B2CF9AE}" pid="8" name="_ReviewingToolsShownOnce">
    <vt:lpwstr/>
  </property>
</Properties>
</file>