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updateLinks="never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058B9CA0-D013-4C11-945D-BFA0D2373E4D}" xr6:coauthVersionLast="47" xr6:coauthVersionMax="47" xr10:uidLastSave="{00000000-0000-0000-0000-000000000000}"/>
  <bookViews>
    <workbookView xWindow="-108" yWindow="-108" windowWidth="23256" windowHeight="12576" tabRatio="511" xr2:uid="{00000000-000D-0000-FFFF-FFFF00000000}"/>
  </bookViews>
  <sheets>
    <sheet name="Instructions" sheetId="34" r:id="rId1"/>
    <sheet name="Lunch" sheetId="20" r:id="rId2"/>
    <sheet name="Breakfast" sheetId="30" r:id="rId3"/>
    <sheet name="Afterschool Snack" sheetId="4" r:id="rId4"/>
    <sheet name="SMP" sheetId="31" r:id="rId5"/>
    <sheet name="Grants" sheetId="3" r:id="rId6"/>
    <sheet name="WSDMP" sheetId="27" r:id="rId7"/>
    <sheet name="EN" sheetId="1" r:id="rId8"/>
    <sheet name="Nonprogram Food" sheetId="28" r:id="rId9"/>
    <sheet name="CACFP" sheetId="6" r:id="rId10"/>
    <sheet name="SFSP" sheetId="29" r:id="rId11"/>
    <sheet name="Purchase Summary" sheetId="7" r:id="rId12"/>
    <sheet name="Revenue Summary" sheetId="10" r:id="rId13"/>
    <sheet name="Financial Report" sheetId="32" r:id="rId14"/>
    <sheet name="Optional " sheetId="35" r:id="rId15"/>
  </sheets>
  <externalReferences>
    <externalReference r:id="rId16"/>
    <externalReference r:id="rId17"/>
    <externalReference r:id="rId18"/>
  </externalReferences>
  <definedNames>
    <definedName name="_xlnm._FilterDatabase" localSheetId="13" hidden="1">'Financial Report'!$A$2:$B$115</definedName>
    <definedName name="_xlnm._FilterDatabase" localSheetId="11" hidden="1">'Purchase Summary'!$B$2:$G$15</definedName>
    <definedName name="_xlnm._FilterDatabase" localSheetId="12" hidden="1">'Revenue Summary'!$A$2:$I$92</definedName>
    <definedName name="_Order1" hidden="1">255</definedName>
    <definedName name="_Order2" hidden="1">255</definedName>
    <definedName name="Beg_Bal" localSheetId="13">#REF!</definedName>
    <definedName name="Beg_Bal" localSheetId="0">#REF!</definedName>
    <definedName name="Beg_Bal">#REF!</definedName>
    <definedName name="Data" localSheetId="13">#REF!</definedName>
    <definedName name="Data" localSheetId="0">#REF!</definedName>
    <definedName name="Data">#REF!</definedName>
    <definedName name="DATE1">'[1]Week 1'!$H$2</definedName>
    <definedName name="DEPT" localSheetId="13">#REF!</definedName>
    <definedName name="DEPT" localSheetId="0">#REF!</definedName>
    <definedName name="DEPT">#REF!</definedName>
    <definedName name="DEPTS" localSheetId="13">#REF!</definedName>
    <definedName name="DEPTS" localSheetId="0">#REF!</definedName>
    <definedName name="DEPTS">#REF!</definedName>
    <definedName name="End_Bal">'[2]Amortization Table'!$I$18:$I$377</definedName>
    <definedName name="ERPW" localSheetId="13">#REF!</definedName>
    <definedName name="ERPW" localSheetId="0">#REF!</definedName>
    <definedName name="ERPW">#REF!</definedName>
    <definedName name="Excel_BuiltIn_Print_Area_10" localSheetId="13">'[3]Data Week 4'!#REF!</definedName>
    <definedName name="Excel_BuiltIn_Print_Area_10" localSheetId="0">'[3]Data Week 4'!#REF!</definedName>
    <definedName name="Excel_BuiltIn_Print_Area_10">'[3]Data Week 4'!#REF!</definedName>
    <definedName name="Excel_BuiltIn_Print_Area_11" localSheetId="13">'[3]Data Week 4 -EXTRAS Pg 2'!#REF!</definedName>
    <definedName name="Excel_BuiltIn_Print_Area_11" localSheetId="0">'[3]Data Week 4 -EXTRAS Pg 2'!#REF!</definedName>
    <definedName name="Excel_BuiltIn_Print_Area_11">'[3]Data Week 4 -EXTRAS Pg 2'!#REF!</definedName>
    <definedName name="Excel_BuiltIn_Print_Area_13" localSheetId="13">'[3]Data Week 5'!#REF!</definedName>
    <definedName name="Excel_BuiltIn_Print_Area_13" localSheetId="0">'[3]Data Week 5'!#REF!</definedName>
    <definedName name="Excel_BuiltIn_Print_Area_13">'[3]Data Week 5'!#REF!</definedName>
    <definedName name="Excel_BuiltIn_Print_Area_14" localSheetId="13">'[3]Data Week 5 -EXTRAS Pg 2'!#REF!</definedName>
    <definedName name="Excel_BuiltIn_Print_Area_14" localSheetId="0">'[3]Data Week 5 -EXTRAS Pg 2'!#REF!</definedName>
    <definedName name="Excel_BuiltIn_Print_Area_14">'[3]Data Week 5 -EXTRAS Pg 2'!#REF!</definedName>
    <definedName name="Excel_BuiltIn_Print_Area_4" localSheetId="13">'[3]Data Week 2'!#REF!</definedName>
    <definedName name="Excel_BuiltIn_Print_Area_4" localSheetId="0">'[3]Data Week 2'!#REF!</definedName>
    <definedName name="Excel_BuiltIn_Print_Area_4">'[3]Data Week 2'!#REF!</definedName>
    <definedName name="Excel_BuiltIn_Print_Area_5" localSheetId="13">'[3]Data Week 2 -Extras Pg 2'!#REF!</definedName>
    <definedName name="Excel_BuiltIn_Print_Area_5" localSheetId="0">'[3]Data Week 2 -Extras Pg 2'!#REF!</definedName>
    <definedName name="Excel_BuiltIn_Print_Area_5">'[3]Data Week 2 -Extras Pg 2'!#REF!</definedName>
    <definedName name="Excel_BuiltIn_Print_Area_7" localSheetId="13">'[3]Data Week 3'!#REF!</definedName>
    <definedName name="Excel_BuiltIn_Print_Area_7" localSheetId="0">'[3]Data Week 3'!#REF!</definedName>
    <definedName name="Excel_BuiltIn_Print_Area_7">'[3]Data Week 3'!#REF!</definedName>
    <definedName name="Excel_BuiltIn_Print_Area_8" localSheetId="13">'[3]Data Week 3 -EXTRAS Pg 2'!#REF!</definedName>
    <definedName name="Excel_BuiltIn_Print_Area_8" localSheetId="0">'[3]Data Week 3 -EXTRAS Pg 2'!#REF!</definedName>
    <definedName name="Excel_BuiltIn_Print_Area_8">'[3]Data Week 3 -EXTRAS Pg 2'!#REF!</definedName>
    <definedName name="Extra_Pay" localSheetId="13">#REF!</definedName>
    <definedName name="Extra_Pay" localSheetId="0">#REF!</definedName>
    <definedName name="Extra_Pay">#REF!</definedName>
    <definedName name="Full_Print">'[2]Amortization Table'!$A$1:$I$377</definedName>
    <definedName name="Header_Row">ROW('[2]Amortization Table'!$A$17:$IV$17)</definedName>
    <definedName name="Int" localSheetId="13">#REF!</definedName>
    <definedName name="Int" localSheetId="0">#REF!</definedName>
    <definedName name="Int">#REF!</definedName>
    <definedName name="Interest_Rate">'[2]Amortization Table'!$D$7</definedName>
    <definedName name="Last_Row" localSheetId="13">IF('Financial Report'!Values_Entered,Header_Row+'Financial Report'!Number_of_Payments,Header_Row)</definedName>
    <definedName name="Last_Row">IF(Values_Entered,Header_Row+Number_of_Payments,Header_Row)</definedName>
    <definedName name="Loan_Amount">'[2]Amortization Table'!$D$6</definedName>
    <definedName name="Loan_Start">'[2]Amortization Table'!$D$10</definedName>
    <definedName name="Loan_Years">'[2]Amortization Table'!$D$8</definedName>
    <definedName name="mor" localSheetId="13">DATE(YEAR([0]!Loan_Start),MONTH([0]!Loan_Start)+Payment_Number,DAY([0]!Loan_Start))</definedName>
    <definedName name="mor" localSheetId="0">DATE(YEAR([0]!Loan_Start),MONTH([0]!Loan_Start)+Payment_Number,DAY([0]!Loan_Start))</definedName>
    <definedName name="mor">DATE(YEAR([0]!Loan_Start),MONTH([0]!Loan_Start)+Payment_Number,DAY([0]!Loan_Start))</definedName>
    <definedName name="Num_Pmt_Per_Year" localSheetId="13">#REF!</definedName>
    <definedName name="Num_Pmt_Per_Year" localSheetId="0">#REF!</definedName>
    <definedName name="Num_Pmt_Per_Year">#REF!</definedName>
    <definedName name="Number_of_Payments" localSheetId="13">MATCH(0.01,End_Bal,-1)+1</definedName>
    <definedName name="Number_of_Payments">MATCH(0.01,End_Bal,-1)+1</definedName>
    <definedName name="NvsASD">"V2000-12-27"</definedName>
    <definedName name="NvsAutoDrillOk">"VN"</definedName>
    <definedName name="NvsElapsedTime">0.00176666666811798</definedName>
    <definedName name="NvsEndTime">36796.714534838</definedName>
    <definedName name="NvsInstanceHook" localSheetId="13">#REF!</definedName>
    <definedName name="NvsInstanceHook" localSheetId="0">#REF!</definedName>
    <definedName name="NvsInstanceHook">#REF!</definedName>
    <definedName name="NvsInstSpec">"%,FDEPTID,V115050"</definedName>
    <definedName name="NvsLayoutType">"M3"</definedName>
    <definedName name="NvsNplSpec">"%,X,RZF.ACCOUNT.,CZF.."</definedName>
    <definedName name="NvsPanelEffdt">"V1985-11-07"</definedName>
    <definedName name="NvsPanelSetid">"VFCORP"</definedName>
    <definedName name="NvsReqBU">"VFCORP"</definedName>
    <definedName name="NvsReqBUOnly">"VN"</definedName>
    <definedName name="NvsTransLed">"VN"</definedName>
    <definedName name="NvsTreeASD">"V2000-12-27"</definedName>
    <definedName name="NvsValTbl.ACCOUNT">"GL_ACCOUNT_TBL"</definedName>
    <definedName name="NvsValTbl.PRODUCT">"PRODUCT_TBL"</definedName>
    <definedName name="Pay_Date" localSheetId="13">#REF!</definedName>
    <definedName name="Pay_Date" localSheetId="0">#REF!</definedName>
    <definedName name="Pay_Date">#REF!</definedName>
    <definedName name="Pay_Num" localSheetId="13">#REF!</definedName>
    <definedName name="Pay_Num" localSheetId="0">#REF!</definedName>
    <definedName name="Pay_Num">#REF!</definedName>
    <definedName name="Payment_Date" localSheetId="13">DATE(YEAR(Loan_Start),MONTH(Loan_Start)+Payment_Number,DAY(Loan_Start))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ER" localSheetId="13">#REF!</definedName>
    <definedName name="PER" localSheetId="0">#REF!</definedName>
    <definedName name="PER">#REF!</definedName>
    <definedName name="Princ" localSheetId="13">#REF!</definedName>
    <definedName name="Princ" localSheetId="0">#REF!</definedName>
    <definedName name="Princ">#REF!</definedName>
    <definedName name="_xlnm.Print_Area" localSheetId="3">'Afterschool Snack'!#REF!</definedName>
    <definedName name="_xlnm.Print_Area" localSheetId="2">Breakfast!$A$1:$M$46</definedName>
    <definedName name="_xlnm.Print_Area" localSheetId="9">CACFP!#REF!</definedName>
    <definedName name="_xlnm.Print_Area" localSheetId="7">EN!#REF!</definedName>
    <definedName name="_xlnm.Print_Area" localSheetId="5">Grants!#REF!</definedName>
    <definedName name="_xlnm.Print_Area" localSheetId="1">Lunch!$A$1:$M$46</definedName>
    <definedName name="_xlnm.Print_Area" localSheetId="8">'Nonprogram Food'!#REF!</definedName>
    <definedName name="_xlnm.Print_Area" localSheetId="11">'Purchase Summary'!$B$2:$F$15</definedName>
    <definedName name="_xlnm.Print_Area" localSheetId="10">SFSP!#REF!</definedName>
    <definedName name="_xlnm.Print_Area" localSheetId="4">SMP!#REF!</definedName>
    <definedName name="_xlnm.Print_Area" localSheetId="6">WSDMP!#REF!</definedName>
    <definedName name="Print_Area_Reset" localSheetId="13">OFFSET(Full_Print,0,0,'Financial Report'!Last_Row)</definedName>
    <definedName name="Print_Area_Reset">OFFSET(Full_Print,0,0,Last_Row)</definedName>
    <definedName name="RBU" localSheetId="13">#REF!</definedName>
    <definedName name="RBU" localSheetId="0">#REF!</definedName>
    <definedName name="RBU">#REF!</definedName>
    <definedName name="REVENUE" localSheetId="13">#REF!</definedName>
    <definedName name="REVENUE" localSheetId="0">#REF!</definedName>
    <definedName name="REVENUE">#REF!</definedName>
    <definedName name="row" localSheetId="13">IF('Financial Report'!Values_Entered,Header_Row+'Financial Report'!Number_of_Payments,Header_Row)</definedName>
    <definedName name="row">IF(Values_Entered,Header_Row+Number_of_Payments,Header_Row)</definedName>
    <definedName name="Sched_Pay" localSheetId="13">#REF!</definedName>
    <definedName name="Sched_Pay" localSheetId="0">#REF!</definedName>
    <definedName name="Sched_Pay">#REF!</definedName>
    <definedName name="Scheduled_Extra_Payments" localSheetId="13">#REF!</definedName>
    <definedName name="Scheduled_Extra_Payments" localSheetId="0">#REF!</definedName>
    <definedName name="Scheduled_Extra_Payments">#REF!</definedName>
    <definedName name="Scheduled_Interest_Rate" localSheetId="13">#REF!</definedName>
    <definedName name="Scheduled_Interest_Rate" localSheetId="0">#REF!</definedName>
    <definedName name="Scheduled_Interest_Rate">#REF!</definedName>
    <definedName name="Scheduled_Monthly_Payment" localSheetId="13">#REF!</definedName>
    <definedName name="Scheduled_Monthly_Payment" localSheetId="0">#REF!</definedName>
    <definedName name="Scheduled_Monthly_Payment">#REF!</definedName>
    <definedName name="sDept" localSheetId="13">#REF!</definedName>
    <definedName name="sDept" localSheetId="0">#REF!</definedName>
    <definedName name="sDept">#REF!</definedName>
    <definedName name="SFV" localSheetId="13">#REF!</definedName>
    <definedName name="SFV" localSheetId="0">#REF!</definedName>
    <definedName name="SFV">#REF!</definedName>
    <definedName name="sLLocation" localSheetId="13">#REF!</definedName>
    <definedName name="sLLocation" localSheetId="0">#REF!</definedName>
    <definedName name="sLLocation">#REF!</definedName>
    <definedName name="sSLocation" localSheetId="13">#REF!</definedName>
    <definedName name="sSLocation" localSheetId="0">#REF!</definedName>
    <definedName name="sSLocation">#REF!</definedName>
    <definedName name="Total_Interest" localSheetId="13">#REF!</definedName>
    <definedName name="Total_Interest" localSheetId="0">#REF!</definedName>
    <definedName name="Total_Interest">#REF!</definedName>
    <definedName name="Total_Pay" localSheetId="13">#REF!</definedName>
    <definedName name="Total_Pay" localSheetId="0">#REF!</definedName>
    <definedName name="Total_Pay">#REF!</definedName>
    <definedName name="Total_Payment" localSheetId="13">Scheduled_Payment+Extra_Payment</definedName>
    <definedName name="Total_Payment" localSheetId="0">Scheduled_Payment+Extra_Payment</definedName>
    <definedName name="Total_Payment">Scheduled_Payment+Extra_Payment</definedName>
    <definedName name="Values_Entered" localSheetId="13">IF(Loan_Amount*Interest_Rate*Loan_Years*Loan_Start&gt;0,1,0)</definedName>
    <definedName name="Values_Entered">IF(Loan_Amount*Interest_Rate*Loan_Years*Loan_Start&gt;0,1,0)</definedName>
    <definedName name="VERIFY" localSheetId="13">#REF!</definedName>
    <definedName name="VERIFY" localSheetId="0">#REF!</definedName>
    <definedName name="VERIFY">#REF!</definedName>
    <definedName name="wrn.Revenue." localSheetId="13" hidden="1">{"Revenue",#N/A,FALSE,"MonthlyWorksheet"}</definedName>
    <definedName name="wrn.Revenue." hidden="1">{"Revenue",#N/A,FALSE,"MonthlyWorksheet"}</definedName>
    <definedName name="XLPW" localSheetId="13">#REF!</definedName>
    <definedName name="XLPW" localSheetId="0">#REF!</definedName>
    <definedName name="XLP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7" l="1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33" i="28"/>
  <c r="B2" i="32"/>
  <c r="E9" i="7" l="1"/>
  <c r="F9" i="7"/>
  <c r="E5" i="7"/>
  <c r="K43" i="29"/>
  <c r="G43" i="29"/>
  <c r="F14" i="7" s="1"/>
  <c r="F43" i="29"/>
  <c r="E14" i="7" s="1"/>
  <c r="E43" i="29"/>
  <c r="D14" i="7" s="1"/>
  <c r="D43" i="29"/>
  <c r="C14" i="7" s="1"/>
  <c r="M42" i="29"/>
  <c r="H42" i="29"/>
  <c r="M41" i="29"/>
  <c r="H41" i="29"/>
  <c r="M40" i="29"/>
  <c r="H40" i="29"/>
  <c r="M39" i="29"/>
  <c r="H39" i="29"/>
  <c r="M38" i="29"/>
  <c r="H38" i="29"/>
  <c r="M37" i="29"/>
  <c r="H37" i="29"/>
  <c r="M36" i="29"/>
  <c r="H36" i="29"/>
  <c r="M35" i="29"/>
  <c r="H35" i="29"/>
  <c r="M34" i="29"/>
  <c r="H34" i="29"/>
  <c r="M33" i="29"/>
  <c r="H33" i="29"/>
  <c r="M32" i="29"/>
  <c r="H32" i="29"/>
  <c r="M31" i="29"/>
  <c r="H31" i="29"/>
  <c r="M30" i="29"/>
  <c r="H30" i="29"/>
  <c r="M29" i="29"/>
  <c r="H29" i="29"/>
  <c r="M28" i="29"/>
  <c r="H28" i="29"/>
  <c r="M27" i="29"/>
  <c r="H27" i="29"/>
  <c r="M26" i="29"/>
  <c r="H26" i="29"/>
  <c r="M25" i="29"/>
  <c r="H25" i="29"/>
  <c r="M24" i="29"/>
  <c r="H24" i="29"/>
  <c r="M23" i="29"/>
  <c r="H23" i="29"/>
  <c r="M22" i="29"/>
  <c r="H22" i="29"/>
  <c r="M21" i="29"/>
  <c r="H21" i="29"/>
  <c r="M20" i="29"/>
  <c r="H20" i="29"/>
  <c r="M19" i="29"/>
  <c r="H19" i="29"/>
  <c r="M18" i="29"/>
  <c r="H18" i="29"/>
  <c r="M17" i="29"/>
  <c r="H17" i="29"/>
  <c r="M16" i="29"/>
  <c r="H16" i="29"/>
  <c r="M15" i="29"/>
  <c r="H15" i="29"/>
  <c r="M14" i="29"/>
  <c r="H14" i="29"/>
  <c r="M13" i="29"/>
  <c r="H13" i="29"/>
  <c r="M12" i="29"/>
  <c r="H12" i="29"/>
  <c r="M11" i="29"/>
  <c r="H11" i="29"/>
  <c r="M10" i="29"/>
  <c r="H10" i="29"/>
  <c r="M9" i="29"/>
  <c r="H9" i="29"/>
  <c r="M8" i="29"/>
  <c r="H8" i="29"/>
  <c r="M7" i="29"/>
  <c r="H7" i="29"/>
  <c r="M6" i="29"/>
  <c r="H6" i="29"/>
  <c r="H5" i="29"/>
  <c r="K43" i="6"/>
  <c r="G43" i="6"/>
  <c r="F13" i="7" s="1"/>
  <c r="F43" i="6"/>
  <c r="E13" i="7" s="1"/>
  <c r="E43" i="6"/>
  <c r="D13" i="7" s="1"/>
  <c r="D43" i="6"/>
  <c r="C13" i="7" s="1"/>
  <c r="M42" i="6"/>
  <c r="H42" i="6"/>
  <c r="M41" i="6"/>
  <c r="H41" i="6"/>
  <c r="M40" i="6"/>
  <c r="H40" i="6"/>
  <c r="M39" i="6"/>
  <c r="H39" i="6"/>
  <c r="M38" i="6"/>
  <c r="H38" i="6"/>
  <c r="M37" i="6"/>
  <c r="H37" i="6"/>
  <c r="M36" i="6"/>
  <c r="H36" i="6"/>
  <c r="M35" i="6"/>
  <c r="H35" i="6"/>
  <c r="M34" i="6"/>
  <c r="H34" i="6"/>
  <c r="M33" i="6"/>
  <c r="H33" i="6"/>
  <c r="M32" i="6"/>
  <c r="H32" i="6"/>
  <c r="M31" i="6"/>
  <c r="H31" i="6"/>
  <c r="M30" i="6"/>
  <c r="H30" i="6"/>
  <c r="M29" i="6"/>
  <c r="H29" i="6"/>
  <c r="M28" i="6"/>
  <c r="H28" i="6"/>
  <c r="M27" i="6"/>
  <c r="H27" i="6"/>
  <c r="M26" i="6"/>
  <c r="H26" i="6"/>
  <c r="M25" i="6"/>
  <c r="H25" i="6"/>
  <c r="M24" i="6"/>
  <c r="H24" i="6"/>
  <c r="M23" i="6"/>
  <c r="H23" i="6"/>
  <c r="M22" i="6"/>
  <c r="H22" i="6"/>
  <c r="M21" i="6"/>
  <c r="H21" i="6"/>
  <c r="M20" i="6"/>
  <c r="H20" i="6"/>
  <c r="M19" i="6"/>
  <c r="H19" i="6"/>
  <c r="M18" i="6"/>
  <c r="H18" i="6"/>
  <c r="M17" i="6"/>
  <c r="H17" i="6"/>
  <c r="M16" i="6"/>
  <c r="H16" i="6"/>
  <c r="M15" i="6"/>
  <c r="H15" i="6"/>
  <c r="M14" i="6"/>
  <c r="H14" i="6"/>
  <c r="M13" i="6"/>
  <c r="H13" i="6"/>
  <c r="M12" i="6"/>
  <c r="H12" i="6"/>
  <c r="M11" i="6"/>
  <c r="H11" i="6"/>
  <c r="M10" i="6"/>
  <c r="H10" i="6"/>
  <c r="M9" i="6"/>
  <c r="H9" i="6"/>
  <c r="M8" i="6"/>
  <c r="H8" i="6"/>
  <c r="M7" i="6"/>
  <c r="H7" i="6"/>
  <c r="M6" i="6"/>
  <c r="H6" i="6"/>
  <c r="H5" i="6"/>
  <c r="K43" i="28"/>
  <c r="G43" i="28"/>
  <c r="F12" i="7" s="1"/>
  <c r="F43" i="28"/>
  <c r="E12" i="7" s="1"/>
  <c r="E43" i="28"/>
  <c r="D12" i="7" s="1"/>
  <c r="D43" i="28"/>
  <c r="C12" i="7" s="1"/>
  <c r="M42" i="28"/>
  <c r="H42" i="28"/>
  <c r="M41" i="28"/>
  <c r="H41" i="28"/>
  <c r="M40" i="28"/>
  <c r="H40" i="28"/>
  <c r="M39" i="28"/>
  <c r="H39" i="28"/>
  <c r="M38" i="28"/>
  <c r="H38" i="28"/>
  <c r="M37" i="28"/>
  <c r="H37" i="28"/>
  <c r="M36" i="28"/>
  <c r="H36" i="28"/>
  <c r="M35" i="28"/>
  <c r="H35" i="28"/>
  <c r="M34" i="28"/>
  <c r="H34" i="28"/>
  <c r="M32" i="28"/>
  <c r="H32" i="28"/>
  <c r="M31" i="28"/>
  <c r="H31" i="28"/>
  <c r="M30" i="28"/>
  <c r="H30" i="28"/>
  <c r="M29" i="28"/>
  <c r="H29" i="28"/>
  <c r="M28" i="28"/>
  <c r="H28" i="28"/>
  <c r="M27" i="28"/>
  <c r="H27" i="28"/>
  <c r="M26" i="28"/>
  <c r="H26" i="28"/>
  <c r="M25" i="28"/>
  <c r="H25" i="28"/>
  <c r="M24" i="28"/>
  <c r="H24" i="28"/>
  <c r="M23" i="28"/>
  <c r="H23" i="28"/>
  <c r="M22" i="28"/>
  <c r="H22" i="28"/>
  <c r="M21" i="28"/>
  <c r="H21" i="28"/>
  <c r="M20" i="28"/>
  <c r="H20" i="28"/>
  <c r="M19" i="28"/>
  <c r="H19" i="28"/>
  <c r="M18" i="28"/>
  <c r="H18" i="28"/>
  <c r="M17" i="28"/>
  <c r="H17" i="28"/>
  <c r="M16" i="28"/>
  <c r="H16" i="28"/>
  <c r="M15" i="28"/>
  <c r="H15" i="28"/>
  <c r="M14" i="28"/>
  <c r="H14" i="28"/>
  <c r="M13" i="28"/>
  <c r="H13" i="28"/>
  <c r="M12" i="28"/>
  <c r="H12" i="28"/>
  <c r="M11" i="28"/>
  <c r="H11" i="28"/>
  <c r="M10" i="28"/>
  <c r="H10" i="28"/>
  <c r="M9" i="28"/>
  <c r="H9" i="28"/>
  <c r="M8" i="28"/>
  <c r="H8" i="28"/>
  <c r="M7" i="28"/>
  <c r="H7" i="28"/>
  <c r="M6" i="28"/>
  <c r="H6" i="28"/>
  <c r="H5" i="28"/>
  <c r="K43" i="1"/>
  <c r="G43" i="1"/>
  <c r="F11" i="7" s="1"/>
  <c r="F43" i="1"/>
  <c r="E11" i="7" s="1"/>
  <c r="E43" i="1"/>
  <c r="D11" i="7" s="1"/>
  <c r="D43" i="1"/>
  <c r="C11" i="7" s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10" i="1"/>
  <c r="M9" i="1"/>
  <c r="H9" i="1"/>
  <c r="M8" i="1"/>
  <c r="H8" i="1"/>
  <c r="M7" i="1"/>
  <c r="H7" i="1"/>
  <c r="M6" i="1"/>
  <c r="H6" i="1"/>
  <c r="H5" i="1"/>
  <c r="K43" i="27"/>
  <c r="G43" i="27"/>
  <c r="F10" i="7" s="1"/>
  <c r="F43" i="27"/>
  <c r="E10" i="7" s="1"/>
  <c r="E43" i="27"/>
  <c r="D10" i="7" s="1"/>
  <c r="D43" i="27"/>
  <c r="C10" i="7" s="1"/>
  <c r="M42" i="27"/>
  <c r="H42" i="27"/>
  <c r="M41" i="27"/>
  <c r="H41" i="27"/>
  <c r="M40" i="27"/>
  <c r="H40" i="27"/>
  <c r="M39" i="27"/>
  <c r="H39" i="27"/>
  <c r="M38" i="27"/>
  <c r="H38" i="27"/>
  <c r="M37" i="27"/>
  <c r="H37" i="27"/>
  <c r="M36" i="27"/>
  <c r="H36" i="27"/>
  <c r="M35" i="27"/>
  <c r="H35" i="27"/>
  <c r="M34" i="27"/>
  <c r="H34" i="27"/>
  <c r="M33" i="27"/>
  <c r="M31" i="27"/>
  <c r="M30" i="27"/>
  <c r="M14" i="27"/>
  <c r="H14" i="27"/>
  <c r="M13" i="27"/>
  <c r="H13" i="27"/>
  <c r="M12" i="27"/>
  <c r="H12" i="27"/>
  <c r="M11" i="27"/>
  <c r="H11" i="27"/>
  <c r="M10" i="27"/>
  <c r="H10" i="27"/>
  <c r="M9" i="27"/>
  <c r="H9" i="27"/>
  <c r="M8" i="27"/>
  <c r="H8" i="27"/>
  <c r="M7" i="27"/>
  <c r="H7" i="27"/>
  <c r="M6" i="27"/>
  <c r="H6" i="27"/>
  <c r="H5" i="27"/>
  <c r="K43" i="3"/>
  <c r="G43" i="3"/>
  <c r="F43" i="3"/>
  <c r="E43" i="3"/>
  <c r="D9" i="7" s="1"/>
  <c r="D43" i="3"/>
  <c r="C9" i="7" s="1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  <c r="M6" i="3"/>
  <c r="H6" i="3"/>
  <c r="H5" i="3"/>
  <c r="K43" i="31"/>
  <c r="G43" i="31"/>
  <c r="F8" i="7" s="1"/>
  <c r="F43" i="31"/>
  <c r="E8" i="7" s="1"/>
  <c r="E43" i="31"/>
  <c r="D8" i="7" s="1"/>
  <c r="D43" i="31"/>
  <c r="C8" i="7" s="1"/>
  <c r="M42" i="31"/>
  <c r="H42" i="31"/>
  <c r="M41" i="31"/>
  <c r="H41" i="31"/>
  <c r="M40" i="31"/>
  <c r="H40" i="31"/>
  <c r="M39" i="31"/>
  <c r="H39" i="31"/>
  <c r="M38" i="31"/>
  <c r="H38" i="31"/>
  <c r="M37" i="31"/>
  <c r="H37" i="31"/>
  <c r="M36" i="31"/>
  <c r="H36" i="31"/>
  <c r="M35" i="31"/>
  <c r="H35" i="31"/>
  <c r="M34" i="31"/>
  <c r="H34" i="31"/>
  <c r="M33" i="31"/>
  <c r="H33" i="31"/>
  <c r="M32" i="31"/>
  <c r="H32" i="31"/>
  <c r="M31" i="31"/>
  <c r="H31" i="31"/>
  <c r="M25" i="31"/>
  <c r="M24" i="31"/>
  <c r="M23" i="31"/>
  <c r="M22" i="31"/>
  <c r="M21" i="31"/>
  <c r="M20" i="31"/>
  <c r="M8" i="31"/>
  <c r="H8" i="31"/>
  <c r="M7" i="31"/>
  <c r="H7" i="31"/>
  <c r="M6" i="31"/>
  <c r="H6" i="31"/>
  <c r="H5" i="31"/>
  <c r="K43" i="4"/>
  <c r="G43" i="4"/>
  <c r="F7" i="7" s="1"/>
  <c r="F43" i="4"/>
  <c r="E7" i="7" s="1"/>
  <c r="E43" i="4"/>
  <c r="D7" i="7" s="1"/>
  <c r="D43" i="4"/>
  <c r="C7" i="7" s="1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H5" i="4"/>
  <c r="K43" i="30"/>
  <c r="G43" i="30"/>
  <c r="F6" i="7" s="1"/>
  <c r="F43" i="30"/>
  <c r="E6" i="7" s="1"/>
  <c r="E43" i="30"/>
  <c r="D6" i="7" s="1"/>
  <c r="D43" i="30"/>
  <c r="C6" i="7" s="1"/>
  <c r="M42" i="30"/>
  <c r="H42" i="30"/>
  <c r="M41" i="30"/>
  <c r="H41" i="30"/>
  <c r="M40" i="30"/>
  <c r="H40" i="30"/>
  <c r="M39" i="30"/>
  <c r="H39" i="30"/>
  <c r="M36" i="30"/>
  <c r="H36" i="30"/>
  <c r="M35" i="30"/>
  <c r="H35" i="30"/>
  <c r="M34" i="30"/>
  <c r="H34" i="30"/>
  <c r="M33" i="30"/>
  <c r="H33" i="30"/>
  <c r="M32" i="30"/>
  <c r="H32" i="30"/>
  <c r="M31" i="30"/>
  <c r="H31" i="30"/>
  <c r="M30" i="30"/>
  <c r="H30" i="30"/>
  <c r="M29" i="30"/>
  <c r="H29" i="30"/>
  <c r="M28" i="30"/>
  <c r="H28" i="30"/>
  <c r="M27" i="30"/>
  <c r="H27" i="30"/>
  <c r="M26" i="30"/>
  <c r="H26" i="30"/>
  <c r="M25" i="30"/>
  <c r="H25" i="30"/>
  <c r="M24" i="30"/>
  <c r="H24" i="30"/>
  <c r="M23" i="30"/>
  <c r="H23" i="30"/>
  <c r="M22" i="30"/>
  <c r="H22" i="30"/>
  <c r="M21" i="30"/>
  <c r="H21" i="30"/>
  <c r="M20" i="30"/>
  <c r="H20" i="30"/>
  <c r="M19" i="30"/>
  <c r="H19" i="30"/>
  <c r="M18" i="30"/>
  <c r="H18" i="30"/>
  <c r="M17" i="30"/>
  <c r="H17" i="30"/>
  <c r="M16" i="30"/>
  <c r="H16" i="30"/>
  <c r="M15" i="30"/>
  <c r="H15" i="30"/>
  <c r="M14" i="30"/>
  <c r="H14" i="30"/>
  <c r="M13" i="30"/>
  <c r="H13" i="30"/>
  <c r="M12" i="30"/>
  <c r="H12" i="30"/>
  <c r="M11" i="30"/>
  <c r="H11" i="30"/>
  <c r="M10" i="30"/>
  <c r="H10" i="30"/>
  <c r="M9" i="30"/>
  <c r="H9" i="30"/>
  <c r="M8" i="30"/>
  <c r="H8" i="30"/>
  <c r="M7" i="30"/>
  <c r="H7" i="30"/>
  <c r="M6" i="30"/>
  <c r="H6" i="30"/>
  <c r="H5" i="30"/>
  <c r="E43" i="20"/>
  <c r="D5" i="7" s="1"/>
  <c r="F43" i="20"/>
  <c r="G43" i="20"/>
  <c r="F5" i="7" s="1"/>
  <c r="D43" i="20"/>
  <c r="H43" i="29" l="1"/>
  <c r="G14" i="7" s="1"/>
  <c r="M43" i="29"/>
  <c r="M4" i="29" s="1"/>
  <c r="M43" i="6"/>
  <c r="M4" i="6" s="1"/>
  <c r="M43" i="1"/>
  <c r="M4" i="1" s="1"/>
  <c r="H43" i="4"/>
  <c r="G7" i="7" s="1"/>
  <c r="E15" i="7"/>
  <c r="M43" i="30"/>
  <c r="M4" i="30" s="1"/>
  <c r="F15" i="7"/>
  <c r="D15" i="7"/>
  <c r="H43" i="6"/>
  <c r="G13" i="7" s="1"/>
  <c r="H43" i="28"/>
  <c r="G12" i="7" s="1"/>
  <c r="M43" i="28"/>
  <c r="M4" i="28" s="1"/>
  <c r="H43" i="1"/>
  <c r="G11" i="7" s="1"/>
  <c r="H43" i="30"/>
  <c r="G6" i="7" s="1"/>
  <c r="M43" i="27"/>
  <c r="M4" i="27" s="1"/>
  <c r="H43" i="27"/>
  <c r="G10" i="7" s="1"/>
  <c r="H43" i="3"/>
  <c r="G9" i="7" s="1"/>
  <c r="M43" i="4"/>
  <c r="M4" i="4" s="1"/>
  <c r="M43" i="3"/>
  <c r="M4" i="3" s="1"/>
  <c r="H43" i="31"/>
  <c r="G8" i="7" s="1"/>
  <c r="M43" i="31"/>
  <c r="M4" i="31" s="1"/>
  <c r="E5" i="35" l="1"/>
  <c r="H12" i="10" l="1"/>
  <c r="D18" i="10" l="1"/>
  <c r="D17" i="10"/>
  <c r="D16" i="10"/>
  <c r="D41" i="10"/>
  <c r="S29" i="34" l="1"/>
  <c r="S25" i="34"/>
  <c r="S19" i="34"/>
  <c r="S13" i="34"/>
  <c r="S7" i="34"/>
  <c r="B105" i="32"/>
  <c r="B103" i="32"/>
  <c r="B99" i="32"/>
  <c r="B97" i="32"/>
  <c r="B93" i="32"/>
  <c r="B91" i="32"/>
  <c r="D13" i="10"/>
  <c r="D12" i="10"/>
  <c r="D9" i="10"/>
  <c r="D8" i="10"/>
  <c r="H6" i="35" l="1"/>
  <c r="B119" i="32"/>
  <c r="G67" i="34" l="1"/>
  <c r="H66" i="34"/>
  <c r="H65" i="34"/>
  <c r="H64" i="34"/>
  <c r="H63" i="34"/>
  <c r="H62" i="34"/>
  <c r="H61" i="34"/>
  <c r="H60" i="34"/>
  <c r="H59" i="34"/>
  <c r="H58" i="34"/>
  <c r="F67" i="34"/>
  <c r="E67" i="34"/>
  <c r="D67" i="34"/>
  <c r="C67" i="34"/>
  <c r="H57" i="34" l="1"/>
  <c r="H67" i="34" s="1"/>
  <c r="H21" i="34" l="1"/>
  <c r="E44" i="34"/>
  <c r="H22" i="34"/>
  <c r="E45" i="34"/>
  <c r="H23" i="34"/>
  <c r="E46" i="34"/>
  <c r="H24" i="34"/>
  <c r="E47" i="34"/>
  <c r="H25" i="34"/>
  <c r="E48" i="34"/>
  <c r="H26" i="34"/>
  <c r="E49" i="34"/>
  <c r="H27" i="34"/>
  <c r="E50" i="34"/>
  <c r="G29" i="34"/>
  <c r="F29" i="34"/>
  <c r="E29" i="34"/>
  <c r="D29" i="34"/>
  <c r="C51" i="34"/>
  <c r="H28" i="34"/>
  <c r="E43" i="34"/>
  <c r="H20" i="34"/>
  <c r="E42" i="34"/>
  <c r="H19" i="34"/>
  <c r="E41" i="34"/>
  <c r="H18" i="34"/>
  <c r="E40" i="34"/>
  <c r="H17" i="34"/>
  <c r="E39" i="34"/>
  <c r="H16" i="34"/>
  <c r="E38" i="34"/>
  <c r="H15" i="34"/>
  <c r="H14" i="34"/>
  <c r="H29" i="34" l="1"/>
  <c r="E51" i="34"/>
  <c r="E36" i="34" s="1"/>
  <c r="B113" i="32"/>
  <c r="B112" i="32"/>
  <c r="H28" i="10"/>
  <c r="D25" i="10"/>
  <c r="D24" i="10"/>
  <c r="D47" i="10"/>
  <c r="D46" i="10" s="1"/>
  <c r="D23" i="10" l="1"/>
  <c r="B111" i="32"/>
  <c r="B8" i="32" l="1"/>
  <c r="B9" i="32"/>
  <c r="B10" i="32"/>
  <c r="B12" i="32"/>
  <c r="B13" i="32"/>
  <c r="B90" i="32"/>
  <c r="B92" i="32"/>
  <c r="B94" i="32"/>
  <c r="B96" i="32"/>
  <c r="B98" i="32"/>
  <c r="B100" i="32"/>
  <c r="B102" i="32"/>
  <c r="B104" i="32"/>
  <c r="B106" i="32"/>
  <c r="B108" i="32"/>
  <c r="B109" i="32"/>
  <c r="B110" i="32"/>
  <c r="B115" i="32"/>
  <c r="B107" i="32" l="1"/>
  <c r="B101" i="32"/>
  <c r="B95" i="32"/>
  <c r="B89" i="32"/>
  <c r="M39" i="20"/>
  <c r="M38" i="20"/>
  <c r="M37" i="20"/>
  <c r="M36" i="20"/>
  <c r="M35" i="20"/>
  <c r="M30" i="20"/>
  <c r="M29" i="20"/>
  <c r="M28" i="20"/>
  <c r="M27" i="20"/>
  <c r="M26" i="20"/>
  <c r="M25" i="20"/>
  <c r="M24" i="20"/>
  <c r="M23" i="20"/>
  <c r="H39" i="20"/>
  <c r="H38" i="20"/>
  <c r="H37" i="20"/>
  <c r="H36" i="20"/>
  <c r="H35" i="20"/>
  <c r="H30" i="20"/>
  <c r="H29" i="20"/>
  <c r="H28" i="20"/>
  <c r="H27" i="20"/>
  <c r="H26" i="20"/>
  <c r="H25" i="20"/>
  <c r="H24" i="20"/>
  <c r="H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K43" i="20"/>
  <c r="M42" i="20"/>
  <c r="M41" i="20"/>
  <c r="M40" i="20"/>
  <c r="M8" i="20"/>
  <c r="M7" i="20"/>
  <c r="M6" i="20"/>
  <c r="B24" i="32" l="1"/>
  <c r="B114" i="32"/>
  <c r="B27" i="32"/>
  <c r="B26" i="32"/>
  <c r="B25" i="32"/>
  <c r="B22" i="32"/>
  <c r="B21" i="32"/>
  <c r="B20" i="32"/>
  <c r="B19" i="32"/>
  <c r="M43" i="20"/>
  <c r="M4" i="20" s="1"/>
  <c r="B23" i="32"/>
  <c r="D55" i="10" l="1"/>
  <c r="B11" i="32" s="1"/>
  <c r="D45" i="10" l="1"/>
  <c r="D44" i="10"/>
  <c r="D42" i="10"/>
  <c r="D39" i="10"/>
  <c r="D38" i="10"/>
  <c r="B7" i="32"/>
  <c r="D22" i="10"/>
  <c r="D21" i="10"/>
  <c r="D20" i="10"/>
  <c r="D14" i="10"/>
  <c r="D10" i="10"/>
  <c r="B49" i="32"/>
  <c r="D15" i="10" l="1"/>
  <c r="D7" i="10"/>
  <c r="D11" i="10"/>
  <c r="D19" i="10"/>
  <c r="D37" i="10"/>
  <c r="D43" i="10"/>
  <c r="D40" i="10"/>
  <c r="B6" i="32" l="1"/>
  <c r="H24" i="10"/>
  <c r="B67" i="32" l="1"/>
  <c r="B56" i="32"/>
  <c r="B45" i="32"/>
  <c r="B34" i="32" l="1"/>
  <c r="B82" i="32" s="1"/>
  <c r="H10" i="7"/>
  <c r="H42" i="20"/>
  <c r="H41" i="20"/>
  <c r="H40" i="20"/>
  <c r="H18" i="10" l="1"/>
  <c r="H6" i="10" l="1"/>
  <c r="B69" i="32"/>
  <c r="B58" i="32"/>
  <c r="B47" i="32"/>
  <c r="B65" i="32"/>
  <c r="B54" i="32"/>
  <c r="B43" i="32"/>
  <c r="H5" i="20"/>
  <c r="H6" i="20"/>
  <c r="H7" i="20"/>
  <c r="H8" i="20"/>
  <c r="B41" i="32"/>
  <c r="B52" i="32"/>
  <c r="H43" i="20" l="1"/>
  <c r="G5" i="7" s="1"/>
  <c r="B32" i="32"/>
  <c r="H8" i="7"/>
  <c r="B30" i="32"/>
  <c r="B36" i="32"/>
  <c r="H12" i="7"/>
  <c r="B38" i="32"/>
  <c r="B63" i="32"/>
  <c r="B59" i="32"/>
  <c r="B57" i="32"/>
  <c r="B55" i="32"/>
  <c r="B4" i="32"/>
  <c r="G15" i="7" l="1"/>
  <c r="B18" i="32"/>
  <c r="B17" i="32" s="1"/>
  <c r="B80" i="32"/>
  <c r="B84" i="32"/>
  <c r="H6" i="7"/>
  <c r="B53" i="32"/>
  <c r="B64" i="32"/>
  <c r="B44" i="32"/>
  <c r="B68" i="32"/>
  <c r="B46" i="32"/>
  <c r="B71" i="32"/>
  <c r="B70" i="32"/>
  <c r="B48" i="32"/>
  <c r="B66" i="32"/>
  <c r="H14" i="7" l="1"/>
  <c r="B60" i="32"/>
  <c r="D58" i="10"/>
  <c r="B5" i="32"/>
  <c r="B42" i="32"/>
  <c r="B31" i="32" l="1"/>
  <c r="H7" i="7"/>
  <c r="B33" i="32"/>
  <c r="B81" i="32" s="1"/>
  <c r="H9" i="7"/>
  <c r="B35" i="32"/>
  <c r="B83" i="32" s="1"/>
  <c r="H11" i="7"/>
  <c r="B37" i="32"/>
  <c r="B85" i="32" s="1"/>
  <c r="H13" i="7"/>
  <c r="B86" i="32"/>
  <c r="B78" i="32"/>
  <c r="B14" i="32"/>
  <c r="B79" i="32" l="1"/>
  <c r="C5" i="7"/>
  <c r="C15" i="7" s="1"/>
  <c r="H5" i="35" s="1"/>
  <c r="H9" i="35" s="1"/>
  <c r="E7" i="35" s="1"/>
  <c r="B120" i="32" l="1"/>
  <c r="B29" i="32"/>
  <c r="B28" i="32" l="1"/>
  <c r="E13" i="35"/>
  <c r="B123" i="32" s="1"/>
  <c r="B62" i="32"/>
  <c r="B61" i="32" s="1"/>
  <c r="E9" i="35"/>
  <c r="E11" i="35"/>
  <c r="B122" i="32" s="1"/>
  <c r="E14" i="35" l="1"/>
  <c r="E16" i="35" s="1"/>
  <c r="B121" i="32"/>
  <c r="B124" i="32" s="1"/>
  <c r="B126" i="32" s="1"/>
  <c r="H5" i="7"/>
  <c r="H15" i="7" s="1"/>
  <c r="B51" i="32"/>
  <c r="B50" i="32" s="1"/>
  <c r="B40" i="32"/>
  <c r="B77" i="32" l="1"/>
  <c r="B39" i="32"/>
  <c r="B72" i="32" s="1"/>
  <c r="B74" i="32" s="1"/>
</calcChain>
</file>

<file path=xl/sharedStrings.xml><?xml version="1.0" encoding="utf-8"?>
<sst xmlns="http://schemas.openxmlformats.org/spreadsheetml/2006/main" count="658" uniqueCount="154">
  <si>
    <t>PURCHASES</t>
  </si>
  <si>
    <t>Vendor Name</t>
  </si>
  <si>
    <t>Total</t>
  </si>
  <si>
    <t>Food</t>
  </si>
  <si>
    <t>Totals</t>
  </si>
  <si>
    <t>Catering</t>
  </si>
  <si>
    <t xml:space="preserve"> </t>
  </si>
  <si>
    <t>Month End Report</t>
  </si>
  <si>
    <t>Meal Counts</t>
  </si>
  <si>
    <t>Opening Inventory</t>
  </si>
  <si>
    <t>Lunch</t>
  </si>
  <si>
    <t>Breakfast</t>
  </si>
  <si>
    <t>Student Meal Sales-Lunch</t>
  </si>
  <si>
    <t>Student Meal Sales-Breakfast</t>
  </si>
  <si>
    <t>Paid</t>
  </si>
  <si>
    <t>Reduced</t>
  </si>
  <si>
    <t>Free</t>
  </si>
  <si>
    <t xml:space="preserve">Service Days:  </t>
  </si>
  <si>
    <t>Total District Revenue</t>
  </si>
  <si>
    <t>A la Carte</t>
  </si>
  <si>
    <t>EN</t>
  </si>
  <si>
    <t>Afterschool Snack</t>
  </si>
  <si>
    <t>Special Milk</t>
  </si>
  <si>
    <t>Grants</t>
  </si>
  <si>
    <t>WSDMP</t>
  </si>
  <si>
    <t>Nonprogram Food</t>
  </si>
  <si>
    <t>CACFP</t>
  </si>
  <si>
    <t>SFSP</t>
  </si>
  <si>
    <t>Severe Need Breakfast</t>
  </si>
  <si>
    <t>Special Milk Program</t>
  </si>
  <si>
    <t>Total Labor</t>
  </si>
  <si>
    <t>InvoiceDate</t>
  </si>
  <si>
    <t>Invoice Number</t>
  </si>
  <si>
    <t>Other</t>
  </si>
  <si>
    <t xml:space="preserve">Equipment </t>
  </si>
  <si>
    <t>Purchased Services</t>
  </si>
  <si>
    <t>Inventory</t>
  </si>
  <si>
    <t xml:space="preserve">Labor Cost </t>
  </si>
  <si>
    <t>Elderly Nutrition</t>
  </si>
  <si>
    <t>Lunch Match</t>
  </si>
  <si>
    <t xml:space="preserve">Breakfast Match </t>
  </si>
  <si>
    <t>Reimbursements</t>
  </si>
  <si>
    <t>Monthly</t>
  </si>
  <si>
    <t>Yearly</t>
  </si>
  <si>
    <t xml:space="preserve">Monthly </t>
  </si>
  <si>
    <t>USDA Foods Entitlement Value</t>
  </si>
  <si>
    <t>Cash Payments</t>
  </si>
  <si>
    <t>Grant Monies Received</t>
  </si>
  <si>
    <t xml:space="preserve">Wisconsin School Day Milk </t>
  </si>
  <si>
    <t>Student Meal Payments</t>
  </si>
  <si>
    <t>Nonprogram Foods</t>
  </si>
  <si>
    <t>Adult/Visitor Meals</t>
  </si>
  <si>
    <t>Vended Meals</t>
  </si>
  <si>
    <t>Vending Machines</t>
  </si>
  <si>
    <t>Total Nonprogram Food Sales</t>
  </si>
  <si>
    <t xml:space="preserve">Equipment Cost </t>
  </si>
  <si>
    <t xml:space="preserve">Total Equipment </t>
  </si>
  <si>
    <t xml:space="preserve">Total Purchased Services </t>
  </si>
  <si>
    <t xml:space="preserve">Other Cost </t>
  </si>
  <si>
    <t>Total Other</t>
  </si>
  <si>
    <t>Revenues</t>
  </si>
  <si>
    <t>Total District Expenditures</t>
  </si>
  <si>
    <t>Profit or Loss</t>
  </si>
  <si>
    <t>Name</t>
  </si>
  <si>
    <t xml:space="preserve"> Monthly Operating Days</t>
  </si>
  <si>
    <t xml:space="preserve"> Hours </t>
  </si>
  <si>
    <t>Avg Hourly Wage</t>
  </si>
  <si>
    <t xml:space="preserve"> Daily Wages</t>
  </si>
  <si>
    <t xml:space="preserve"> Total Daily Wages</t>
  </si>
  <si>
    <t>Total Daily Hours</t>
  </si>
  <si>
    <t>Total Monthly Labor</t>
  </si>
  <si>
    <t xml:space="preserve">Purchased Services Cost </t>
  </si>
  <si>
    <t>Monthly Purchase Record &amp; Labor  Dollars</t>
  </si>
  <si>
    <t>Actual Expenditures</t>
  </si>
  <si>
    <t>Total Food</t>
  </si>
  <si>
    <t>Invoice Date</t>
  </si>
  <si>
    <t>Total Food Usage</t>
  </si>
  <si>
    <t>SERVING DAYS</t>
  </si>
  <si>
    <t>Total Meal Count</t>
  </si>
  <si>
    <t xml:space="preserve"> Breakfast</t>
  </si>
  <si>
    <t>MEAL COUNTS</t>
  </si>
  <si>
    <t>Actual Profit or Loss</t>
  </si>
  <si>
    <t>Equipment</t>
  </si>
  <si>
    <t>Actual Inventoried Food Cost</t>
  </si>
  <si>
    <t>Actual Labor Cost</t>
  </si>
  <si>
    <t>Summer Food Service Program</t>
  </si>
  <si>
    <t>Child &amp; Adult Food Program</t>
  </si>
  <si>
    <t>Wisconsin School Day Milk</t>
  </si>
  <si>
    <t>Profit or Loss by Program</t>
  </si>
  <si>
    <t>Total Expenditures</t>
  </si>
  <si>
    <t xml:space="preserve">Purchased Services </t>
  </si>
  <si>
    <t xml:space="preserve"> Food</t>
  </si>
  <si>
    <t>Labor</t>
  </si>
  <si>
    <t>Current Month</t>
  </si>
  <si>
    <t>District Expenditures</t>
  </si>
  <si>
    <t>Total Revenues</t>
  </si>
  <si>
    <t>District Revenue</t>
  </si>
  <si>
    <t>MONTH</t>
  </si>
  <si>
    <t>Total Actual Expenditures</t>
  </si>
  <si>
    <t>Ending Inventory</t>
  </si>
  <si>
    <t>USDA Food Entitlement Value</t>
  </si>
  <si>
    <t>Inventoried Food Cost including USDA Entitlement</t>
  </si>
  <si>
    <t>Total Profit or Loss</t>
  </si>
  <si>
    <t xml:space="preserve">Paid </t>
  </si>
  <si>
    <t>All Food Purchases</t>
  </si>
  <si>
    <t>Wages from payroll register</t>
  </si>
  <si>
    <t>Benefits from payroll register</t>
  </si>
  <si>
    <t xml:space="preserve">Daily Hours </t>
  </si>
  <si>
    <t>Average Hourly Wage</t>
  </si>
  <si>
    <t>Revenue Summary Tab</t>
  </si>
  <si>
    <t>Actual Total Profit or Loss</t>
  </si>
  <si>
    <t xml:space="preserve">Actual Expenditures </t>
  </si>
  <si>
    <t>Total District Actual Expenditures</t>
  </si>
  <si>
    <t>Monthly Labor Per Program</t>
  </si>
  <si>
    <t>Monthly Expenditures Per Program</t>
  </si>
  <si>
    <t>Financial Report Tab</t>
  </si>
  <si>
    <t xml:space="preserve"> Auto-populates with information from Program Tabs and Revenue Summary Tab to calculate monthly &amp; yearly totals</t>
  </si>
  <si>
    <t>Purchase Summary Tab</t>
  </si>
  <si>
    <t>Invoice costs will need to be separated and calculated for each program tab</t>
  </si>
  <si>
    <t xml:space="preserve">Optional </t>
  </si>
  <si>
    <r>
      <rPr>
        <b/>
        <u/>
        <sz val="16"/>
        <rFont val="Arial"/>
        <family val="2"/>
      </rPr>
      <t>Program Tabs</t>
    </r>
    <r>
      <rPr>
        <b/>
        <sz val="16"/>
        <rFont val="Arial"/>
        <family val="2"/>
      </rPr>
      <t xml:space="preserve">  </t>
    </r>
  </si>
  <si>
    <t>Optional Tab</t>
  </si>
  <si>
    <t xml:space="preserve">Unreimbursed Milk </t>
  </si>
  <si>
    <t>Reduced Nonpricing</t>
  </si>
  <si>
    <t>Paid Nonpricing (CEP)</t>
  </si>
  <si>
    <t xml:space="preserve">Paid Nonpricing (CEP) </t>
  </si>
  <si>
    <t>Monthly Purchase Record Summary</t>
  </si>
  <si>
    <t>All purchases and labor must be entered into the appropriate program tab that incurred the expenditure.</t>
  </si>
  <si>
    <t xml:space="preserve">Enter purchases as invoices are received and allocate the expense to the program </t>
  </si>
  <si>
    <t>tab which incurred the expense.</t>
  </si>
  <si>
    <t xml:space="preserve">All fields in the Purchase Summary tab </t>
  </si>
  <si>
    <t>auto-populate from the Program tabs</t>
  </si>
  <si>
    <t xml:space="preserve">Enter number of </t>
  </si>
  <si>
    <t xml:space="preserve">operating days in </t>
  </si>
  <si>
    <t>the month</t>
  </si>
  <si>
    <t>Enter daily hours</t>
  </si>
  <si>
    <t xml:space="preserve">employee works </t>
  </si>
  <si>
    <t>in each specific</t>
  </si>
  <si>
    <t>program</t>
  </si>
  <si>
    <t>that each</t>
  </si>
  <si>
    <t xml:space="preserve">Enter the average </t>
  </si>
  <si>
    <t>hourly wage</t>
  </si>
  <si>
    <t>including benefits</t>
  </si>
  <si>
    <t>for each employee</t>
  </si>
  <si>
    <t xml:space="preserve">doing any type of </t>
  </si>
  <si>
    <t>food service work</t>
  </si>
  <si>
    <t>Wisconsin School Day Milk Program</t>
  </si>
  <si>
    <t>Elderly Nutrition Program</t>
  </si>
  <si>
    <t>Child and Adult Care Food Program</t>
  </si>
  <si>
    <r>
      <rPr>
        <b/>
        <sz val="11"/>
        <rFont val="Lato"/>
        <family val="2"/>
      </rPr>
      <t>Lunch</t>
    </r>
    <r>
      <rPr>
        <b/>
        <sz val="8"/>
        <color rgb="FFFF0000"/>
        <rFont val="Lato"/>
        <family val="2"/>
      </rPr>
      <t xml:space="preserve"> </t>
    </r>
    <r>
      <rPr>
        <b/>
        <sz val="9"/>
        <color rgb="FFFF0000"/>
        <rFont val="Lato"/>
        <family val="2"/>
      </rPr>
      <t xml:space="preserve">USDA Entitlement Value Included </t>
    </r>
  </si>
  <si>
    <r>
      <rPr>
        <b/>
        <sz val="11"/>
        <rFont val="Lato"/>
        <family val="2"/>
      </rPr>
      <t>Lunch</t>
    </r>
    <r>
      <rPr>
        <b/>
        <sz val="9"/>
        <color rgb="FFFF0000"/>
        <rFont val="Lato"/>
        <family val="2"/>
      </rPr>
      <t xml:space="preserve"> </t>
    </r>
  </si>
  <si>
    <t>Month:</t>
  </si>
  <si>
    <r>
      <rPr>
        <b/>
        <sz val="11"/>
        <rFont val="Lato"/>
        <family val="2"/>
      </rPr>
      <t>Lunch</t>
    </r>
    <r>
      <rPr>
        <b/>
        <sz val="9"/>
        <color rgb="FFFF0000"/>
        <rFont val="Lato"/>
        <family val="2"/>
      </rPr>
      <t xml:space="preserve"> </t>
    </r>
    <r>
      <rPr>
        <b/>
        <sz val="9"/>
        <color rgb="FFC00000"/>
        <rFont val="Lato"/>
        <family val="2"/>
      </rPr>
      <t>USDA Entitlement Value Included</t>
    </r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</si>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</sst>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10"/>
      <name val="Helv"/>
    </font>
    <font>
      <sz val="10"/>
      <color indexed="8"/>
      <name val="Arial"/>
      <family val="2"/>
    </font>
    <font>
      <b/>
      <i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6"/>
      <name val="Arial"/>
      <family val="2"/>
    </font>
    <font>
      <b/>
      <u/>
      <sz val="16"/>
      <name val="Arial Black"/>
      <family val="2"/>
    </font>
    <font>
      <b/>
      <sz val="18"/>
      <name val="Arial"/>
      <family val="2"/>
    </font>
    <font>
      <sz val="10"/>
      <name val="Lato"/>
      <family val="2"/>
    </font>
    <font>
      <b/>
      <sz val="10"/>
      <name val="Lato"/>
      <family val="2"/>
    </font>
    <font>
      <b/>
      <sz val="20"/>
      <name val="Lato"/>
      <family val="2"/>
    </font>
    <font>
      <b/>
      <sz val="16"/>
      <name val="Lato"/>
      <family val="2"/>
    </font>
    <font>
      <b/>
      <sz val="11"/>
      <color theme="1"/>
      <name val="Lato"/>
      <family val="2"/>
    </font>
    <font>
      <b/>
      <sz val="11"/>
      <name val="Lato"/>
      <family val="2"/>
    </font>
    <font>
      <b/>
      <sz val="10"/>
      <color theme="1"/>
      <name val="Lato"/>
      <family val="2"/>
    </font>
    <font>
      <b/>
      <sz val="24"/>
      <name val="Lato"/>
      <family val="2"/>
    </font>
    <font>
      <sz val="11"/>
      <name val="Lato"/>
      <family val="2"/>
    </font>
    <font>
      <b/>
      <sz val="12"/>
      <name val="Lato"/>
      <family val="2"/>
    </font>
    <font>
      <b/>
      <sz val="8"/>
      <name val="Lato"/>
      <family val="2"/>
    </font>
    <font>
      <b/>
      <sz val="9"/>
      <color rgb="FFFF0000"/>
      <name val="Lato"/>
      <family val="2"/>
    </font>
    <font>
      <b/>
      <sz val="8"/>
      <color rgb="FFFF0000"/>
      <name val="Lato"/>
      <family val="2"/>
    </font>
    <font>
      <b/>
      <sz val="14"/>
      <name val="Lato"/>
      <family val="2"/>
    </font>
    <font>
      <i/>
      <sz val="10"/>
      <color indexed="10"/>
      <name val="Lato"/>
      <family val="2"/>
    </font>
    <font>
      <i/>
      <sz val="10"/>
      <color rgb="FFFF0000"/>
      <name val="Lato"/>
      <family val="2"/>
    </font>
    <font>
      <sz val="10"/>
      <color rgb="FFFF0000"/>
      <name val="Lato"/>
      <family val="2"/>
    </font>
    <font>
      <sz val="8"/>
      <name val="Lato"/>
      <family val="2"/>
    </font>
    <font>
      <sz val="12"/>
      <name val="Lato"/>
      <family val="2"/>
    </font>
    <font>
      <sz val="12"/>
      <color indexed="10"/>
      <name val="Lato"/>
      <family val="2"/>
    </font>
    <font>
      <b/>
      <sz val="9"/>
      <color rgb="FFC00000"/>
      <name val="Lato"/>
      <family val="2"/>
    </font>
    <font>
      <i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color rgb="FFC00000"/>
      <name val="Lato"/>
      <family val="2"/>
    </font>
    <font>
      <b/>
      <sz val="14"/>
      <color rgb="FFC00000"/>
      <name val="Arial"/>
      <family val="2"/>
    </font>
    <font>
      <sz val="8"/>
      <color rgb="FFC00000"/>
      <name val="Arial"/>
      <family val="2"/>
    </font>
    <font>
      <i/>
      <sz val="12"/>
      <color rgb="FF1B1B1B"/>
      <name val="Roboto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33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3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9" fillId="0" borderId="0"/>
    <xf numFmtId="0" fontId="1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0" fillId="0" borderId="0" applyNumberFormat="0" applyBorder="0" applyAlignment="0"/>
    <xf numFmtId="0" fontId="21" fillId="9" borderId="0" applyNumberFormat="0" applyBorder="0" applyAlignment="0"/>
    <xf numFmtId="0" fontId="22" fillId="0" borderId="0" applyNumberFormat="0" applyBorder="0" applyAlignment="0"/>
    <xf numFmtId="0" fontId="2" fillId="0" borderId="0"/>
  </cellStyleXfs>
  <cellXfs count="59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0" fillId="2" borderId="0" xfId="0" applyFill="1"/>
    <xf numFmtId="0" fontId="0" fillId="0" borderId="5" xfId="0" applyBorder="1"/>
    <xf numFmtId="8" fontId="8" fillId="2" borderId="5" xfId="0" applyNumberFormat="1" applyFont="1" applyFill="1" applyBorder="1" applyAlignment="1">
      <alignment horizontal="center"/>
    </xf>
    <xf numFmtId="14" fontId="7" fillId="0" borderId="5" xfId="0" applyNumberFormat="1" applyFont="1" applyBorder="1" applyProtection="1">
      <protection locked="0"/>
    </xf>
    <xf numFmtId="0" fontId="7" fillId="0" borderId="6" xfId="0" applyFont="1" applyBorder="1" applyProtection="1">
      <protection locked="0"/>
    </xf>
    <xf numFmtId="8" fontId="7" fillId="0" borderId="5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Protection="1"/>
    <xf numFmtId="0" fontId="7" fillId="0" borderId="6" xfId="0" applyFont="1" applyBorder="1" applyProtection="1"/>
    <xf numFmtId="0" fontId="0" fillId="0" borderId="15" xfId="0" applyBorder="1" applyProtection="1"/>
    <xf numFmtId="0" fontId="7" fillId="0" borderId="6" xfId="0" applyFont="1" applyBorder="1" applyAlignment="1" applyProtection="1">
      <alignment horizontal="center"/>
      <protection locked="0"/>
    </xf>
    <xf numFmtId="1" fontId="7" fillId="0" borderId="6" xfId="0" applyNumberFormat="1" applyFont="1" applyBorder="1" applyAlignment="1" applyProtection="1">
      <alignment horizontal="center"/>
      <protection locked="0"/>
    </xf>
    <xf numFmtId="0" fontId="0" fillId="0" borderId="0" xfId="0" applyFill="1" applyBorder="1"/>
    <xf numFmtId="0" fontId="4" fillId="0" borderId="0" xfId="0" applyFont="1" applyBorder="1" applyAlignment="1">
      <alignment horizontal="left"/>
    </xf>
    <xf numFmtId="0" fontId="9" fillId="0" borderId="5" xfId="0" applyFont="1" applyBorder="1"/>
    <xf numFmtId="0" fontId="0" fillId="5" borderId="7" xfId="0" applyFill="1" applyBorder="1" applyProtection="1"/>
    <xf numFmtId="0" fontId="0" fillId="5" borderId="13" xfId="0" applyFill="1" applyBorder="1" applyProtection="1"/>
    <xf numFmtId="8" fontId="13" fillId="0" borderId="5" xfId="0" applyNumberFormat="1" applyFont="1" applyBorder="1" applyAlignment="1" applyProtection="1">
      <alignment horizontal="center"/>
      <protection locked="0"/>
    </xf>
    <xf numFmtId="0" fontId="0" fillId="0" borderId="5" xfId="0" applyFont="1" applyFill="1" applyBorder="1" applyProtection="1"/>
    <xf numFmtId="0" fontId="2" fillId="0" borderId="0" xfId="0" applyFont="1"/>
    <xf numFmtId="0" fontId="2" fillId="0" borderId="5" xfId="0" applyFont="1" applyBorder="1"/>
    <xf numFmtId="44" fontId="0" fillId="7" borderId="5" xfId="1" applyFont="1" applyFill="1" applyBorder="1"/>
    <xf numFmtId="0" fontId="2" fillId="0" borderId="0" xfId="0" applyFont="1" applyProtection="1"/>
    <xf numFmtId="0" fontId="7" fillId="0" borderId="6" xfId="0" applyNumberFormat="1" applyFont="1" applyBorder="1" applyAlignment="1" applyProtection="1">
      <alignment horizontal="center"/>
      <protection locked="0"/>
    </xf>
    <xf numFmtId="0" fontId="0" fillId="0" borderId="2" xfId="0" applyFont="1" applyFill="1" applyBorder="1" applyProtection="1"/>
    <xf numFmtId="0" fontId="3" fillId="0" borderId="0" xfId="0" applyFont="1" applyProtection="1"/>
    <xf numFmtId="0" fontId="0" fillId="6" borderId="0" xfId="0" applyFill="1"/>
    <xf numFmtId="0" fontId="4" fillId="6" borderId="0" xfId="0" applyFont="1" applyFill="1" applyBorder="1"/>
    <xf numFmtId="0" fontId="4" fillId="6" borderId="0" xfId="0" applyFont="1" applyFill="1" applyBorder="1" applyAlignment="1">
      <alignment horizontal="right"/>
    </xf>
    <xf numFmtId="0" fontId="4" fillId="6" borderId="0" xfId="0" applyFont="1" applyFill="1"/>
    <xf numFmtId="0" fontId="0" fillId="6" borderId="0" xfId="0" applyFill="1" applyBorder="1" applyAlignment="1" applyProtection="1">
      <alignment horizontal="center"/>
      <protection locked="0"/>
    </xf>
    <xf numFmtId="0" fontId="9" fillId="10" borderId="6" xfId="0" applyFont="1" applyFill="1" applyBorder="1" applyAlignment="1" applyProtection="1">
      <alignment horizontal="center"/>
    </xf>
    <xf numFmtId="0" fontId="14" fillId="0" borderId="0" xfId="0" applyFont="1" applyBorder="1" applyProtection="1"/>
    <xf numFmtId="0" fontId="0" fillId="0" borderId="0" xfId="0" applyFill="1"/>
    <xf numFmtId="44" fontId="0" fillId="7" borderId="5" xfId="0" applyNumberFormat="1" applyFill="1" applyBorder="1"/>
    <xf numFmtId="44" fontId="0" fillId="7" borderId="2" xfId="0" applyNumberFormat="1" applyFill="1" applyBorder="1"/>
    <xf numFmtId="0" fontId="3" fillId="3" borderId="2" xfId="0" applyFont="1" applyFill="1" applyBorder="1" applyAlignment="1" applyProtection="1">
      <alignment horizontal="center"/>
    </xf>
    <xf numFmtId="1" fontId="0" fillId="6" borderId="0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3" borderId="0" xfId="0" applyFont="1" applyFill="1" applyAlignment="1"/>
    <xf numFmtId="0" fontId="0" fillId="0" borderId="0" xfId="0" applyBorder="1" applyAlignment="1">
      <alignment horizontal="left"/>
    </xf>
    <xf numFmtId="0" fontId="4" fillId="0" borderId="5" xfId="0" applyFont="1" applyBorder="1" applyProtection="1"/>
    <xf numFmtId="0" fontId="4" fillId="0" borderId="5" xfId="0" applyFont="1" applyBorder="1"/>
    <xf numFmtId="0" fontId="18" fillId="0" borderId="0" xfId="0" applyFont="1" applyBorder="1" applyAlignment="1"/>
    <xf numFmtId="0" fontId="14" fillId="0" borderId="15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/>
    </xf>
    <xf numFmtId="0" fontId="2" fillId="0" borderId="4" xfId="0" applyFont="1" applyBorder="1" applyProtection="1"/>
    <xf numFmtId="0" fontId="12" fillId="0" borderId="6" xfId="0" applyFont="1" applyBorder="1" applyProtection="1"/>
    <xf numFmtId="0" fontId="16" fillId="0" borderId="0" xfId="0" applyFont="1" applyBorder="1" applyAlignment="1" applyProtection="1">
      <alignment horizontal="center"/>
    </xf>
    <xf numFmtId="44" fontId="0" fillId="7" borderId="4" xfId="1" applyFont="1" applyFill="1" applyBorder="1"/>
    <xf numFmtId="0" fontId="12" fillId="0" borderId="6" xfId="0" applyFont="1" applyBorder="1" applyAlignment="1"/>
    <xf numFmtId="0" fontId="0" fillId="0" borderId="4" xfId="0" applyFont="1" applyFill="1" applyBorder="1" applyProtection="1"/>
    <xf numFmtId="0" fontId="3" fillId="3" borderId="6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12" fillId="0" borderId="6" xfId="0" applyFont="1" applyFill="1" applyBorder="1"/>
    <xf numFmtId="44" fontId="2" fillId="7" borderId="5" xfId="0" applyNumberFormat="1" applyFont="1" applyFill="1" applyBorder="1"/>
    <xf numFmtId="44" fontId="2" fillId="11" borderId="5" xfId="0" applyNumberFormat="1" applyFont="1" applyFill="1" applyBorder="1" applyAlignment="1" applyProtection="1">
      <alignment horizontal="right"/>
    </xf>
    <xf numFmtId="0" fontId="2" fillId="5" borderId="3" xfId="0" applyFont="1" applyFill="1" applyBorder="1" applyProtection="1"/>
    <xf numFmtId="0" fontId="0" fillId="0" borderId="5" xfId="0" applyFill="1" applyBorder="1" applyProtection="1"/>
    <xf numFmtId="0" fontId="0" fillId="0" borderId="5" xfId="0" applyBorder="1" applyAlignment="1"/>
    <xf numFmtId="0" fontId="10" fillId="0" borderId="0" xfId="0" applyFont="1"/>
    <xf numFmtId="44" fontId="10" fillId="11" borderId="5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164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5" xfId="0" applyFill="1" applyBorder="1" applyProtection="1"/>
    <xf numFmtId="0" fontId="4" fillId="0" borderId="6" xfId="0" applyFont="1" applyFill="1" applyBorder="1" applyProtection="1"/>
    <xf numFmtId="0" fontId="12" fillId="13" borderId="5" xfId="0" applyFont="1" applyFill="1" applyBorder="1" applyAlignment="1">
      <alignment horizontal="center"/>
    </xf>
    <xf numFmtId="0" fontId="12" fillId="13" borderId="6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2" fillId="5" borderId="1" xfId="0" applyFont="1" applyFill="1" applyBorder="1" applyProtection="1"/>
    <xf numFmtId="0" fontId="0" fillId="5" borderId="17" xfId="0" applyFill="1" applyBorder="1" applyProtection="1"/>
    <xf numFmtId="0" fontId="0" fillId="5" borderId="12" xfId="0" applyFill="1" applyBorder="1" applyProtection="1"/>
    <xf numFmtId="0" fontId="0" fillId="0" borderId="10" xfId="0" applyFill="1" applyBorder="1" applyProtection="1"/>
    <xf numFmtId="0" fontId="4" fillId="0" borderId="10" xfId="0" applyFont="1" applyFill="1" applyBorder="1"/>
    <xf numFmtId="8" fontId="2" fillId="11" borderId="5" xfId="0" applyNumberFormat="1" applyFont="1" applyFill="1" applyBorder="1" applyProtection="1"/>
    <xf numFmtId="44" fontId="4" fillId="11" borderId="5" xfId="0" applyNumberFormat="1" applyFont="1" applyFill="1" applyBorder="1" applyAlignment="1">
      <alignment horizontal="right"/>
    </xf>
    <xf numFmtId="0" fontId="4" fillId="0" borderId="0" xfId="0" applyFont="1" applyFill="1" applyBorder="1" applyProtection="1"/>
    <xf numFmtId="0" fontId="12" fillId="0" borderId="0" xfId="0" applyFont="1" applyFill="1" applyAlignment="1">
      <alignment horizontal="left"/>
    </xf>
    <xf numFmtId="0" fontId="0" fillId="15" borderId="0" xfId="0" applyFill="1"/>
    <xf numFmtId="0" fontId="0" fillId="15" borderId="4" xfId="0" applyFill="1" applyBorder="1"/>
    <xf numFmtId="2" fontId="0" fillId="15" borderId="5" xfId="0" applyNumberFormat="1" applyFill="1" applyBorder="1"/>
    <xf numFmtId="0" fontId="0" fillId="15" borderId="5" xfId="0" applyFill="1" applyBorder="1"/>
    <xf numFmtId="0" fontId="0" fillId="15" borderId="2" xfId="0" applyFill="1" applyBorder="1"/>
    <xf numFmtId="0" fontId="0" fillId="15" borderId="5" xfId="0" applyFill="1" applyBorder="1" applyAlignment="1"/>
    <xf numFmtId="44" fontId="0" fillId="15" borderId="5" xfId="0" applyNumberFormat="1" applyFill="1" applyBorder="1"/>
    <xf numFmtId="44" fontId="0" fillId="15" borderId="2" xfId="0" applyNumberFormat="1" applyFill="1" applyBorder="1"/>
    <xf numFmtId="0" fontId="0" fillId="15" borderId="5" xfId="0" applyFill="1" applyBorder="1" applyProtection="1"/>
    <xf numFmtId="0" fontId="24" fillId="14" borderId="28" xfId="0" applyFont="1" applyFill="1" applyBorder="1" applyAlignment="1">
      <alignment horizontal="left" vertical="top"/>
    </xf>
    <xf numFmtId="0" fontId="24" fillId="14" borderId="29" xfId="0" applyFont="1" applyFill="1" applyBorder="1" applyAlignment="1">
      <alignment horizontal="center"/>
    </xf>
    <xf numFmtId="0" fontId="0" fillId="16" borderId="27" xfId="0" applyFill="1" applyBorder="1" applyAlignment="1">
      <alignment horizontal="left" vertical="top"/>
    </xf>
    <xf numFmtId="2" fontId="0" fillId="16" borderId="5" xfId="0" applyNumberFormat="1" applyFill="1" applyBorder="1" applyAlignment="1">
      <alignment horizontal="center"/>
    </xf>
    <xf numFmtId="164" fontId="0" fillId="16" borderId="5" xfId="1" applyNumberFormat="1" applyFont="1" applyFill="1" applyBorder="1" applyAlignment="1">
      <alignment horizontal="center"/>
    </xf>
    <xf numFmtId="164" fontId="0" fillId="13" borderId="26" xfId="1" applyNumberFormat="1" applyFont="1" applyFill="1" applyBorder="1" applyAlignment="1">
      <alignment horizontal="center" vertical="center"/>
    </xf>
    <xf numFmtId="2" fontId="24" fillId="13" borderId="29" xfId="0" applyNumberFormat="1" applyFont="1" applyFill="1" applyBorder="1" applyAlignment="1">
      <alignment horizontal="center"/>
    </xf>
    <xf numFmtId="164" fontId="24" fillId="13" borderId="30" xfId="1" applyNumberFormat="1" applyFont="1" applyFill="1" applyBorder="1" applyAlignment="1">
      <alignment horizontal="center" vertical="center"/>
    </xf>
    <xf numFmtId="0" fontId="24" fillId="16" borderId="5" xfId="1" applyNumberFormat="1" applyFont="1" applyFill="1" applyBorder="1" applyAlignment="1">
      <alignment horizontal="center"/>
    </xf>
    <xf numFmtId="0" fontId="24" fillId="17" borderId="27" xfId="0" applyFont="1" applyFill="1" applyBorder="1" applyAlignment="1">
      <alignment horizontal="left" vertical="top"/>
    </xf>
    <xf numFmtId="0" fontId="24" fillId="17" borderId="5" xfId="0" applyFont="1" applyFill="1" applyBorder="1" applyAlignment="1">
      <alignment horizontal="center"/>
    </xf>
    <xf numFmtId="0" fontId="24" fillId="17" borderId="5" xfId="1" applyNumberFormat="1" applyFont="1" applyFill="1" applyBorder="1" applyAlignment="1">
      <alignment horizontal="center"/>
    </xf>
    <xf numFmtId="8" fontId="7" fillId="0" borderId="0" xfId="0" applyNumberFormat="1" applyFont="1" applyFill="1" applyBorder="1"/>
    <xf numFmtId="0" fontId="0" fillId="0" borderId="0" xfId="0" applyFill="1" applyBorder="1" applyProtection="1"/>
    <xf numFmtId="0" fontId="12" fillId="0" borderId="15" xfId="0" applyFont="1" applyBorder="1"/>
    <xf numFmtId="0" fontId="12" fillId="0" borderId="1" xfId="0" applyFont="1" applyFill="1" applyBorder="1"/>
    <xf numFmtId="0" fontId="12" fillId="0" borderId="3" xfId="0" applyFont="1" applyFill="1" applyBorder="1"/>
    <xf numFmtId="0" fontId="0" fillId="0" borderId="7" xfId="0" applyBorder="1"/>
    <xf numFmtId="0" fontId="0" fillId="10" borderId="10" xfId="0" applyFill="1" applyBorder="1"/>
    <xf numFmtId="0" fontId="12" fillId="0" borderId="3" xfId="0" applyFont="1" applyBorder="1" applyProtection="1"/>
    <xf numFmtId="0" fontId="4" fillId="0" borderId="0" xfId="0" applyFont="1" applyFill="1"/>
    <xf numFmtId="0" fontId="4" fillId="0" borderId="6" xfId="0" applyFont="1" applyBorder="1" applyAlignment="1" applyProtection="1">
      <alignment horizontal="left"/>
    </xf>
    <xf numFmtId="0" fontId="4" fillId="3" borderId="15" xfId="0" applyFont="1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/>
    </xf>
    <xf numFmtId="8" fontId="9" fillId="7" borderId="5" xfId="0" applyNumberFormat="1" applyFont="1" applyFill="1" applyBorder="1" applyProtection="1"/>
    <xf numFmtId="8" fontId="0" fillId="7" borderId="11" xfId="0" applyNumberFormat="1" applyFill="1" applyBorder="1" applyProtection="1"/>
    <xf numFmtId="0" fontId="2" fillId="15" borderId="5" xfId="0" applyFont="1" applyFill="1" applyBorder="1" applyAlignment="1" applyProtection="1">
      <alignment horizontal="center"/>
      <protection locked="0"/>
    </xf>
    <xf numFmtId="0" fontId="12" fillId="10" borderId="6" xfId="0" applyFont="1" applyFill="1" applyBorder="1"/>
    <xf numFmtId="0" fontId="11" fillId="3" borderId="6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8" fontId="15" fillId="10" borderId="15" xfId="0" applyNumberFormat="1" applyFont="1" applyFill="1" applyBorder="1" applyProtection="1"/>
    <xf numFmtId="0" fontId="12" fillId="10" borderId="7" xfId="0" applyFont="1" applyFill="1" applyBorder="1" applyAlignment="1">
      <alignment horizontal="left"/>
    </xf>
    <xf numFmtId="0" fontId="12" fillId="10" borderId="13" xfId="0" applyFont="1" applyFill="1" applyBorder="1" applyAlignment="1">
      <alignment horizontal="left"/>
    </xf>
    <xf numFmtId="44" fontId="2" fillId="12" borderId="5" xfId="0" applyNumberFormat="1" applyFont="1" applyFill="1" applyBorder="1" applyAlignment="1" applyProtection="1">
      <alignment horizontal="right"/>
    </xf>
    <xf numFmtId="0" fontId="4" fillId="0" borderId="1" xfId="0" applyFont="1" applyFill="1" applyBorder="1" applyProtection="1"/>
    <xf numFmtId="0" fontId="0" fillId="0" borderId="17" xfId="0" applyBorder="1"/>
    <xf numFmtId="0" fontId="0" fillId="0" borderId="17" xfId="0" applyFill="1" applyBorder="1" applyProtection="1"/>
    <xf numFmtId="0" fontId="0" fillId="0" borderId="12" xfId="0" applyFill="1" applyBorder="1" applyProtection="1"/>
    <xf numFmtId="8" fontId="2" fillId="11" borderId="2" xfId="0" applyNumberFormat="1" applyFont="1" applyFill="1" applyBorder="1" applyProtection="1"/>
    <xf numFmtId="0" fontId="3" fillId="7" borderId="14" xfId="0" applyFont="1" applyFill="1" applyBorder="1" applyAlignment="1"/>
    <xf numFmtId="0" fontId="3" fillId="8" borderId="8" xfId="0" applyFont="1" applyFill="1" applyBorder="1"/>
    <xf numFmtId="0" fontId="3" fillId="8" borderId="14" xfId="0" applyFont="1" applyFill="1" applyBorder="1"/>
    <xf numFmtId="8" fontId="0" fillId="11" borderId="5" xfId="0" applyNumberFormat="1" applyFill="1" applyBorder="1"/>
    <xf numFmtId="0" fontId="4" fillId="7" borderId="5" xfId="0" applyFont="1" applyFill="1" applyBorder="1" applyAlignment="1" applyProtection="1">
      <alignment horizontal="right"/>
    </xf>
    <xf numFmtId="0" fontId="4" fillId="7" borderId="15" xfId="0" applyFont="1" applyFill="1" applyBorder="1" applyAlignment="1" applyProtection="1">
      <alignment horizontal="right"/>
    </xf>
    <xf numFmtId="44" fontId="3" fillId="7" borderId="9" xfId="0" applyNumberFormat="1" applyFont="1" applyFill="1" applyBorder="1" applyAlignment="1"/>
    <xf numFmtId="8" fontId="2" fillId="15" borderId="5" xfId="0" applyNumberFormat="1" applyFont="1" applyFill="1" applyBorder="1" applyProtection="1">
      <protection locked="0"/>
    </xf>
    <xf numFmtId="8" fontId="2" fillId="15" borderId="2" xfId="0" applyNumberFormat="1" applyFont="1" applyFill="1" applyBorder="1" applyProtection="1">
      <protection locked="0"/>
    </xf>
    <xf numFmtId="0" fontId="10" fillId="0" borderId="6" xfId="0" applyFont="1" applyBorder="1" applyProtection="1"/>
    <xf numFmtId="0" fontId="0" fillId="15" borderId="6" xfId="0" applyFill="1" applyBorder="1"/>
    <xf numFmtId="3" fontId="2" fillId="7" borderId="5" xfId="0" applyNumberFormat="1" applyFont="1" applyFill="1" applyBorder="1" applyAlignment="1" applyProtection="1">
      <alignment horizontal="right"/>
      <protection locked="0"/>
    </xf>
    <xf numFmtId="44" fontId="2" fillId="7" borderId="5" xfId="0" applyNumberFormat="1" applyFont="1" applyFill="1" applyBorder="1" applyAlignment="1" applyProtection="1">
      <alignment horizontal="right"/>
    </xf>
    <xf numFmtId="44" fontId="0" fillId="7" borderId="2" xfId="1" applyFont="1" applyFill="1" applyBorder="1"/>
    <xf numFmtId="44" fontId="0" fillId="7" borderId="4" xfId="0" applyNumberFormat="1" applyFill="1" applyBorder="1"/>
    <xf numFmtId="0" fontId="0" fillId="10" borderId="12" xfId="0" applyFill="1" applyBorder="1"/>
    <xf numFmtId="44" fontId="0" fillId="15" borderId="11" xfId="0" applyNumberFormat="1" applyFill="1" applyBorder="1"/>
    <xf numFmtId="44" fontId="0" fillId="10" borderId="33" xfId="0" applyNumberFormat="1" applyFill="1" applyBorder="1"/>
    <xf numFmtId="44" fontId="16" fillId="15" borderId="11" xfId="1" applyNumberFormat="1" applyFont="1" applyFill="1" applyBorder="1" applyAlignment="1" applyProtection="1"/>
    <xf numFmtId="0" fontId="0" fillId="0" borderId="10" xfId="0" applyBorder="1"/>
    <xf numFmtId="0" fontId="2" fillId="0" borderId="5" xfId="0" applyFont="1" applyFill="1" applyBorder="1" applyProtection="1"/>
    <xf numFmtId="0" fontId="10" fillId="0" borderId="1" xfId="0" applyFont="1" applyFill="1" applyBorder="1"/>
    <xf numFmtId="0" fontId="0" fillId="0" borderId="0" xfId="0" applyAlignment="1"/>
    <xf numFmtId="8" fontId="7" fillId="13" borderId="5" xfId="0" applyNumberFormat="1" applyFont="1" applyFill="1" applyBorder="1"/>
    <xf numFmtId="44" fontId="6" fillId="11" borderId="9" xfId="1" applyFont="1" applyFill="1" applyBorder="1"/>
    <xf numFmtId="0" fontId="0" fillId="10" borderId="17" xfId="0" applyFill="1" applyBorder="1"/>
    <xf numFmtId="0" fontId="12" fillId="10" borderId="1" xfId="0" applyFont="1" applyFill="1" applyBorder="1" applyAlignment="1">
      <alignment horizontal="left"/>
    </xf>
    <xf numFmtId="0" fontId="0" fillId="0" borderId="15" xfId="0" applyBorder="1"/>
    <xf numFmtId="2" fontId="2" fillId="15" borderId="2" xfId="0" applyNumberFormat="1" applyFont="1" applyFill="1" applyBorder="1"/>
    <xf numFmtId="0" fontId="12" fillId="0" borderId="6" xfId="0" applyFont="1" applyBorder="1"/>
    <xf numFmtId="44" fontId="0" fillId="11" borderId="9" xfId="0" applyNumberFormat="1" applyFill="1" applyBorder="1"/>
    <xf numFmtId="0" fontId="0" fillId="15" borderId="18" xfId="0" applyFill="1" applyBorder="1"/>
    <xf numFmtId="0" fontId="2" fillId="0" borderId="2" xfId="0" applyFont="1" applyBorder="1"/>
    <xf numFmtId="0" fontId="12" fillId="0" borderId="15" xfId="0" applyFont="1" applyBorder="1" applyAlignment="1"/>
    <xf numFmtId="0" fontId="4" fillId="0" borderId="2" xfId="0" applyFont="1" applyBorder="1"/>
    <xf numFmtId="0" fontId="10" fillId="0" borderId="18" xfId="0" applyFont="1" applyFill="1" applyBorder="1"/>
    <xf numFmtId="44" fontId="2" fillId="15" borderId="15" xfId="0" applyNumberFormat="1" applyFont="1" applyFill="1" applyBorder="1"/>
    <xf numFmtId="44" fontId="2" fillId="15" borderId="15" xfId="0" applyNumberFormat="1" applyFont="1" applyFill="1" applyBorder="1" applyAlignment="1" applyProtection="1">
      <alignment horizontal="right"/>
      <protection locked="0"/>
    </xf>
    <xf numFmtId="44" fontId="10" fillId="15" borderId="15" xfId="0" applyNumberFormat="1" applyFont="1" applyFill="1" applyBorder="1" applyProtection="1">
      <protection locked="0"/>
    </xf>
    <xf numFmtId="0" fontId="0" fillId="12" borderId="12" xfId="0" applyFill="1" applyBorder="1" applyProtection="1"/>
    <xf numFmtId="0" fontId="2" fillId="0" borderId="13" xfId="0" applyFont="1" applyFill="1" applyBorder="1" applyProtection="1"/>
    <xf numFmtId="0" fontId="12" fillId="12" borderId="1" xfId="0" applyFont="1" applyFill="1" applyBorder="1"/>
    <xf numFmtId="0" fontId="12" fillId="0" borderId="4" xfId="0" applyFont="1" applyFill="1" applyBorder="1" applyProtection="1"/>
    <xf numFmtId="0" fontId="10" fillId="0" borderId="15" xfId="0" applyFont="1" applyFill="1" applyBorder="1" applyProtection="1"/>
    <xf numFmtId="0" fontId="12" fillId="10" borderId="10" xfId="0" applyFont="1" applyFill="1" applyBorder="1" applyAlignment="1">
      <alignment horizontal="left"/>
    </xf>
    <xf numFmtId="0" fontId="12" fillId="10" borderId="15" xfId="0" applyFont="1" applyFill="1" applyBorder="1" applyAlignment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/>
    </xf>
    <xf numFmtId="0" fontId="24" fillId="17" borderId="15" xfId="0" applyFont="1" applyFill="1" applyBorder="1" applyAlignment="1"/>
    <xf numFmtId="44" fontId="0" fillId="17" borderId="0" xfId="1" applyFont="1" applyFill="1" applyBorder="1" applyAlignment="1">
      <alignment horizontal="center"/>
    </xf>
    <xf numFmtId="164" fontId="0" fillId="17" borderId="26" xfId="1" applyNumberFormat="1" applyFont="1" applyFill="1" applyBorder="1" applyAlignment="1">
      <alignment horizontal="center" vertical="center"/>
    </xf>
    <xf numFmtId="8" fontId="7" fillId="13" borderId="5" xfId="0" applyNumberFormat="1" applyFont="1" applyFill="1" applyBorder="1" applyAlignment="1" applyProtection="1">
      <alignment horizontal="center"/>
    </xf>
    <xf numFmtId="8" fontId="2" fillId="7" borderId="5" xfId="0" applyNumberFormat="1" applyFont="1" applyFill="1" applyBorder="1" applyProtection="1"/>
    <xf numFmtId="164" fontId="3" fillId="8" borderId="11" xfId="0" applyNumberFormat="1" applyFont="1" applyFill="1" applyBorder="1"/>
    <xf numFmtId="44" fontId="16" fillId="15" borderId="2" xfId="1" applyNumberFormat="1" applyFont="1" applyFill="1" applyBorder="1" applyAlignment="1" applyProtection="1"/>
    <xf numFmtId="0" fontId="23" fillId="0" borderId="0" xfId="0" applyFont="1" applyFill="1" applyBorder="1" applyAlignment="1" applyProtection="1"/>
    <xf numFmtId="0" fontId="24" fillId="17" borderId="25" xfId="1" applyNumberFormat="1" applyFont="1" applyFill="1" applyBorder="1" applyAlignment="1">
      <alignment horizontal="left" vertical="top"/>
    </xf>
    <xf numFmtId="0" fontId="24" fillId="17" borderId="15" xfId="0" applyNumberFormat="1" applyFont="1" applyFill="1" applyBorder="1" applyAlignment="1"/>
    <xf numFmtId="0" fontId="27" fillId="0" borderId="7" xfId="0" applyFont="1" applyFill="1" applyBorder="1" applyAlignment="1" applyProtection="1"/>
    <xf numFmtId="0" fontId="4" fillId="3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23" fillId="0" borderId="0" xfId="0" applyFont="1" applyAlignment="1"/>
    <xf numFmtId="0" fontId="28" fillId="0" borderId="0" xfId="0" applyFont="1" applyAlignment="1"/>
    <xf numFmtId="0" fontId="5" fillId="0" borderId="0" xfId="0" applyFont="1" applyFill="1" applyAlignment="1">
      <alignment horizontal="center"/>
    </xf>
    <xf numFmtId="0" fontId="3" fillId="8" borderId="9" xfId="0" applyFont="1" applyFill="1" applyBorder="1"/>
    <xf numFmtId="0" fontId="3" fillId="7" borderId="9" xfId="0" applyFont="1" applyFill="1" applyBorder="1" applyAlignment="1"/>
    <xf numFmtId="0" fontId="3" fillId="7" borderId="20" xfId="0" applyFont="1" applyFill="1" applyBorder="1" applyProtection="1"/>
    <xf numFmtId="0" fontId="3" fillId="7" borderId="16" xfId="0" applyFont="1" applyFill="1" applyBorder="1" applyProtection="1"/>
    <xf numFmtId="164" fontId="3" fillId="7" borderId="11" xfId="0" applyNumberFormat="1" applyFont="1" applyFill="1" applyBorder="1" applyAlignment="1" applyProtection="1">
      <alignment horizontal="right"/>
    </xf>
    <xf numFmtId="8" fontId="7" fillId="13" borderId="6" xfId="0" applyNumberFormat="1" applyFont="1" applyFill="1" applyBorder="1" applyAlignment="1" applyProtection="1">
      <alignment horizontal="center"/>
    </xf>
    <xf numFmtId="8" fontId="8" fillId="11" borderId="5" xfId="0" applyNumberFormat="1" applyFont="1" applyFill="1" applyBorder="1" applyAlignment="1" applyProtection="1">
      <alignment horizontal="center"/>
    </xf>
    <xf numFmtId="8" fontId="7" fillId="11" borderId="5" xfId="0" applyNumberFormat="1" applyFont="1" applyFill="1" applyBorder="1" applyProtection="1"/>
    <xf numFmtId="0" fontId="28" fillId="0" borderId="0" xfId="0" applyFont="1" applyBorder="1" applyAlignment="1"/>
    <xf numFmtId="0" fontId="29" fillId="0" borderId="0" xfId="0" applyFont="1" applyBorder="1" applyAlignment="1"/>
    <xf numFmtId="0" fontId="26" fillId="0" borderId="0" xfId="0" applyFont="1" applyAlignment="1"/>
    <xf numFmtId="0" fontId="6" fillId="11" borderId="2" xfId="0" applyFont="1" applyFill="1" applyBorder="1" applyAlignment="1" applyProtection="1">
      <alignment horizontal="center"/>
    </xf>
    <xf numFmtId="0" fontId="6" fillId="11" borderId="2" xfId="0" applyFont="1" applyFill="1" applyBorder="1" applyAlignment="1" applyProtection="1"/>
    <xf numFmtId="0" fontId="4" fillId="11" borderId="2" xfId="0" applyFont="1" applyFill="1" applyBorder="1" applyAlignment="1" applyProtection="1"/>
    <xf numFmtId="0" fontId="4" fillId="11" borderId="5" xfId="0" applyFont="1" applyFill="1" applyBorder="1" applyAlignment="1" applyProtection="1">
      <alignment horizontal="center"/>
    </xf>
    <xf numFmtId="0" fontId="6" fillId="11" borderId="5" xfId="0" applyFont="1" applyFill="1" applyBorder="1" applyAlignment="1" applyProtection="1"/>
    <xf numFmtId="0" fontId="27" fillId="0" borderId="0" xfId="0" applyFont="1" applyBorder="1" applyAlignment="1"/>
    <xf numFmtId="0" fontId="4" fillId="3" borderId="5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3" fillId="7" borderId="8" xfId="0" applyFont="1" applyFill="1" applyBorder="1" applyAlignment="1"/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4" fillId="3" borderId="6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/>
    <xf numFmtId="0" fontId="4" fillId="3" borderId="10" xfId="0" applyFont="1" applyFill="1" applyBorder="1" applyAlignment="1" applyProtection="1"/>
    <xf numFmtId="0" fontId="3" fillId="3" borderId="6" xfId="0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2" fillId="7" borderId="6" xfId="0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4" fillId="7" borderId="19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/>
    <xf numFmtId="0" fontId="4" fillId="0" borderId="10" xfId="0" applyFont="1" applyFill="1" applyBorder="1" applyAlignment="1" applyProtection="1"/>
    <xf numFmtId="0" fontId="23" fillId="0" borderId="0" xfId="0" applyFont="1" applyAlignment="1" applyProtection="1"/>
    <xf numFmtId="0" fontId="12" fillId="10" borderId="10" xfId="0" applyFont="1" applyFill="1" applyBorder="1" applyAlignment="1" applyProtection="1"/>
    <xf numFmtId="0" fontId="12" fillId="10" borderId="15" xfId="0" applyFont="1" applyFill="1" applyBorder="1" applyAlignment="1" applyProtection="1"/>
    <xf numFmtId="0" fontId="12" fillId="10" borderId="6" xfId="0" applyFont="1" applyFill="1" applyBorder="1" applyAlignment="1" applyProtection="1"/>
    <xf numFmtId="0" fontId="12" fillId="10" borderId="6" xfId="0" applyFont="1" applyFill="1" applyBorder="1" applyAlignment="1"/>
    <xf numFmtId="0" fontId="12" fillId="10" borderId="10" xfId="0" applyFont="1" applyFill="1" applyBorder="1" applyAlignment="1"/>
    <xf numFmtId="0" fontId="12" fillId="10" borderId="15" xfId="0" applyFont="1" applyFill="1" applyBorder="1" applyAlignment="1"/>
    <xf numFmtId="0" fontId="23" fillId="0" borderId="7" xfId="0" applyFont="1" applyFill="1" applyBorder="1" applyAlignment="1" applyProtection="1">
      <alignment horizontal="left"/>
    </xf>
    <xf numFmtId="0" fontId="31" fillId="0" borderId="0" xfId="0" applyFont="1" applyAlignment="1"/>
    <xf numFmtId="0" fontId="29" fillId="0" borderId="0" xfId="0" applyFont="1" applyBorder="1" applyAlignment="1">
      <alignment horizontal="left"/>
    </xf>
    <xf numFmtId="0" fontId="3" fillId="12" borderId="0" xfId="0" applyFont="1" applyFill="1" applyBorder="1" applyAlignment="1" applyProtection="1">
      <alignment horizontal="left"/>
    </xf>
    <xf numFmtId="0" fontId="30" fillId="0" borderId="0" xfId="0" applyFont="1" applyAlignment="1"/>
    <xf numFmtId="0" fontId="5" fillId="0" borderId="0" xfId="0" applyFont="1" applyAlignment="1">
      <alignment horizontal="left"/>
    </xf>
    <xf numFmtId="0" fontId="3" fillId="0" borderId="0" xfId="0" applyFont="1" applyAlignment="1"/>
    <xf numFmtId="0" fontId="0" fillId="10" borderId="0" xfId="0" applyFill="1"/>
    <xf numFmtId="0" fontId="4" fillId="13" borderId="5" xfId="0" applyFont="1" applyFill="1" applyBorder="1"/>
    <xf numFmtId="0" fontId="4" fillId="13" borderId="5" xfId="0" applyFont="1" applyFill="1" applyBorder="1" applyAlignment="1">
      <alignment horizontal="center"/>
    </xf>
    <xf numFmtId="0" fontId="0" fillId="6" borderId="0" xfId="0" applyFill="1" applyBorder="1" applyAlignment="1" applyProtection="1"/>
    <xf numFmtId="0" fontId="32" fillId="6" borderId="0" xfId="0" applyFont="1" applyFill="1" applyBorder="1" applyAlignment="1" applyProtection="1">
      <protection locked="0"/>
    </xf>
    <xf numFmtId="0" fontId="23" fillId="6" borderId="0" xfId="0" applyFont="1" applyFill="1" applyBorder="1" applyAlignment="1" applyProtection="1">
      <protection locked="0"/>
    </xf>
    <xf numFmtId="0" fontId="0" fillId="13" borderId="5" xfId="0" applyFill="1" applyBorder="1"/>
    <xf numFmtId="8" fontId="7" fillId="13" borderId="6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>
      <alignment vertical="center"/>
    </xf>
    <xf numFmtId="164" fontId="24" fillId="13" borderId="6" xfId="1" applyNumberFormat="1" applyFont="1" applyFill="1" applyBorder="1" applyAlignment="1">
      <alignment horizontal="center"/>
    </xf>
    <xf numFmtId="0" fontId="24" fillId="17" borderId="6" xfId="1" applyNumberFormat="1" applyFont="1" applyFill="1" applyBorder="1" applyAlignment="1">
      <alignment horizontal="center" vertical="center"/>
    </xf>
    <xf numFmtId="164" fontId="0" fillId="13" borderId="6" xfId="1" applyNumberFormat="1" applyFont="1" applyFill="1" applyBorder="1" applyAlignment="1">
      <alignment horizontal="center" vertical="center"/>
    </xf>
    <xf numFmtId="0" fontId="33" fillId="6" borderId="0" xfId="0" applyFont="1" applyFill="1"/>
    <xf numFmtId="0" fontId="34" fillId="6" borderId="0" xfId="0" applyFont="1" applyFill="1"/>
    <xf numFmtId="0" fontId="35" fillId="6" borderId="0" xfId="0" applyFont="1" applyFill="1" applyBorder="1" applyAlignment="1" applyProtection="1">
      <alignment horizontal="center"/>
      <protection locked="0"/>
    </xf>
    <xf numFmtId="0" fontId="33" fillId="6" borderId="0" xfId="0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>
      <alignment horizontal="left"/>
    </xf>
    <xf numFmtId="0" fontId="33" fillId="0" borderId="0" xfId="0" applyFont="1" applyFill="1"/>
    <xf numFmtId="0" fontId="33" fillId="0" borderId="0" xfId="0" applyFont="1"/>
    <xf numFmtId="0" fontId="33" fillId="10" borderId="0" xfId="0" applyFont="1" applyFill="1"/>
    <xf numFmtId="0" fontId="36" fillId="3" borderId="0" xfId="0" applyFont="1" applyFill="1" applyAlignment="1"/>
    <xf numFmtId="0" fontId="37" fillId="14" borderId="25" xfId="1" applyNumberFormat="1" applyFont="1" applyFill="1" applyBorder="1" applyAlignment="1">
      <alignment vertical="top"/>
    </xf>
    <xf numFmtId="0" fontId="37" fillId="14" borderId="15" xfId="1" applyNumberFormat="1" applyFont="1" applyFill="1" applyBorder="1" applyAlignment="1">
      <alignment vertical="top"/>
    </xf>
    <xf numFmtId="0" fontId="37" fillId="16" borderId="5" xfId="1" applyNumberFormat="1" applyFont="1" applyFill="1" applyBorder="1" applyAlignment="1">
      <alignment horizontal="center"/>
    </xf>
    <xf numFmtId="164" fontId="33" fillId="14" borderId="26" xfId="1" applyNumberFormat="1" applyFont="1" applyFill="1" applyBorder="1" applyAlignment="1">
      <alignment horizontal="center" vertical="center"/>
    </xf>
    <xf numFmtId="0" fontId="38" fillId="2" borderId="5" xfId="0" applyFont="1" applyFill="1" applyBorder="1"/>
    <xf numFmtId="0" fontId="38" fillId="2" borderId="5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/>
    </xf>
    <xf numFmtId="0" fontId="38" fillId="2" borderId="2" xfId="0" applyFont="1" applyFill="1" applyBorder="1" applyAlignment="1">
      <alignment horizontal="center"/>
    </xf>
    <xf numFmtId="0" fontId="37" fillId="14" borderId="25" xfId="1" applyNumberFormat="1" applyFont="1" applyFill="1" applyBorder="1" applyAlignment="1">
      <alignment horizontal="left" vertical="top"/>
    </xf>
    <xf numFmtId="0" fontId="37" fillId="14" borderId="15" xfId="0" applyFont="1" applyFill="1" applyBorder="1" applyAlignment="1"/>
    <xf numFmtId="44" fontId="33" fillId="14" borderId="0" xfId="1" applyFont="1" applyFill="1" applyBorder="1" applyAlignment="1">
      <alignment horizontal="center"/>
    </xf>
    <xf numFmtId="164" fontId="37" fillId="13" borderId="26" xfId="1" applyNumberFormat="1" applyFont="1" applyFill="1" applyBorder="1" applyAlignment="1">
      <alignment horizontal="center"/>
    </xf>
    <xf numFmtId="0" fontId="33" fillId="2" borderId="0" xfId="0" applyFont="1" applyFill="1"/>
    <xf numFmtId="14" fontId="33" fillId="0" borderId="5" xfId="0" applyNumberFormat="1" applyFont="1" applyBorder="1" applyProtection="1">
      <protection locked="0"/>
    </xf>
    <xf numFmtId="0" fontId="33" fillId="0" borderId="6" xfId="0" applyFont="1" applyBorder="1" applyProtection="1">
      <protection locked="0"/>
    </xf>
    <xf numFmtId="0" fontId="33" fillId="0" borderId="6" xfId="0" applyFont="1" applyBorder="1" applyAlignment="1" applyProtection="1">
      <alignment horizontal="center"/>
      <protection locked="0"/>
    </xf>
    <xf numFmtId="8" fontId="33" fillId="0" borderId="5" xfId="0" applyNumberFormat="1" applyFont="1" applyBorder="1" applyAlignment="1" applyProtection="1">
      <alignment horizontal="center"/>
      <protection locked="0"/>
    </xf>
    <xf numFmtId="8" fontId="33" fillId="13" borderId="5" xfId="0" applyNumberFormat="1" applyFont="1" applyFill="1" applyBorder="1"/>
    <xf numFmtId="0" fontId="39" fillId="17" borderId="27" xfId="0" applyFont="1" applyFill="1" applyBorder="1" applyAlignment="1">
      <alignment horizontal="left" vertical="top"/>
    </xf>
    <xf numFmtId="0" fontId="39" fillId="17" borderId="5" xfId="0" applyFont="1" applyFill="1" applyBorder="1" applyAlignment="1">
      <alignment horizontal="center"/>
    </xf>
    <xf numFmtId="0" fontId="39" fillId="17" borderId="5" xfId="1" applyNumberFormat="1" applyFont="1" applyFill="1" applyBorder="1" applyAlignment="1">
      <alignment horizontal="center"/>
    </xf>
    <xf numFmtId="0" fontId="39" fillId="17" borderId="26" xfId="1" applyNumberFormat="1" applyFont="1" applyFill="1" applyBorder="1" applyAlignment="1">
      <alignment horizontal="center" vertical="center"/>
    </xf>
    <xf numFmtId="0" fontId="33" fillId="16" borderId="27" xfId="0" applyFont="1" applyFill="1" applyBorder="1" applyAlignment="1">
      <alignment horizontal="left" vertical="top"/>
    </xf>
    <xf numFmtId="2" fontId="33" fillId="16" borderId="5" xfId="0" applyNumberFormat="1" applyFont="1" applyFill="1" applyBorder="1" applyAlignment="1">
      <alignment horizontal="center"/>
    </xf>
    <xf numFmtId="164" fontId="33" fillId="16" borderId="5" xfId="1" applyNumberFormat="1" applyFont="1" applyFill="1" applyBorder="1" applyAlignment="1">
      <alignment horizontal="center"/>
    </xf>
    <xf numFmtId="164" fontId="33" fillId="13" borderId="26" xfId="1" applyNumberFormat="1" applyFont="1" applyFill="1" applyBorder="1" applyAlignment="1">
      <alignment horizontal="center" vertical="center"/>
    </xf>
    <xf numFmtId="0" fontId="33" fillId="0" borderId="6" xfId="0" applyNumberFormat="1" applyFont="1" applyBorder="1" applyAlignment="1" applyProtection="1">
      <alignment horizontal="center"/>
      <protection locked="0"/>
    </xf>
    <xf numFmtId="0" fontId="34" fillId="16" borderId="27" xfId="0" applyFont="1" applyFill="1" applyBorder="1" applyAlignment="1">
      <alignment horizontal="left" vertical="top"/>
    </xf>
    <xf numFmtId="1" fontId="33" fillId="0" borderId="6" xfId="0" applyNumberFormat="1" applyFont="1" applyBorder="1" applyAlignment="1" applyProtection="1">
      <alignment horizontal="center"/>
      <protection locked="0"/>
    </xf>
    <xf numFmtId="14" fontId="33" fillId="0" borderId="6" xfId="0" applyNumberFormat="1" applyFont="1" applyBorder="1" applyProtection="1">
      <protection locked="0"/>
    </xf>
    <xf numFmtId="0" fontId="33" fillId="6" borderId="6" xfId="0" applyFont="1" applyFill="1" applyBorder="1"/>
    <xf numFmtId="44" fontId="33" fillId="0" borderId="5" xfId="0" applyNumberFormat="1" applyFont="1" applyBorder="1" applyAlignment="1" applyProtection="1">
      <alignment horizontal="center"/>
    </xf>
    <xf numFmtId="44" fontId="33" fillId="0" borderId="5" xfId="0" applyNumberFormat="1" applyFont="1" applyBorder="1" applyAlignment="1" applyProtection="1">
      <alignment horizontal="center"/>
      <protection locked="0"/>
    </xf>
    <xf numFmtId="0" fontId="33" fillId="10" borderId="10" xfId="0" applyFont="1" applyFill="1" applyBorder="1"/>
    <xf numFmtId="0" fontId="34" fillId="3" borderId="10" xfId="0" applyFont="1" applyFill="1" applyBorder="1" applyAlignment="1"/>
    <xf numFmtId="0" fontId="34" fillId="3" borderId="15" xfId="0" applyFont="1" applyFill="1" applyBorder="1" applyAlignment="1"/>
    <xf numFmtId="8" fontId="34" fillId="2" borderId="5" xfId="0" applyNumberFormat="1" applyFont="1" applyFill="1" applyBorder="1" applyAlignment="1">
      <alignment horizontal="center"/>
    </xf>
    <xf numFmtId="8" fontId="34" fillId="13" borderId="5" xfId="0" applyNumberFormat="1" applyFont="1" applyFill="1" applyBorder="1"/>
    <xf numFmtId="0" fontId="39" fillId="14" borderId="28" xfId="0" applyFont="1" applyFill="1" applyBorder="1" applyAlignment="1">
      <alignment horizontal="left" vertical="top"/>
    </xf>
    <xf numFmtId="2" fontId="39" fillId="13" borderId="29" xfId="0" applyNumberFormat="1" applyFont="1" applyFill="1" applyBorder="1" applyAlignment="1">
      <alignment horizontal="center"/>
    </xf>
    <xf numFmtId="0" fontId="39" fillId="14" borderId="29" xfId="0" applyFont="1" applyFill="1" applyBorder="1" applyAlignment="1">
      <alignment horizontal="center"/>
    </xf>
    <xf numFmtId="164" fontId="39" fillId="13" borderId="30" xfId="1" applyNumberFormat="1" applyFont="1" applyFill="1" applyBorder="1" applyAlignment="1">
      <alignment horizontal="center" vertical="center"/>
    </xf>
    <xf numFmtId="0" fontId="35" fillId="6" borderId="0" xfId="0" applyFont="1" applyFill="1" applyBorder="1" applyAlignment="1" applyProtection="1">
      <alignment horizontal="center"/>
    </xf>
    <xf numFmtId="0" fontId="40" fillId="6" borderId="0" xfId="0" applyFont="1" applyFill="1" applyBorder="1" applyAlignment="1" applyProtection="1"/>
    <xf numFmtId="0" fontId="34" fillId="6" borderId="0" xfId="0" applyFont="1" applyFill="1" applyBorder="1"/>
    <xf numFmtId="0" fontId="34" fillId="6" borderId="0" xfId="0" applyFont="1" applyFill="1" applyBorder="1" applyAlignment="1">
      <alignment horizontal="right"/>
    </xf>
    <xf numFmtId="0" fontId="33" fillId="4" borderId="0" xfId="0" applyFont="1" applyFill="1"/>
    <xf numFmtId="0" fontId="35" fillId="6" borderId="0" xfId="0" applyFont="1" applyFill="1" applyBorder="1" applyAlignment="1" applyProtection="1"/>
    <xf numFmtId="0" fontId="34" fillId="0" borderId="0" xfId="0" applyFont="1"/>
    <xf numFmtId="0" fontId="35" fillId="6" borderId="0" xfId="0" applyFont="1" applyFill="1" applyBorder="1" applyAlignment="1" applyProtection="1">
      <alignment horizontal="left"/>
      <protection locked="0"/>
    </xf>
    <xf numFmtId="0" fontId="33" fillId="6" borderId="0" xfId="0" applyFont="1" applyFill="1" applyBorder="1" applyAlignment="1" applyProtection="1"/>
    <xf numFmtId="0" fontId="35" fillId="6" borderId="0" xfId="0" applyFont="1" applyFill="1" applyBorder="1" applyAlignment="1" applyProtection="1">
      <alignment horizontal="left"/>
    </xf>
    <xf numFmtId="0" fontId="41" fillId="0" borderId="0" xfId="0" applyFont="1"/>
    <xf numFmtId="0" fontId="41" fillId="0" borderId="0" xfId="0" applyFont="1" applyFill="1"/>
    <xf numFmtId="0" fontId="38" fillId="0" borderId="0" xfId="0" applyFont="1" applyFill="1" applyBorder="1" applyAlignment="1" applyProtection="1">
      <alignment horizontal="right"/>
    </xf>
    <xf numFmtId="0" fontId="41" fillId="6" borderId="0" xfId="0" applyFont="1" applyFill="1"/>
    <xf numFmtId="0" fontId="38" fillId="0" borderId="0" xfId="0" applyFont="1" applyFill="1" applyBorder="1" applyProtection="1"/>
    <xf numFmtId="0" fontId="38" fillId="0" borderId="0" xfId="0" applyFont="1" applyFill="1" applyProtection="1"/>
    <xf numFmtId="0" fontId="41" fillId="0" borderId="0" xfId="0" applyFont="1" applyFill="1" applyBorder="1" applyAlignment="1" applyProtection="1"/>
    <xf numFmtId="0" fontId="41" fillId="10" borderId="0" xfId="0" applyFont="1" applyFill="1"/>
    <xf numFmtId="0" fontId="38" fillId="10" borderId="0" xfId="0" applyFont="1" applyFill="1" applyBorder="1" applyAlignment="1" applyProtection="1"/>
    <xf numFmtId="0" fontId="38" fillId="11" borderId="6" xfId="0" applyFont="1" applyFill="1" applyBorder="1" applyAlignment="1" applyProtection="1">
      <alignment horizontal="center"/>
    </xf>
    <xf numFmtId="0" fontId="38" fillId="11" borderId="5" xfId="0" applyFont="1" applyFill="1" applyBorder="1" applyAlignment="1" applyProtection="1"/>
    <xf numFmtId="0" fontId="38" fillId="11" borderId="2" xfId="0" applyFont="1" applyFill="1" applyBorder="1" applyAlignment="1" applyProtection="1">
      <alignment horizontal="center"/>
    </xf>
    <xf numFmtId="0" fontId="41" fillId="2" borderId="0" xfId="0" applyFont="1" applyFill="1"/>
    <xf numFmtId="0" fontId="41" fillId="0" borderId="6" xfId="0" applyFont="1" applyBorder="1" applyProtection="1"/>
    <xf numFmtId="8" fontId="41" fillId="13" borderId="6" xfId="0" applyNumberFormat="1" applyFont="1" applyFill="1" applyBorder="1" applyAlignment="1" applyProtection="1">
      <alignment horizontal="center"/>
    </xf>
    <xf numFmtId="8" fontId="41" fillId="11" borderId="5" xfId="0" applyNumberFormat="1" applyFont="1" applyFill="1" applyBorder="1" applyProtection="1"/>
    <xf numFmtId="0" fontId="38" fillId="3" borderId="5" xfId="0" applyFont="1" applyFill="1" applyBorder="1" applyAlignment="1" applyProtection="1">
      <alignment horizontal="center"/>
    </xf>
    <xf numFmtId="8" fontId="38" fillId="11" borderId="5" xfId="0" applyNumberFormat="1" applyFont="1" applyFill="1" applyBorder="1" applyAlignment="1" applyProtection="1">
      <alignment horizontal="center"/>
    </xf>
    <xf numFmtId="8" fontId="38" fillId="11" borderId="5" xfId="0" applyNumberFormat="1" applyFont="1" applyFill="1" applyBorder="1" applyProtection="1"/>
    <xf numFmtId="0" fontId="38" fillId="11" borderId="5" xfId="0" applyFont="1" applyFill="1" applyBorder="1" applyAlignment="1" applyProtection="1">
      <alignment horizontal="center"/>
    </xf>
    <xf numFmtId="17" fontId="42" fillId="4" borderId="5" xfId="32" applyNumberFormat="1" applyFont="1" applyFill="1" applyBorder="1" applyAlignment="1" applyProtection="1">
      <alignment horizontal="left"/>
    </xf>
    <xf numFmtId="2" fontId="33" fillId="13" borderId="5" xfId="2" applyNumberFormat="1" applyFont="1" applyFill="1" applyBorder="1"/>
    <xf numFmtId="0" fontId="33" fillId="0" borderId="0" xfId="2" applyFont="1"/>
    <xf numFmtId="0" fontId="38" fillId="19" borderId="24" xfId="32" applyFont="1" applyFill="1" applyBorder="1" applyAlignment="1" applyProtection="1">
      <alignment horizontal="center"/>
    </xf>
    <xf numFmtId="44" fontId="38" fillId="19" borderId="24" xfId="32" applyNumberFormat="1" applyFont="1" applyFill="1" applyBorder="1" applyAlignment="1" applyProtection="1">
      <alignment horizontal="left"/>
    </xf>
    <xf numFmtId="0" fontId="43" fillId="0" borderId="4" xfId="32" applyFont="1" applyFill="1" applyBorder="1" applyAlignment="1" applyProtection="1">
      <alignment horizontal="right"/>
    </xf>
    <xf numFmtId="44" fontId="41" fillId="13" borderId="4" xfId="32" applyNumberFormat="1" applyFont="1" applyFill="1" applyBorder="1" applyAlignment="1" applyProtection="1">
      <alignment horizontal="right"/>
    </xf>
    <xf numFmtId="0" fontId="34" fillId="0" borderId="5" xfId="32" applyFont="1" applyFill="1" applyBorder="1" applyAlignment="1" applyProtection="1">
      <alignment horizontal="right" vertical="center"/>
    </xf>
    <xf numFmtId="44" fontId="41" fillId="13" borderId="5" xfId="32" applyNumberFormat="1" applyFont="1" applyFill="1" applyBorder="1" applyAlignment="1" applyProtection="1">
      <alignment horizontal="right"/>
    </xf>
    <xf numFmtId="0" fontId="34" fillId="0" borderId="5" xfId="32" applyFont="1" applyBorder="1" applyAlignment="1" applyProtection="1">
      <alignment horizontal="right"/>
    </xf>
    <xf numFmtId="0" fontId="34" fillId="0" borderId="5" xfId="2" applyFont="1" applyBorder="1" applyAlignment="1">
      <alignment horizontal="right"/>
    </xf>
    <xf numFmtId="44" fontId="41" fillId="13" borderId="5" xfId="32" applyNumberFormat="1" applyFont="1" applyFill="1" applyBorder="1" applyAlignment="1" applyProtection="1">
      <alignment horizontal="right" vertical="center"/>
    </xf>
    <xf numFmtId="0" fontId="34" fillId="0" borderId="5" xfId="32" applyFont="1" applyBorder="1" applyAlignment="1" applyProtection="1">
      <alignment horizontal="right" vertical="center"/>
    </xf>
    <xf numFmtId="44" fontId="41" fillId="13" borderId="2" xfId="32" applyNumberFormat="1" applyFont="1" applyFill="1" applyBorder="1" applyAlignment="1" applyProtection="1">
      <alignment horizontal="right" vertical="center"/>
    </xf>
    <xf numFmtId="0" fontId="38" fillId="11" borderId="11" xfId="32" applyFont="1" applyFill="1" applyBorder="1" applyAlignment="1" applyProtection="1">
      <alignment horizontal="right" vertical="center"/>
    </xf>
    <xf numFmtId="44" fontId="38" fillId="11" borderId="11" xfId="32" applyNumberFormat="1" applyFont="1" applyFill="1" applyBorder="1" applyAlignment="1" applyProtection="1">
      <alignment horizontal="right" vertical="center"/>
    </xf>
    <xf numFmtId="0" fontId="38" fillId="0" borderId="11" xfId="32" applyFont="1" applyFill="1" applyBorder="1" applyAlignment="1" applyProtection="1">
      <alignment horizontal="right" vertical="center"/>
    </xf>
    <xf numFmtId="44" fontId="38" fillId="0" borderId="11" xfId="32" applyNumberFormat="1" applyFont="1" applyFill="1" applyBorder="1" applyAlignment="1" applyProtection="1">
      <alignment horizontal="center" vertical="center"/>
    </xf>
    <xf numFmtId="0" fontId="38" fillId="19" borderId="11" xfId="32" applyFont="1" applyFill="1" applyBorder="1" applyAlignment="1" applyProtection="1">
      <alignment horizontal="center" vertical="center"/>
    </xf>
    <xf numFmtId="44" fontId="38" fillId="19" borderId="11" xfId="32" applyNumberFormat="1" applyFont="1" applyFill="1" applyBorder="1" applyAlignment="1" applyProtection="1">
      <alignment horizontal="left"/>
    </xf>
    <xf numFmtId="0" fontId="38" fillId="22" borderId="8" xfId="32" applyFont="1" applyFill="1" applyBorder="1" applyAlignment="1" applyProtection="1">
      <alignment horizontal="center" vertical="center"/>
    </xf>
    <xf numFmtId="44" fontId="41" fillId="22" borderId="11" xfId="32" applyNumberFormat="1" applyFont="1" applyFill="1" applyBorder="1" applyAlignment="1" applyProtection="1">
      <alignment horizontal="right" vertical="center"/>
    </xf>
    <xf numFmtId="0" fontId="34" fillId="0" borderId="4" xfId="32" applyFont="1" applyFill="1" applyBorder="1" applyAlignment="1" applyProtection="1">
      <alignment horizontal="right" vertical="center"/>
    </xf>
    <xf numFmtId="44" fontId="41" fillId="13" borderId="4" xfId="32" applyNumberFormat="1" applyFont="1" applyFill="1" applyBorder="1" applyAlignment="1" applyProtection="1">
      <alignment horizontal="right" vertical="center"/>
    </xf>
    <xf numFmtId="0" fontId="38" fillId="22" borderId="11" xfId="32" applyFont="1" applyFill="1" applyBorder="1" applyAlignment="1" applyProtection="1">
      <alignment horizontal="center" vertical="center"/>
    </xf>
    <xf numFmtId="44" fontId="41" fillId="22" borderId="11" xfId="32" applyNumberFormat="1" applyFont="1" applyFill="1" applyBorder="1" applyAlignment="1" applyProtection="1">
      <alignment horizontal="right"/>
    </xf>
    <xf numFmtId="0" fontId="43" fillId="0" borderId="3" xfId="32" applyFont="1" applyFill="1" applyBorder="1" applyAlignment="1" applyProtection="1">
      <alignment horizontal="right"/>
    </xf>
    <xf numFmtId="0" fontId="34" fillId="0" borderId="6" xfId="32" applyFont="1" applyFill="1" applyBorder="1" applyAlignment="1" applyProtection="1">
      <alignment horizontal="right" vertical="center"/>
    </xf>
    <xf numFmtId="0" fontId="34" fillId="0" borderId="6" xfId="32" applyFont="1" applyBorder="1" applyAlignment="1" applyProtection="1">
      <alignment horizontal="right"/>
    </xf>
    <xf numFmtId="0" fontId="34" fillId="0" borderId="6" xfId="2" applyFont="1" applyBorder="1" applyAlignment="1">
      <alignment horizontal="right"/>
    </xf>
    <xf numFmtId="0" fontId="34" fillId="0" borderId="6" xfId="32" applyFont="1" applyBorder="1" applyAlignment="1" applyProtection="1">
      <alignment horizontal="right" vertical="center"/>
    </xf>
    <xf numFmtId="0" fontId="33" fillId="0" borderId="0" xfId="2" applyFont="1" applyBorder="1"/>
    <xf numFmtId="0" fontId="34" fillId="0" borderId="1" xfId="32" applyFont="1" applyBorder="1" applyAlignment="1" applyProtection="1">
      <alignment horizontal="right" vertical="center"/>
    </xf>
    <xf numFmtId="0" fontId="34" fillId="0" borderId="0" xfId="32" applyFont="1" applyFill="1" applyBorder="1" applyAlignment="1" applyProtection="1">
      <alignment horizontal="right" vertical="center"/>
    </xf>
    <xf numFmtId="0" fontId="34" fillId="0" borderId="2" xfId="32" applyFont="1" applyBorder="1" applyAlignment="1" applyProtection="1">
      <alignment horizontal="right" vertical="center"/>
    </xf>
    <xf numFmtId="44" fontId="41" fillId="13" borderId="4" xfId="32" applyNumberFormat="1" applyFont="1" applyFill="1" applyBorder="1" applyAlignment="1" applyProtection="1">
      <alignment vertical="center"/>
    </xf>
    <xf numFmtId="44" fontId="41" fillId="13" borderId="22" xfId="32" applyNumberFormat="1" applyFont="1" applyFill="1" applyBorder="1" applyAlignment="1" applyProtection="1">
      <alignment horizontal="right" vertical="center"/>
    </xf>
    <xf numFmtId="0" fontId="38" fillId="22" borderId="11" xfId="2" applyFont="1" applyFill="1" applyBorder="1"/>
    <xf numFmtId="44" fontId="34" fillId="22" borderId="11" xfId="2" applyNumberFormat="1" applyFont="1" applyFill="1" applyBorder="1"/>
    <xf numFmtId="0" fontId="38" fillId="0" borderId="11" xfId="2" applyFont="1" applyFill="1" applyBorder="1"/>
    <xf numFmtId="44" fontId="33" fillId="0" borderId="11" xfId="2" applyNumberFormat="1" applyFont="1" applyFill="1" applyBorder="1"/>
    <xf numFmtId="0" fontId="38" fillId="18" borderId="11" xfId="2" applyFont="1" applyFill="1" applyBorder="1"/>
    <xf numFmtId="44" fontId="34" fillId="18" borderId="11" xfId="2" applyNumberFormat="1" applyFont="1" applyFill="1" applyBorder="1"/>
    <xf numFmtId="0" fontId="38" fillId="0" borderId="0" xfId="2" applyFont="1" applyFill="1" applyBorder="1"/>
    <xf numFmtId="44" fontId="33" fillId="0" borderId="0" xfId="2" applyNumberFormat="1" applyFont="1" applyFill="1" applyBorder="1"/>
    <xf numFmtId="44" fontId="38" fillId="18" borderId="11" xfId="32" applyNumberFormat="1" applyFont="1" applyFill="1" applyBorder="1" applyAlignment="1" applyProtection="1">
      <alignment horizontal="left"/>
    </xf>
    <xf numFmtId="0" fontId="38" fillId="0" borderId="0" xfId="32" applyFont="1" applyFill="1" applyBorder="1" applyAlignment="1" applyProtection="1">
      <alignment horizontal="center" vertical="center"/>
    </xf>
    <xf numFmtId="44" fontId="41" fillId="0" borderId="0" xfId="32" applyNumberFormat="1" applyFont="1" applyFill="1" applyBorder="1" applyAlignment="1" applyProtection="1">
      <alignment horizontal="right" vertical="center"/>
    </xf>
    <xf numFmtId="0" fontId="38" fillId="23" borderId="11" xfId="32" applyFont="1" applyFill="1" applyBorder="1" applyAlignment="1" applyProtection="1">
      <alignment horizontal="center" vertical="center"/>
    </xf>
    <xf numFmtId="44" fontId="38" fillId="23" borderId="11" xfId="32" applyNumberFormat="1" applyFont="1" applyFill="1" applyBorder="1" applyAlignment="1" applyProtection="1">
      <alignment horizontal="left"/>
    </xf>
    <xf numFmtId="0" fontId="41" fillId="7" borderId="32" xfId="32" applyFont="1" applyFill="1" applyBorder="1" applyAlignment="1" applyProtection="1">
      <alignment horizontal="right" vertical="center"/>
    </xf>
    <xf numFmtId="2" fontId="41" fillId="7" borderId="5" xfId="32" applyNumberFormat="1" applyFont="1" applyFill="1" applyBorder="1" applyAlignment="1" applyProtection="1">
      <alignment horizontal="center" vertical="center"/>
    </xf>
    <xf numFmtId="0" fontId="41" fillId="0" borderId="32" xfId="32" applyFont="1" applyBorder="1" applyAlignment="1" applyProtection="1">
      <alignment horizontal="right" vertical="center"/>
    </xf>
    <xf numFmtId="2" fontId="41" fillId="20" borderId="5" xfId="32" applyNumberFormat="1" applyFont="1" applyFill="1" applyBorder="1" applyAlignment="1" applyProtection="1">
      <alignment horizontal="center" vertical="center"/>
    </xf>
    <xf numFmtId="0" fontId="41" fillId="0" borderId="32" xfId="32" applyFont="1" applyFill="1" applyBorder="1" applyAlignment="1" applyProtection="1">
      <alignment horizontal="right" vertical="center"/>
    </xf>
    <xf numFmtId="2" fontId="41" fillId="20" borderId="0" xfId="32" applyNumberFormat="1" applyFont="1" applyFill="1" applyBorder="1" applyAlignment="1" applyProtection="1">
      <alignment horizontal="center" vertical="center"/>
    </xf>
    <xf numFmtId="0" fontId="38" fillId="0" borderId="11" xfId="32" applyFont="1" applyBorder="1" applyAlignment="1" applyProtection="1">
      <alignment horizontal="right" vertical="center"/>
    </xf>
    <xf numFmtId="2" fontId="41" fillId="21" borderId="11" xfId="32" applyNumberFormat="1" applyFont="1" applyFill="1" applyBorder="1" applyAlignment="1" applyProtection="1">
      <alignment horizontal="center" vertical="center"/>
    </xf>
    <xf numFmtId="2" fontId="38" fillId="21" borderId="31" xfId="32" applyNumberFormat="1" applyFont="1" applyFill="1" applyBorder="1" applyAlignment="1" applyProtection="1">
      <alignment horizontal="center" vertical="center"/>
      <protection locked="0"/>
    </xf>
    <xf numFmtId="0" fontId="42" fillId="25" borderId="0" xfId="32" applyFont="1" applyFill="1" applyBorder="1" applyAlignment="1" applyProtection="1">
      <alignment horizontal="center" vertical="center"/>
    </xf>
    <xf numFmtId="44" fontId="41" fillId="25" borderId="0" xfId="32" applyNumberFormat="1" applyFont="1" applyFill="1" applyBorder="1" applyAlignment="1" applyProtection="1">
      <alignment horizontal="right"/>
    </xf>
    <xf numFmtId="0" fontId="38" fillId="24" borderId="11" xfId="2" applyFont="1" applyFill="1" applyBorder="1" applyAlignment="1">
      <alignment horizontal="center"/>
    </xf>
    <xf numFmtId="44" fontId="38" fillId="24" borderId="11" xfId="32" applyNumberFormat="1" applyFont="1" applyFill="1" applyBorder="1" applyAlignment="1" applyProtection="1">
      <alignment horizontal="left"/>
    </xf>
    <xf numFmtId="0" fontId="38" fillId="0" borderId="8" xfId="32" applyFont="1" applyFill="1" applyBorder="1" applyAlignment="1" applyProtection="1">
      <alignment horizontal="center" vertical="center"/>
    </xf>
    <xf numFmtId="44" fontId="41" fillId="24" borderId="4" xfId="32" applyNumberFormat="1" applyFont="1" applyFill="1" applyBorder="1" applyAlignment="1" applyProtection="1">
      <alignment horizontal="right" vertical="center"/>
    </xf>
    <xf numFmtId="44" fontId="41" fillId="24" borderId="5" xfId="32" applyNumberFormat="1" applyFont="1" applyFill="1" applyBorder="1" applyAlignment="1" applyProtection="1">
      <alignment horizontal="right" vertical="center"/>
    </xf>
    <xf numFmtId="44" fontId="41" fillId="24" borderId="2" xfId="32" applyNumberFormat="1" applyFont="1" applyFill="1" applyBorder="1" applyAlignment="1" applyProtection="1">
      <alignment horizontal="right" vertical="center"/>
    </xf>
    <xf numFmtId="0" fontId="38" fillId="24" borderId="11" xfId="32" applyFont="1" applyFill="1" applyBorder="1" applyAlignment="1" applyProtection="1">
      <alignment horizontal="center" vertical="center"/>
    </xf>
    <xf numFmtId="44" fontId="41" fillId="24" borderId="11" xfId="32" applyNumberFormat="1" applyFont="1" applyFill="1" applyBorder="1" applyAlignment="1" applyProtection="1">
      <alignment horizontal="right" vertical="center"/>
    </xf>
    <xf numFmtId="0" fontId="38" fillId="20" borderId="11" xfId="32" applyFont="1" applyFill="1" applyBorder="1" applyAlignment="1" applyProtection="1">
      <alignment horizontal="center" vertical="center"/>
    </xf>
    <xf numFmtId="44" fontId="41" fillId="20" borderId="11" xfId="32" applyNumberFormat="1" applyFont="1" applyFill="1" applyBorder="1" applyAlignment="1" applyProtection="1">
      <alignment horizontal="right" vertical="center"/>
    </xf>
    <xf numFmtId="44" fontId="33" fillId="0" borderId="0" xfId="2" applyNumberFormat="1" applyFont="1"/>
    <xf numFmtId="0" fontId="41" fillId="15" borderId="5" xfId="0" applyFont="1" applyFill="1" applyBorder="1" applyAlignment="1" applyProtection="1"/>
    <xf numFmtId="0" fontId="25" fillId="6" borderId="0" xfId="0" applyFont="1" applyFill="1" applyAlignment="1">
      <alignment horizontal="center" wrapText="1"/>
    </xf>
    <xf numFmtId="0" fontId="23" fillId="6" borderId="0" xfId="0" applyFont="1" applyFill="1" applyAlignment="1"/>
    <xf numFmtId="0" fontId="5" fillId="6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8" fontId="7" fillId="6" borderId="0" xfId="0" applyNumberFormat="1" applyFont="1" applyFill="1" applyBorder="1"/>
    <xf numFmtId="0" fontId="35" fillId="0" borderId="0" xfId="0" applyFont="1" applyFill="1"/>
    <xf numFmtId="0" fontId="35" fillId="0" borderId="0" xfId="0" applyFont="1" applyFill="1" applyBorder="1" applyAlignment="1" applyProtection="1">
      <alignment horizontal="center"/>
      <protection locked="0"/>
    </xf>
    <xf numFmtId="0" fontId="42" fillId="0" borderId="0" xfId="0" applyFont="1" applyProtection="1"/>
    <xf numFmtId="0" fontId="33" fillId="0" borderId="0" xfId="0" applyFont="1" applyProtection="1"/>
    <xf numFmtId="164" fontId="33" fillId="15" borderId="5" xfId="0" applyNumberFormat="1" applyFont="1" applyFill="1" applyBorder="1" applyProtection="1"/>
    <xf numFmtId="0" fontId="33" fillId="0" borderId="0" xfId="0" applyFont="1" applyBorder="1" applyProtection="1"/>
    <xf numFmtId="2" fontId="33" fillId="15" borderId="5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/>
    <xf numFmtId="0" fontId="33" fillId="0" borderId="0" xfId="0" applyFont="1" applyFill="1" applyBorder="1" applyAlignment="1" applyProtection="1">
      <alignment horizontal="center"/>
      <protection locked="0"/>
    </xf>
    <xf numFmtId="0" fontId="38" fillId="10" borderId="1" xfId="0" applyFont="1" applyFill="1" applyBorder="1" applyAlignment="1" applyProtection="1"/>
    <xf numFmtId="0" fontId="38" fillId="10" borderId="10" xfId="0" applyFont="1" applyFill="1" applyBorder="1" applyAlignment="1" applyProtection="1"/>
    <xf numFmtId="0" fontId="38" fillId="10" borderId="15" xfId="0" applyFont="1" applyFill="1" applyBorder="1" applyAlignment="1" applyProtection="1"/>
    <xf numFmtId="0" fontId="33" fillId="0" borderId="0" xfId="0" applyFont="1" applyBorder="1" applyAlignment="1">
      <alignment horizontal="left"/>
    </xf>
    <xf numFmtId="0" fontId="42" fillId="3" borderId="6" xfId="0" applyFont="1" applyFill="1" applyBorder="1" applyAlignment="1" applyProtection="1">
      <alignment horizontal="center"/>
    </xf>
    <xf numFmtId="0" fontId="42" fillId="3" borderId="10" xfId="0" applyFont="1" applyFill="1" applyBorder="1" applyAlignment="1" applyProtection="1">
      <alignment horizontal="center"/>
    </xf>
    <xf numFmtId="0" fontId="42" fillId="3" borderId="15" xfId="0" applyFont="1" applyFill="1" applyBorder="1" applyAlignment="1" applyProtection="1">
      <alignment horizontal="center"/>
    </xf>
    <xf numFmtId="0" fontId="33" fillId="0" borderId="12" xfId="0" applyFont="1" applyFill="1" applyBorder="1" applyProtection="1"/>
    <xf numFmtId="0" fontId="38" fillId="10" borderId="1" xfId="0" applyFont="1" applyFill="1" applyBorder="1" applyAlignment="1">
      <alignment horizontal="left"/>
    </xf>
    <xf numFmtId="164" fontId="33" fillId="10" borderId="17" xfId="0" applyNumberFormat="1" applyFont="1" applyFill="1" applyBorder="1"/>
    <xf numFmtId="0" fontId="33" fillId="10" borderId="12" xfId="0" applyFont="1" applyFill="1" applyBorder="1"/>
    <xf numFmtId="0" fontId="47" fillId="0" borderId="15" xfId="0" applyFont="1" applyBorder="1" applyAlignment="1" applyProtection="1">
      <alignment horizontal="center"/>
    </xf>
    <xf numFmtId="0" fontId="34" fillId="7" borderId="5" xfId="0" applyFont="1" applyFill="1" applyBorder="1" applyAlignment="1" applyProtection="1">
      <alignment horizontal="right"/>
    </xf>
    <xf numFmtId="0" fontId="38" fillId="0" borderId="6" xfId="0" applyFont="1" applyBorder="1" applyProtection="1"/>
    <xf numFmtId="164" fontId="33" fillId="0" borderId="15" xfId="0" applyNumberFormat="1" applyFont="1" applyBorder="1"/>
    <xf numFmtId="44" fontId="34" fillId="11" borderId="9" xfId="1" applyFont="1" applyFill="1" applyBorder="1"/>
    <xf numFmtId="0" fontId="33" fillId="0" borderId="5" xfId="0" applyFont="1" applyBorder="1"/>
    <xf numFmtId="0" fontId="33" fillId="15" borderId="5" xfId="0" applyFont="1" applyFill="1" applyBorder="1"/>
    <xf numFmtId="0" fontId="33" fillId="0" borderId="4" xfId="0" applyFont="1" applyBorder="1" applyProtection="1"/>
    <xf numFmtId="164" fontId="33" fillId="15" borderId="4" xfId="0" applyNumberFormat="1" applyFont="1" applyFill="1" applyBorder="1"/>
    <xf numFmtId="44" fontId="33" fillId="7" borderId="4" xfId="1" applyFont="1" applyFill="1" applyBorder="1"/>
    <xf numFmtId="164" fontId="33" fillId="15" borderId="5" xfId="0" applyNumberFormat="1" applyFont="1" applyFill="1" applyBorder="1"/>
    <xf numFmtId="44" fontId="33" fillId="7" borderId="5" xfId="1" applyFont="1" applyFill="1" applyBorder="1"/>
    <xf numFmtId="0" fontId="33" fillId="0" borderId="2" xfId="0" applyFont="1" applyBorder="1"/>
    <xf numFmtId="164" fontId="33" fillId="15" borderId="2" xfId="0" applyNumberFormat="1" applyFont="1" applyFill="1" applyBorder="1"/>
    <xf numFmtId="44" fontId="33" fillId="7" borderId="2" xfId="1" applyFont="1" applyFill="1" applyBorder="1"/>
    <xf numFmtId="0" fontId="38" fillId="0" borderId="6" xfId="0" applyFont="1" applyBorder="1"/>
    <xf numFmtId="44" fontId="33" fillId="7" borderId="4" xfId="0" applyNumberFormat="1" applyFont="1" applyFill="1" applyBorder="1"/>
    <xf numFmtId="44" fontId="33" fillId="7" borderId="5" xfId="0" applyNumberFormat="1" applyFont="1" applyFill="1" applyBorder="1"/>
    <xf numFmtId="0" fontId="33" fillId="0" borderId="5" xfId="0" applyFont="1" applyFill="1" applyBorder="1" applyProtection="1"/>
    <xf numFmtId="0" fontId="33" fillId="15" borderId="2" xfId="0" applyFont="1" applyFill="1" applyBorder="1"/>
    <xf numFmtId="0" fontId="33" fillId="0" borderId="2" xfId="0" applyFont="1" applyFill="1" applyBorder="1" applyProtection="1"/>
    <xf numFmtId="44" fontId="33" fillId="7" borderId="2" xfId="0" applyNumberFormat="1" applyFont="1" applyFill="1" applyBorder="1"/>
    <xf numFmtId="0" fontId="34" fillId="7" borderId="15" xfId="0" applyFont="1" applyFill="1" applyBorder="1" applyAlignment="1" applyProtection="1">
      <alignment horizontal="right"/>
    </xf>
    <xf numFmtId="0" fontId="38" fillId="0" borderId="6" xfId="0" applyFont="1" applyBorder="1" applyAlignment="1"/>
    <xf numFmtId="164" fontId="38" fillId="0" borderId="15" xfId="0" applyNumberFormat="1" applyFont="1" applyBorder="1" applyAlignment="1"/>
    <xf numFmtId="0" fontId="33" fillId="0" borderId="4" xfId="0" applyFont="1" applyFill="1" applyBorder="1" applyProtection="1"/>
    <xf numFmtId="0" fontId="34" fillId="0" borderId="5" xfId="0" applyFont="1" applyBorder="1" applyProtection="1"/>
    <xf numFmtId="0" fontId="34" fillId="0" borderId="5" xfId="0" applyFont="1" applyBorder="1"/>
    <xf numFmtId="0" fontId="34" fillId="0" borderId="2" xfId="0" applyFont="1" applyBorder="1"/>
    <xf numFmtId="0" fontId="38" fillId="0" borderId="6" xfId="0" applyFont="1" applyFill="1" applyBorder="1"/>
    <xf numFmtId="44" fontId="33" fillId="11" borderId="9" xfId="0" applyNumberFormat="1" applyFont="1" applyFill="1" applyBorder="1"/>
    <xf numFmtId="0" fontId="41" fillId="0" borderId="18" xfId="0" applyFont="1" applyFill="1" applyBorder="1"/>
    <xf numFmtId="164" fontId="33" fillId="15" borderId="18" xfId="0" applyNumberFormat="1" applyFont="1" applyFill="1" applyBorder="1"/>
    <xf numFmtId="0" fontId="41" fillId="0" borderId="1" xfId="0" applyFont="1" applyFill="1" applyBorder="1"/>
    <xf numFmtId="0" fontId="47" fillId="0" borderId="0" xfId="0" applyFont="1" applyBorder="1" applyProtection="1"/>
    <xf numFmtId="0" fontId="33" fillId="0" borderId="0" xfId="0" applyFont="1" applyFill="1" applyBorder="1"/>
    <xf numFmtId="0" fontId="38" fillId="10" borderId="6" xfId="0" applyFont="1" applyFill="1" applyBorder="1"/>
    <xf numFmtId="164" fontId="33" fillId="10" borderId="10" xfId="0" applyNumberFormat="1" applyFont="1" applyFill="1" applyBorder="1"/>
    <xf numFmtId="0" fontId="48" fillId="0" borderId="0" xfId="0" applyFont="1" applyBorder="1" applyAlignment="1" applyProtection="1">
      <alignment horizontal="center"/>
    </xf>
    <xf numFmtId="0" fontId="38" fillId="0" borderId="3" xfId="0" applyFont="1" applyFill="1" applyBorder="1"/>
    <xf numFmtId="164" fontId="33" fillId="0" borderId="7" xfId="0" applyNumberFormat="1" applyFont="1" applyBorder="1"/>
    <xf numFmtId="44" fontId="33" fillId="15" borderId="11" xfId="0" applyNumberFormat="1" applyFont="1" applyFill="1" applyBorder="1"/>
    <xf numFmtId="0" fontId="38" fillId="0" borderId="1" xfId="0" applyFont="1" applyFill="1" applyBorder="1"/>
    <xf numFmtId="164" fontId="33" fillId="0" borderId="17" xfId="0" applyNumberFormat="1" applyFont="1" applyBorder="1"/>
    <xf numFmtId="0" fontId="48" fillId="0" borderId="15" xfId="0" applyFont="1" applyBorder="1" applyAlignment="1" applyProtection="1">
      <alignment horizontal="center"/>
    </xf>
    <xf numFmtId="3" fontId="33" fillId="7" borderId="5" xfId="0" applyNumberFormat="1" applyFont="1" applyFill="1" applyBorder="1" applyAlignment="1" applyProtection="1">
      <alignment horizontal="right"/>
      <protection locked="0"/>
    </xf>
    <xf numFmtId="44" fontId="33" fillId="10" borderId="33" xfId="0" applyNumberFormat="1" applyFont="1" applyFill="1" applyBorder="1"/>
    <xf numFmtId="44" fontId="33" fillId="15" borderId="11" xfId="1" applyNumberFormat="1" applyFont="1" applyFill="1" applyBorder="1" applyAlignment="1" applyProtection="1"/>
    <xf numFmtId="0" fontId="49" fillId="0" borderId="0" xfId="0" applyFont="1" applyBorder="1" applyAlignment="1"/>
    <xf numFmtId="164" fontId="33" fillId="0" borderId="10" xfId="0" applyNumberFormat="1" applyFont="1" applyBorder="1"/>
    <xf numFmtId="0" fontId="38" fillId="10" borderId="6" xfId="0" applyFont="1" applyFill="1" applyBorder="1" applyAlignment="1"/>
    <xf numFmtId="0" fontId="38" fillId="10" borderId="10" xfId="0" applyFont="1" applyFill="1" applyBorder="1" applyAlignment="1"/>
    <xf numFmtId="0" fontId="38" fillId="10" borderId="15" xfId="0" applyFont="1" applyFill="1" applyBorder="1" applyAlignment="1"/>
    <xf numFmtId="0" fontId="38" fillId="10" borderId="6" xfId="0" applyFont="1" applyFill="1" applyBorder="1" applyAlignment="1">
      <alignment horizontal="left"/>
    </xf>
    <xf numFmtId="164" fontId="38" fillId="10" borderId="7" xfId="0" applyNumberFormat="1" applyFont="1" applyFill="1" applyBorder="1" applyAlignment="1">
      <alignment horizontal="left"/>
    </xf>
    <xf numFmtId="0" fontId="34" fillId="10" borderId="13" xfId="0" applyFont="1" applyFill="1" applyBorder="1" applyAlignment="1">
      <alignment horizontal="left"/>
    </xf>
    <xf numFmtId="0" fontId="38" fillId="0" borderId="3" xfId="0" applyFont="1" applyBorder="1" applyProtection="1"/>
    <xf numFmtId="164" fontId="33" fillId="0" borderId="15" xfId="0" applyNumberFormat="1" applyFont="1" applyBorder="1" applyProtection="1"/>
    <xf numFmtId="44" fontId="33" fillId="11" borderId="5" xfId="0" applyNumberFormat="1" applyFont="1" applyFill="1" applyBorder="1" applyAlignment="1" applyProtection="1">
      <alignment horizontal="right"/>
    </xf>
    <xf numFmtId="0" fontId="33" fillId="0" borderId="5" xfId="0" applyFont="1" applyBorder="1" applyAlignment="1"/>
    <xf numFmtId="164" fontId="33" fillId="15" borderId="5" xfId="0" applyNumberFormat="1" applyFont="1" applyFill="1" applyBorder="1" applyAlignment="1"/>
    <xf numFmtId="164" fontId="33" fillId="15" borderId="0" xfId="0" applyNumberFormat="1" applyFont="1" applyFill="1"/>
    <xf numFmtId="0" fontId="33" fillId="0" borderId="0" xfId="0" applyFont="1" applyBorder="1"/>
    <xf numFmtId="164" fontId="33" fillId="15" borderId="6" xfId="0" applyNumberFormat="1" applyFont="1" applyFill="1" applyBorder="1"/>
    <xf numFmtId="164" fontId="33" fillId="0" borderId="0" xfId="0" applyNumberFormat="1" applyFont="1"/>
    <xf numFmtId="44" fontId="33" fillId="7" borderId="5" xfId="0" applyNumberFormat="1" applyFont="1" applyFill="1" applyBorder="1" applyAlignment="1" applyProtection="1">
      <alignment horizontal="right"/>
    </xf>
    <xf numFmtId="0" fontId="34" fillId="0" borderId="0" xfId="0" applyFont="1" applyFill="1"/>
    <xf numFmtId="0" fontId="38" fillId="10" borderId="1" xfId="0" applyFont="1" applyFill="1" applyBorder="1"/>
    <xf numFmtId="164" fontId="33" fillId="10" borderId="17" xfId="0" applyNumberFormat="1" applyFont="1" applyFill="1" applyBorder="1" applyProtection="1"/>
    <xf numFmtId="44" fontId="33" fillId="10" borderId="15" xfId="0" applyNumberFormat="1" applyFont="1" applyFill="1" applyBorder="1" applyAlignment="1" applyProtection="1">
      <alignment horizontal="right"/>
    </xf>
    <xf numFmtId="0" fontId="34" fillId="0" borderId="6" xfId="0" applyFont="1" applyBorder="1" applyAlignment="1" applyProtection="1">
      <alignment horizontal="left"/>
    </xf>
    <xf numFmtId="164" fontId="33" fillId="0" borderId="15" xfId="0" applyNumberFormat="1" applyFont="1" applyFill="1" applyBorder="1" applyProtection="1"/>
    <xf numFmtId="44" fontId="33" fillId="15" borderId="15" xfId="0" applyNumberFormat="1" applyFont="1" applyFill="1" applyBorder="1"/>
    <xf numFmtId="0" fontId="34" fillId="0" borderId="0" xfId="0" applyFont="1" applyFill="1" applyBorder="1" applyProtection="1"/>
    <xf numFmtId="0" fontId="34" fillId="0" borderId="6" xfId="0" applyFont="1" applyFill="1" applyBorder="1" applyAlignment="1" applyProtection="1">
      <alignment horizontal="left"/>
    </xf>
    <xf numFmtId="44" fontId="33" fillId="15" borderId="15" xfId="0" applyNumberFormat="1" applyFont="1" applyFill="1" applyBorder="1" applyAlignment="1" applyProtection="1">
      <alignment horizontal="right"/>
      <protection locked="0"/>
    </xf>
    <xf numFmtId="164" fontId="41" fillId="0" borderId="15" xfId="0" applyNumberFormat="1" applyFont="1" applyFill="1" applyBorder="1" applyProtection="1"/>
    <xf numFmtId="44" fontId="33" fillId="15" borderId="15" xfId="0" applyNumberFormat="1" applyFont="1" applyFill="1" applyBorder="1" applyProtection="1">
      <protection locked="0"/>
    </xf>
    <xf numFmtId="0" fontId="38" fillId="0" borderId="4" xfId="0" applyFont="1" applyFill="1" applyBorder="1" applyProtection="1"/>
    <xf numFmtId="164" fontId="33" fillId="0" borderId="13" xfId="0" applyNumberFormat="1" applyFont="1" applyFill="1" applyBorder="1" applyProtection="1"/>
    <xf numFmtId="44" fontId="33" fillId="11" borderId="5" xfId="0" applyNumberFormat="1" applyFont="1" applyFill="1" applyBorder="1" applyProtection="1">
      <protection locked="0"/>
    </xf>
    <xf numFmtId="0" fontId="38" fillId="0" borderId="0" xfId="0" applyFont="1" applyFill="1" applyAlignment="1">
      <alignment horizontal="left"/>
    </xf>
    <xf numFmtId="164" fontId="38" fillId="10" borderId="10" xfId="0" applyNumberFormat="1" applyFont="1" applyFill="1" applyBorder="1" applyAlignment="1">
      <alignment horizontal="left"/>
    </xf>
    <xf numFmtId="0" fontId="34" fillId="10" borderId="15" xfId="0" applyFont="1" applyFill="1" applyBorder="1" applyAlignment="1">
      <alignment horizontal="left"/>
    </xf>
    <xf numFmtId="164" fontId="38" fillId="0" borderId="15" xfId="0" applyNumberFormat="1" applyFont="1" applyBorder="1"/>
    <xf numFmtId="44" fontId="33" fillId="15" borderId="5" xfId="1" applyNumberFormat="1" applyFont="1" applyFill="1" applyBorder="1" applyAlignment="1" applyProtection="1"/>
    <xf numFmtId="0" fontId="42" fillId="7" borderId="20" xfId="0" applyFont="1" applyFill="1" applyBorder="1" applyProtection="1"/>
    <xf numFmtId="0" fontId="42" fillId="7" borderId="16" xfId="0" applyFont="1" applyFill="1" applyBorder="1" applyProtection="1"/>
    <xf numFmtId="164" fontId="42" fillId="7" borderId="21" xfId="0" applyNumberFormat="1" applyFont="1" applyFill="1" applyBorder="1" applyProtection="1"/>
    <xf numFmtId="164" fontId="34" fillId="7" borderId="23" xfId="0" applyNumberFormat="1" applyFont="1" applyFill="1" applyBorder="1" applyAlignment="1" applyProtection="1">
      <alignment horizontal="right"/>
    </xf>
    <xf numFmtId="0" fontId="42" fillId="0" borderId="0" xfId="0" applyFont="1" applyFill="1" applyBorder="1" applyProtection="1"/>
    <xf numFmtId="164" fontId="42" fillId="0" borderId="0" xfId="0" applyNumberFormat="1" applyFont="1" applyFill="1" applyBorder="1" applyProtection="1"/>
    <xf numFmtId="164" fontId="34" fillId="0" borderId="0" xfId="0" applyNumberFormat="1" applyFont="1" applyFill="1" applyBorder="1" applyAlignment="1" applyProtection="1">
      <alignment horizontal="right"/>
    </xf>
    <xf numFmtId="0" fontId="33" fillId="0" borderId="0" xfId="0" applyFont="1" applyAlignment="1"/>
    <xf numFmtId="164" fontId="33" fillId="0" borderId="0" xfId="0" applyNumberFormat="1" applyFont="1" applyBorder="1"/>
    <xf numFmtId="0" fontId="50" fillId="0" borderId="0" xfId="0" applyFont="1" applyBorder="1"/>
    <xf numFmtId="0" fontId="51" fillId="3" borderId="6" xfId="0" applyFont="1" applyFill="1" applyBorder="1" applyAlignment="1" applyProtection="1">
      <alignment horizontal="center" vertical="center"/>
    </xf>
    <xf numFmtId="0" fontId="42" fillId="3" borderId="15" xfId="0" applyFont="1" applyFill="1" applyBorder="1" applyAlignment="1" applyProtection="1">
      <alignment horizontal="center" vertical="center"/>
    </xf>
    <xf numFmtId="0" fontId="42" fillId="7" borderId="8" xfId="0" applyFont="1" applyFill="1" applyBorder="1" applyAlignment="1"/>
    <xf numFmtId="0" fontId="42" fillId="7" borderId="14" xfId="0" applyFont="1" applyFill="1" applyBorder="1" applyAlignment="1"/>
    <xf numFmtId="44" fontId="42" fillId="7" borderId="9" xfId="0" applyNumberFormat="1" applyFont="1" applyFill="1" applyBorder="1" applyAlignment="1"/>
    <xf numFmtId="0" fontId="42" fillId="8" borderId="8" xfId="0" applyFont="1" applyFill="1" applyBorder="1"/>
    <xf numFmtId="0" fontId="42" fillId="8" borderId="14" xfId="0" applyFont="1" applyFill="1" applyBorder="1"/>
    <xf numFmtId="44" fontId="42" fillId="8" borderId="9" xfId="0" applyNumberFormat="1" applyFont="1" applyFill="1" applyBorder="1"/>
    <xf numFmtId="0" fontId="42" fillId="0" borderId="7" xfId="0" applyFont="1" applyFill="1" applyBorder="1" applyAlignment="1" applyProtection="1"/>
    <xf numFmtId="0" fontId="51" fillId="0" borderId="0" xfId="0" applyFont="1" applyBorder="1"/>
    <xf numFmtId="0" fontId="51" fillId="0" borderId="0" xfId="0" applyFont="1"/>
    <xf numFmtId="0" fontId="51" fillId="0" borderId="0" xfId="0" applyFont="1" applyBorder="1" applyProtection="1"/>
    <xf numFmtId="0" fontId="42" fillId="3" borderId="6" xfId="0" applyFont="1" applyFill="1" applyBorder="1" applyAlignment="1" applyProtection="1"/>
    <xf numFmtId="0" fontId="42" fillId="3" borderId="10" xfId="0" applyFont="1" applyFill="1" applyBorder="1" applyAlignment="1" applyProtection="1"/>
    <xf numFmtId="0" fontId="51" fillId="5" borderId="3" xfId="0" applyFont="1" applyFill="1" applyBorder="1" applyProtection="1"/>
    <xf numFmtId="0" fontId="51" fillId="5" borderId="7" xfId="0" applyFont="1" applyFill="1" applyBorder="1" applyProtection="1"/>
    <xf numFmtId="0" fontId="51" fillId="5" borderId="13" xfId="0" applyFont="1" applyFill="1" applyBorder="1" applyProtection="1"/>
    <xf numFmtId="44" fontId="51" fillId="15" borderId="5" xfId="0" applyNumberFormat="1" applyFont="1" applyFill="1" applyBorder="1"/>
    <xf numFmtId="0" fontId="51" fillId="0" borderId="6" xfId="0" applyFont="1" applyBorder="1" applyAlignment="1" applyProtection="1">
      <alignment horizontal="center"/>
    </xf>
    <xf numFmtId="44" fontId="51" fillId="15" borderId="5" xfId="0" applyNumberFormat="1" applyFont="1" applyFill="1" applyBorder="1" applyProtection="1">
      <protection locked="0"/>
    </xf>
    <xf numFmtId="0" fontId="51" fillId="5" borderId="1" xfId="0" applyFont="1" applyFill="1" applyBorder="1" applyProtection="1"/>
    <xf numFmtId="0" fontId="51" fillId="5" borderId="17" xfId="0" applyFont="1" applyFill="1" applyBorder="1" applyProtection="1"/>
    <xf numFmtId="0" fontId="51" fillId="5" borderId="12" xfId="0" applyFont="1" applyFill="1" applyBorder="1" applyProtection="1"/>
    <xf numFmtId="44" fontId="51" fillId="15" borderId="2" xfId="0" applyNumberFormat="1" applyFont="1" applyFill="1" applyBorder="1"/>
    <xf numFmtId="0" fontId="42" fillId="0" borderId="6" xfId="0" applyFont="1" applyFill="1" applyBorder="1" applyProtection="1"/>
    <xf numFmtId="0" fontId="42" fillId="0" borderId="10" xfId="0" applyFont="1" applyFill="1" applyBorder="1"/>
    <xf numFmtId="44" fontId="42" fillId="11" borderId="5" xfId="0" applyNumberFormat="1" applyFont="1" applyFill="1" applyBorder="1" applyAlignment="1">
      <alignment horizontal="right"/>
    </xf>
    <xf numFmtId="0" fontId="51" fillId="7" borderId="6" xfId="0" applyFont="1" applyFill="1" applyBorder="1" applyAlignment="1" applyProtection="1">
      <alignment horizontal="center"/>
    </xf>
    <xf numFmtId="44" fontId="51" fillId="7" borderId="5" xfId="0" applyNumberFormat="1" applyFont="1" applyFill="1" applyBorder="1" applyProtection="1"/>
    <xf numFmtId="0" fontId="42" fillId="3" borderId="5" xfId="0" applyFont="1" applyFill="1" applyBorder="1" applyAlignment="1" applyProtection="1"/>
    <xf numFmtId="0" fontId="42" fillId="3" borderId="5" xfId="0" applyFont="1" applyFill="1" applyBorder="1" applyAlignment="1" applyProtection="1">
      <alignment horizontal="center"/>
    </xf>
    <xf numFmtId="0" fontId="42" fillId="0" borderId="1" xfId="0" applyFont="1" applyFill="1" applyBorder="1" applyProtection="1"/>
    <xf numFmtId="0" fontId="51" fillId="0" borderId="17" xfId="0" applyFont="1" applyBorder="1"/>
    <xf numFmtId="44" fontId="51" fillId="11" borderId="5" xfId="0" applyNumberFormat="1" applyFont="1" applyFill="1" applyBorder="1"/>
    <xf numFmtId="0" fontId="51" fillId="10" borderId="6" xfId="0" applyFont="1" applyFill="1" applyBorder="1" applyAlignment="1" applyProtection="1">
      <alignment horizontal="center"/>
    </xf>
    <xf numFmtId="8" fontId="52" fillId="10" borderId="15" xfId="0" applyNumberFormat="1" applyFont="1" applyFill="1" applyBorder="1" applyProtection="1"/>
    <xf numFmtId="0" fontId="51" fillId="0" borderId="20" xfId="0" applyFont="1" applyBorder="1" applyAlignment="1" applyProtection="1">
      <alignment horizontal="center"/>
    </xf>
    <xf numFmtId="44" fontId="51" fillId="15" borderId="2" xfId="0" applyNumberFormat="1" applyFont="1" applyFill="1" applyBorder="1" applyProtection="1">
      <protection locked="0"/>
    </xf>
    <xf numFmtId="0" fontId="51" fillId="0" borderId="10" xfId="0" applyFont="1" applyFill="1" applyBorder="1" applyProtection="1"/>
    <xf numFmtId="0" fontId="51" fillId="0" borderId="15" xfId="0" applyFont="1" applyFill="1" applyBorder="1" applyProtection="1"/>
    <xf numFmtId="44" fontId="51" fillId="11" borderId="5" xfId="0" applyNumberFormat="1" applyFont="1" applyFill="1" applyBorder="1" applyProtection="1"/>
    <xf numFmtId="0" fontId="42" fillId="7" borderId="19" xfId="0" applyFont="1" applyFill="1" applyBorder="1" applyAlignment="1" applyProtection="1">
      <alignment horizontal="center"/>
    </xf>
    <xf numFmtId="44" fontId="51" fillId="7" borderId="11" xfId="0" applyNumberFormat="1" applyFont="1" applyFill="1" applyBorder="1" applyProtection="1"/>
    <xf numFmtId="0" fontId="42" fillId="0" borderId="6" xfId="0" applyFont="1" applyFill="1" applyBorder="1" applyAlignment="1" applyProtection="1"/>
    <xf numFmtId="0" fontId="42" fillId="0" borderId="10" xfId="0" applyFont="1" applyFill="1" applyBorder="1" applyAlignment="1" applyProtection="1"/>
    <xf numFmtId="0" fontId="51" fillId="0" borderId="0" xfId="0" applyFont="1" applyFill="1" applyBorder="1"/>
    <xf numFmtId="0" fontId="51" fillId="0" borderId="17" xfId="0" applyFont="1" applyFill="1" applyBorder="1" applyProtection="1"/>
    <xf numFmtId="0" fontId="51" fillId="0" borderId="12" xfId="0" applyFont="1" applyFill="1" applyBorder="1" applyProtection="1"/>
    <xf numFmtId="44" fontId="51" fillId="11" borderId="2" xfId="0" applyNumberFormat="1" applyFont="1" applyFill="1" applyBorder="1" applyProtection="1"/>
    <xf numFmtId="0" fontId="54" fillId="0" borderId="6" xfId="0" applyFont="1" applyBorder="1" applyAlignment="1" applyProtection="1">
      <alignment horizontal="center"/>
    </xf>
    <xf numFmtId="0" fontId="55" fillId="0" borderId="0" xfId="0" applyFont="1" applyBorder="1" applyAlignment="1"/>
    <xf numFmtId="0" fontId="56" fillId="0" borderId="0" xfId="0" applyFont="1" applyBorder="1" applyAlignment="1">
      <alignment horizontal="left"/>
    </xf>
    <xf numFmtId="0" fontId="58" fillId="0" borderId="6" xfId="0" applyFont="1" applyBorder="1" applyAlignment="1" applyProtection="1">
      <alignment horizontal="center"/>
    </xf>
    <xf numFmtId="0" fontId="59" fillId="0" borderId="0" xfId="0" applyFont="1"/>
    <xf numFmtId="0" fontId="59" fillId="0" borderId="6" xfId="0" applyFont="1" applyBorder="1" applyProtection="1">
      <protection locked="0"/>
    </xf>
    <xf numFmtId="0" fontId="60" fillId="0" borderId="6" xfId="0" applyFont="1" applyBorder="1" applyAlignment="1" applyProtection="1">
      <alignment horizontal="center"/>
      <protection locked="0"/>
    </xf>
    <xf numFmtId="8" fontId="59" fillId="0" borderId="5" xfId="0" applyNumberFormat="1" applyFont="1" applyBorder="1" applyAlignment="1" applyProtection="1">
      <alignment horizontal="center"/>
      <protection locked="0"/>
    </xf>
    <xf numFmtId="0" fontId="57" fillId="0" borderId="34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8" fontId="59" fillId="13" borderId="6" xfId="0" applyNumberFormat="1" applyFont="1" applyFill="1" applyBorder="1" applyAlignment="1" applyProtection="1">
      <alignment horizontal="left"/>
    </xf>
    <xf numFmtId="8" fontId="60" fillId="13" borderId="6" xfId="0" applyNumberFormat="1" applyFont="1" applyFill="1" applyBorder="1" applyAlignment="1" applyProtection="1">
      <alignment horizontal="center"/>
    </xf>
    <xf numFmtId="8" fontId="59" fillId="13" borderId="6" xfId="0" applyNumberFormat="1" applyFont="1" applyFill="1" applyBorder="1" applyAlignment="1" applyProtection="1">
      <alignment horizontal="left" vertical="center"/>
    </xf>
    <xf numFmtId="8" fontId="60" fillId="13" borderId="10" xfId="0" applyNumberFormat="1" applyFont="1" applyFill="1" applyBorder="1" applyAlignment="1" applyProtection="1">
      <alignment horizontal="center"/>
    </xf>
    <xf numFmtId="0" fontId="57" fillId="0" borderId="35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/>
    </xf>
    <xf numFmtId="0" fontId="61" fillId="0" borderId="0" xfId="0" applyFont="1"/>
  </cellXfs>
  <cellStyles count="33">
    <cellStyle name="Comma 2" xfId="3" xr:uid="{00000000-0005-0000-0000-000000000000}"/>
    <cellStyle name="Comma 2 2" xfId="9" xr:uid="{00000000-0005-0000-0000-000001000000}"/>
    <cellStyle name="Comma 3" xfId="8" xr:uid="{00000000-0005-0000-0000-000002000000}"/>
    <cellStyle name="Comma 3 2" xfId="10" xr:uid="{00000000-0005-0000-0000-000003000000}"/>
    <cellStyle name="Comma0" xfId="11" xr:uid="{00000000-0005-0000-0000-000004000000}"/>
    <cellStyle name="Comma0 - Style4" xfId="12" xr:uid="{00000000-0005-0000-0000-000005000000}"/>
    <cellStyle name="Comma1 - Style1" xfId="13" xr:uid="{00000000-0005-0000-0000-000006000000}"/>
    <cellStyle name="Currency" xfId="1" builtinId="4"/>
    <cellStyle name="Currency 2" xfId="4" xr:uid="{00000000-0005-0000-0000-000008000000}"/>
    <cellStyle name="Currency 2 2" xfId="14" xr:uid="{00000000-0005-0000-0000-000009000000}"/>
    <cellStyle name="Currency 2 3" xfId="15" xr:uid="{00000000-0005-0000-0000-00000A000000}"/>
    <cellStyle name="Currency 2 4" xfId="16" xr:uid="{00000000-0005-0000-0000-00000B000000}"/>
    <cellStyle name="Currency 2 5" xfId="17" xr:uid="{00000000-0005-0000-0000-00000C000000}"/>
    <cellStyle name="Currency 2 6" xfId="18" xr:uid="{00000000-0005-0000-0000-00000D000000}"/>
    <cellStyle name="Currency 2 7" xfId="19" xr:uid="{00000000-0005-0000-0000-00000E000000}"/>
    <cellStyle name="Currency 3" xfId="5" xr:uid="{00000000-0005-0000-0000-00000F000000}"/>
    <cellStyle name="Currency 3 2" xfId="6" xr:uid="{00000000-0005-0000-0000-000010000000}"/>
    <cellStyle name="Currency 4" xfId="20" xr:uid="{00000000-0005-0000-0000-000011000000}"/>
    <cellStyle name="Date - Style3" xfId="21" xr:uid="{00000000-0005-0000-0000-000012000000}"/>
    <cellStyle name="Normal" xfId="0" builtinId="0"/>
    <cellStyle name="Normal 2" xfId="2" xr:uid="{00000000-0005-0000-0000-000014000000}"/>
    <cellStyle name="Normal 2 2" xfId="22" xr:uid="{00000000-0005-0000-0000-000015000000}"/>
    <cellStyle name="Normal 3" xfId="7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_WOR Navajo Prep" xfId="32" xr:uid="{00000000-0005-0000-0000-00001A000000}"/>
    <cellStyle name="Percen - Style2" xfId="26" xr:uid="{00000000-0005-0000-0000-00001B000000}"/>
    <cellStyle name="Percent 2" xfId="27" xr:uid="{00000000-0005-0000-0000-00001D000000}"/>
    <cellStyle name="Percent 3" xfId="28" xr:uid="{00000000-0005-0000-0000-00001E000000}"/>
    <cellStyle name="STYLE1" xfId="29" xr:uid="{00000000-0005-0000-0000-00001F000000}"/>
    <cellStyle name="STYLE2" xfId="30" xr:uid="{00000000-0005-0000-0000-000020000000}"/>
    <cellStyle name="STYLE3" xfId="31" xr:uid="{00000000-0005-0000-0000-000021000000}"/>
  </cellStyles>
  <dxfs count="0"/>
  <tableStyles count="0" defaultTableStyle="TableStyleMedium9" defaultPivotStyle="PivotStyleLight16"/>
  <colors>
    <mruColors>
      <color rgb="FFFFFF99"/>
      <color rgb="FF00CC66"/>
      <color rgb="FF99FFCC"/>
      <color rgb="FFFF66CC"/>
      <color rgb="FFCCFFCC"/>
      <color rgb="FF00FF00"/>
      <color rgb="FFCCCCFF"/>
      <color rgb="FFFF00FF"/>
      <color rgb="FFFF505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1104900</xdr:colOff>
      <xdr:row>32</xdr:row>
      <xdr:rowOff>235404</xdr:rowOff>
    </xdr:from>
    <xdr:to>
      <xdr:col>3</xdr:col>
      <xdr:colOff>1276349</xdr:colOff>
      <xdr:row>34</xdr:row>
      <xdr:rowOff>38100</xdr:rowOff>
    </xdr:to>
    <xdr:sp macro="" textlink="">
      <xdr:nvSpPr>
        <xdr:cNvPr id="8" name="Down Arrow 7" descr="downward pointing arrow indicating area to enter monthly operating day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4733925" y="6883854"/>
          <a:ext cx="171449" cy="240846"/>
        </a:xfrm>
        <a:prstGeom prst="downArrow">
          <a:avLst/>
        </a:prstGeom>
        <a:solidFill>
          <a:srgbClr val="C00000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13</xdr:col>
      <xdr:colOff>179273</xdr:colOff>
      <xdr:row>5</xdr:row>
      <xdr:rowOff>52388</xdr:rowOff>
    </xdr:from>
    <xdr:ext cx="940254" cy="1009650"/>
    <xdr:sp macro="" textlink="">
      <xdr:nvSpPr>
        <xdr:cNvPr id="12" name="TextBox 11" descr="comment to enter the current reimbursement rates for all participating program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038023" y="1171576"/>
          <a:ext cx="940254" cy="1009650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Enter</a:t>
          </a:r>
          <a:r>
            <a:rPr lang="en-US" sz="900" b="1" baseline="0">
              <a:solidFill>
                <a:srgbClr val="C00000"/>
              </a:solidFill>
            </a:rPr>
            <a:t> current </a:t>
          </a:r>
          <a:r>
            <a:rPr lang="en-US" sz="900" b="1">
              <a:solidFill>
                <a:srgbClr val="C00000"/>
              </a:solidFill>
            </a:rPr>
            <a:t>reimbursement rates into the peach boxes for each program catagory</a:t>
          </a:r>
        </a:p>
      </xdr:txBody>
    </xdr:sp>
    <xdr:clientData/>
  </xdr:oneCellAnchor>
  <xdr:oneCellAnchor>
    <xdr:from>
      <xdr:col>11</xdr:col>
      <xdr:colOff>435428</xdr:colOff>
      <xdr:row>40</xdr:row>
      <xdr:rowOff>126546</xdr:rowOff>
    </xdr:from>
    <xdr:ext cx="839561" cy="1133475"/>
    <xdr:sp macro="" textlink="">
      <xdr:nvSpPr>
        <xdr:cNvPr id="13" name="TextBox 12" descr="comment to enter the student payment rates for paid and reduced meals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255703" y="8318046"/>
          <a:ext cx="839561" cy="1133475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Enter</a:t>
          </a:r>
          <a:r>
            <a:rPr lang="en-US" sz="900" b="1" baseline="0">
              <a:solidFill>
                <a:srgbClr val="C00000"/>
              </a:solidFill>
            </a:rPr>
            <a:t> current payment rates </a:t>
          </a:r>
          <a:r>
            <a:rPr lang="en-US" sz="900" b="1">
              <a:solidFill>
                <a:srgbClr val="C00000"/>
              </a:solidFill>
            </a:rPr>
            <a:t>into the peach boxes for each program and catagor</a:t>
          </a:r>
          <a:r>
            <a:rPr lang="en-US" sz="1100" b="1">
              <a:solidFill>
                <a:srgbClr val="C00000"/>
              </a:solidFill>
            </a:rPr>
            <a:t>y</a:t>
          </a:r>
        </a:p>
      </xdr:txBody>
    </xdr:sp>
    <xdr:clientData/>
  </xdr:oneCellAnchor>
  <xdr:oneCellAnchor>
    <xdr:from>
      <xdr:col>17</xdr:col>
      <xdr:colOff>796019</xdr:colOff>
      <xdr:row>3</xdr:row>
      <xdr:rowOff>225880</xdr:rowOff>
    </xdr:from>
    <xdr:ext cx="1095374" cy="676274"/>
    <xdr:sp macro="" textlink="">
      <xdr:nvSpPr>
        <xdr:cNvPr id="15" name="TextBox 14" descr="comment to enter meal counts for each  meal type and paying categories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403662" y="892630"/>
          <a:ext cx="1095374" cy="676274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Enter meal counts for each catagory and program into the peach boxes</a:t>
          </a:r>
        </a:p>
      </xdr:txBody>
    </xdr:sp>
    <xdr:clientData/>
  </xdr:oneCellAnchor>
  <xdr:oneCellAnchor>
    <xdr:from>
      <xdr:col>11</xdr:col>
      <xdr:colOff>246288</xdr:colOff>
      <xdr:row>24</xdr:row>
      <xdr:rowOff>198663</xdr:rowOff>
    </xdr:from>
    <xdr:ext cx="1019175" cy="962025"/>
    <xdr:sp macro="" textlink="">
      <xdr:nvSpPr>
        <xdr:cNvPr id="16" name="TextBox 15" descr="comment to enter the total monthly reimbursement for CACFP and SFSP programs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066563" y="5246913"/>
          <a:ext cx="1019175" cy="962025"/>
        </a:xfrm>
        <a:prstGeom prst="rect">
          <a:avLst/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Enter</a:t>
          </a:r>
          <a:r>
            <a:rPr lang="en-US" sz="900" b="1" baseline="0">
              <a:solidFill>
                <a:srgbClr val="C00000"/>
              </a:solidFill>
            </a:rPr>
            <a:t> entire Monthly reimbursements for these programs into  peach boxes</a:t>
          </a:r>
          <a:endParaRPr lang="en-US" sz="900" b="1">
            <a:solidFill>
              <a:srgbClr val="C00000"/>
            </a:solidFill>
          </a:endParaRPr>
        </a:p>
      </xdr:txBody>
    </xdr:sp>
    <xdr:clientData/>
  </xdr:oneCellAnchor>
  <xdr:twoCellAnchor>
    <xdr:from>
      <xdr:col>12</xdr:col>
      <xdr:colOff>9525</xdr:colOff>
      <xdr:row>26</xdr:row>
      <xdr:rowOff>166004</xdr:rowOff>
    </xdr:from>
    <xdr:to>
      <xdr:col>13</xdr:col>
      <xdr:colOff>1445079</xdr:colOff>
      <xdr:row>28</xdr:row>
      <xdr:rowOff>176891</xdr:rowOff>
    </xdr:to>
    <xdr:sp macro="" textlink="">
      <xdr:nvSpPr>
        <xdr:cNvPr id="17" name="Left Arrow 16" descr="right pointing arrow indicating fields to enter the CACFP and SFSP monthly reimbursements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 rot="10800000">
          <a:off x="11096625" y="5614304"/>
          <a:ext cx="2759529" cy="410937"/>
        </a:xfrm>
        <a:prstGeom prst="leftArrow">
          <a:avLst/>
        </a:prstGeom>
        <a:noFill/>
        <a:ln w="3810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15</xdr:col>
      <xdr:colOff>108857</xdr:colOff>
      <xdr:row>30</xdr:row>
      <xdr:rowOff>164647</xdr:rowOff>
    </xdr:from>
    <xdr:ext cx="1445080" cy="688521"/>
    <xdr:sp macro="" textlink="">
      <xdr:nvSpPr>
        <xdr:cNvPr id="10" name="TextBox 9" descr="comment to enter the annual reimbursements for breakfast and lunch&#10;State match, grant money, WSDMP and Elderly Nutrition 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5244082" y="6413047"/>
          <a:ext cx="1445080" cy="688521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Enter entire Yearly reimbursements</a:t>
          </a:r>
          <a:r>
            <a:rPr lang="en-US" sz="900" b="1" baseline="0">
              <a:solidFill>
                <a:srgbClr val="C00000"/>
              </a:solidFill>
            </a:rPr>
            <a:t> for these programs into these peach boxes</a:t>
          </a:r>
          <a:endParaRPr lang="en-US" sz="900" b="1">
            <a:solidFill>
              <a:srgbClr val="C00000"/>
            </a:solidFill>
          </a:endParaRPr>
        </a:p>
      </xdr:txBody>
    </xdr:sp>
    <xdr:clientData/>
  </xdr:oneCellAnchor>
  <xdr:twoCellAnchor>
    <xdr:from>
      <xdr:col>14</xdr:col>
      <xdr:colOff>923925</xdr:colOff>
      <xdr:row>30</xdr:row>
      <xdr:rowOff>76201</xdr:rowOff>
    </xdr:from>
    <xdr:to>
      <xdr:col>15</xdr:col>
      <xdr:colOff>96611</xdr:colOff>
      <xdr:row>34</xdr:row>
      <xdr:rowOff>129269</xdr:rowOff>
    </xdr:to>
    <xdr:sp macro="" textlink="">
      <xdr:nvSpPr>
        <xdr:cNvPr id="18" name="Left Arrow 17" descr="left pointing arrow indicating the fields to enter the annual reimbursements:  State lunch and breakfast matches, grant money, WSDMP and elderly nutritio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14839950" y="6324601"/>
          <a:ext cx="391886" cy="891268"/>
        </a:xfrm>
        <a:prstGeom prst="leftArrow">
          <a:avLst>
            <a:gd name="adj1" fmla="val 50000"/>
            <a:gd name="adj2" fmla="val 44000"/>
          </a:avLst>
        </a:prstGeom>
        <a:solidFill>
          <a:srgbClr val="C00000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15</xdr:col>
      <xdr:colOff>51708</xdr:colOff>
      <xdr:row>50</xdr:row>
      <xdr:rowOff>129268</xdr:rowOff>
    </xdr:from>
    <xdr:ext cx="1085850" cy="655821"/>
    <xdr:sp macro="" textlink="">
      <xdr:nvSpPr>
        <xdr:cNvPr id="11" name="TextBox 10" descr="comment to enter all nonprogram food sales into nonprogram foods sectio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5186933" y="10111468"/>
          <a:ext cx="1085850" cy="655821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Enter</a:t>
          </a:r>
          <a:r>
            <a:rPr lang="en-US" sz="900" b="1" baseline="0">
              <a:solidFill>
                <a:srgbClr val="C00000"/>
              </a:solidFill>
            </a:rPr>
            <a:t> all nonprogram food sales into these peach boxes</a:t>
          </a:r>
          <a:endParaRPr lang="en-US" sz="900" b="1">
            <a:solidFill>
              <a:srgbClr val="C00000"/>
            </a:solidFill>
          </a:endParaRPr>
        </a:p>
      </xdr:txBody>
    </xdr:sp>
    <xdr:clientData/>
  </xdr:oneCellAnchor>
  <xdr:twoCellAnchor>
    <xdr:from>
      <xdr:col>14</xdr:col>
      <xdr:colOff>847725</xdr:colOff>
      <xdr:row>49</xdr:row>
      <xdr:rowOff>57150</xdr:rowOff>
    </xdr:from>
    <xdr:to>
      <xdr:col>15</xdr:col>
      <xdr:colOff>39460</xdr:colOff>
      <xdr:row>54</xdr:row>
      <xdr:rowOff>161925</xdr:rowOff>
    </xdr:to>
    <xdr:sp macro="" textlink="">
      <xdr:nvSpPr>
        <xdr:cNvPr id="14" name="Left Arrow 13" descr="left pointing arrow to indicate where to enter all nonprogram food sales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14763750" y="9867900"/>
          <a:ext cx="410935" cy="1114425"/>
        </a:xfrm>
        <a:prstGeom prst="leftArrow">
          <a:avLst>
            <a:gd name="adj1" fmla="val 50000"/>
            <a:gd name="adj2" fmla="val 43151"/>
          </a:avLst>
        </a:prstGeom>
        <a:solidFill>
          <a:srgbClr val="C00000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15</xdr:col>
      <xdr:colOff>156483</xdr:colOff>
      <xdr:row>56</xdr:row>
      <xdr:rowOff>55789</xdr:rowOff>
    </xdr:from>
    <xdr:ext cx="1511754" cy="514949"/>
    <xdr:sp macro="" textlink="">
      <xdr:nvSpPr>
        <xdr:cNvPr id="19" name="TextBox 18" descr="comment to enter the monthly USDA foods entitlement received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5291708" y="11266714"/>
          <a:ext cx="1511754" cy="514949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Enter the monthly</a:t>
          </a:r>
          <a:r>
            <a:rPr lang="en-US" sz="900" b="1" baseline="0">
              <a:solidFill>
                <a:srgbClr val="C00000"/>
              </a:solidFill>
            </a:rPr>
            <a:t> USDA Foods entitlement value into this peach box</a:t>
          </a:r>
          <a:endParaRPr lang="en-US" sz="900" b="1">
            <a:solidFill>
              <a:srgbClr val="C00000"/>
            </a:solidFill>
          </a:endParaRPr>
        </a:p>
      </xdr:txBody>
    </xdr:sp>
    <xdr:clientData/>
  </xdr:oneCellAnchor>
  <xdr:twoCellAnchor>
    <xdr:from>
      <xdr:col>14</xdr:col>
      <xdr:colOff>1009651</xdr:colOff>
      <xdr:row>57</xdr:row>
      <xdr:rowOff>33202</xdr:rowOff>
    </xdr:from>
    <xdr:to>
      <xdr:col>15</xdr:col>
      <xdr:colOff>133350</xdr:colOff>
      <xdr:row>57</xdr:row>
      <xdr:rowOff>171450</xdr:rowOff>
    </xdr:to>
    <xdr:sp macro="" textlink="">
      <xdr:nvSpPr>
        <xdr:cNvPr id="21" name="Left Arrow 20" descr="left pointing arrow to indicate where to enter USDA foods value received in month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 flipV="1">
          <a:off x="14925676" y="11444152"/>
          <a:ext cx="342899" cy="138248"/>
        </a:xfrm>
        <a:prstGeom prst="leftArrow">
          <a:avLst>
            <a:gd name="adj1" fmla="val 50000"/>
            <a:gd name="adj2" fmla="val 43151"/>
          </a:avLst>
        </a:prstGeom>
        <a:solidFill>
          <a:srgbClr val="C00000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12</xdr:col>
      <xdr:colOff>73478</xdr:colOff>
      <xdr:row>61</xdr:row>
      <xdr:rowOff>216354</xdr:rowOff>
    </xdr:from>
    <xdr:ext cx="1258661" cy="813708"/>
    <xdr:sp macro="" textlink="">
      <xdr:nvSpPr>
        <xdr:cNvPr id="22" name="TextBox 21" descr="comment to enter actual monthly benefit totals taken from payroll records into these peach cells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160578" y="12427404"/>
          <a:ext cx="1258661" cy="813708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Enter</a:t>
          </a:r>
          <a:r>
            <a:rPr lang="en-US" sz="900" b="1" baseline="0">
              <a:solidFill>
                <a:srgbClr val="C00000"/>
              </a:solidFill>
            </a:rPr>
            <a:t> a</a:t>
          </a:r>
          <a:r>
            <a:rPr lang="en-US" sz="900" b="1">
              <a:solidFill>
                <a:srgbClr val="C00000"/>
              </a:solidFill>
            </a:rPr>
            <a:t>ctual monthly</a:t>
          </a:r>
          <a:r>
            <a:rPr lang="en-US" sz="900" b="1" baseline="0">
              <a:solidFill>
                <a:srgbClr val="C00000"/>
              </a:solidFill>
            </a:rPr>
            <a:t> wage &amp; benefit  totals </a:t>
          </a:r>
          <a:r>
            <a:rPr lang="en-US" sz="900" b="1" i="0" baseline="0">
              <a:solidFill>
                <a:srgbClr val="C00000"/>
              </a:solidFill>
            </a:rPr>
            <a:t>taken from payroll records into these peach boxes</a:t>
          </a:r>
          <a:endParaRPr lang="en-US" sz="900" b="1" i="0">
            <a:solidFill>
              <a:srgbClr val="C00000"/>
            </a:solidFill>
          </a:endParaRPr>
        </a:p>
      </xdr:txBody>
    </xdr:sp>
    <xdr:clientData/>
  </xdr:oneCellAnchor>
  <xdr:oneCellAnchor>
    <xdr:from>
      <xdr:col>14</xdr:col>
      <xdr:colOff>209550</xdr:colOff>
      <xdr:row>2</xdr:row>
      <xdr:rowOff>201386</xdr:rowOff>
    </xdr:from>
    <xdr:ext cx="2692981" cy="264560"/>
    <xdr:sp macro="" textlink="">
      <xdr:nvSpPr>
        <xdr:cNvPr id="20" name="TextBox 19" descr="comment to enter the number of serving days in the month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4125575" y="630011"/>
          <a:ext cx="2692981" cy="264560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Enter number of serving</a:t>
          </a:r>
          <a:r>
            <a:rPr lang="en-US" sz="1100" b="1" baseline="0">
              <a:solidFill>
                <a:srgbClr val="C00000"/>
              </a:solidFill>
            </a:rPr>
            <a:t> days in the month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twoCellAnchor>
    <xdr:from>
      <xdr:col>13</xdr:col>
      <xdr:colOff>1450521</xdr:colOff>
      <xdr:row>3</xdr:row>
      <xdr:rowOff>78921</xdr:rowOff>
    </xdr:from>
    <xdr:to>
      <xdr:col>14</xdr:col>
      <xdr:colOff>190500</xdr:colOff>
      <xdr:row>3</xdr:row>
      <xdr:rowOff>193221</xdr:rowOff>
    </xdr:to>
    <xdr:sp macro="" textlink="">
      <xdr:nvSpPr>
        <xdr:cNvPr id="23" name="Left Arrow 22" descr="left pointing arrow indicating where to enter number of meal service days in month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13861596" y="736146"/>
          <a:ext cx="244929" cy="114300"/>
        </a:xfrm>
        <a:prstGeom prst="leftArrow">
          <a:avLst>
            <a:gd name="adj1" fmla="val 50000"/>
            <a:gd name="adj2" fmla="val 50000"/>
          </a:avLst>
        </a:prstGeom>
        <a:solidFill>
          <a:schemeClr val="accent2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547688</xdr:colOff>
      <xdr:row>10</xdr:row>
      <xdr:rowOff>23813</xdr:rowOff>
    </xdr:from>
    <xdr:to>
      <xdr:col>13</xdr:col>
      <xdr:colOff>833438</xdr:colOff>
      <xdr:row>25</xdr:row>
      <xdr:rowOff>78581</xdr:rowOff>
    </xdr:to>
    <xdr:sp macro="" textlink="">
      <xdr:nvSpPr>
        <xdr:cNvPr id="24" name="Down Arrow 23" descr="downward pointing arrow showing area to enter reimbursement rates for all meals/programs offeri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13406438" y="2178844"/>
          <a:ext cx="285750" cy="3186112"/>
        </a:xfrm>
        <a:prstGeom prst="downArrow">
          <a:avLst>
            <a:gd name="adj1" fmla="val 29808"/>
            <a:gd name="adj2" fmla="val 50000"/>
          </a:avLst>
        </a:prstGeom>
        <a:solidFill>
          <a:srgbClr val="C00000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12</xdr:col>
      <xdr:colOff>0</xdr:colOff>
      <xdr:row>39</xdr:row>
      <xdr:rowOff>114300</xdr:rowOff>
    </xdr:from>
    <xdr:to>
      <xdr:col>13</xdr:col>
      <xdr:colOff>476250</xdr:colOff>
      <xdr:row>42</xdr:row>
      <xdr:rowOff>47626</xdr:rowOff>
    </xdr:to>
    <xdr:cxnSp macro="">
      <xdr:nvCxnSpPr>
        <xdr:cNvPr id="26" name="Straight Arrow Connector 25" descr="arrow pointing to area to enter average paid student lunch pric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 bwMode="auto">
        <a:xfrm flipV="1">
          <a:off x="11087100" y="8134350"/>
          <a:ext cx="1800225" cy="457201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12</xdr:col>
      <xdr:colOff>8164</xdr:colOff>
      <xdr:row>44</xdr:row>
      <xdr:rowOff>95250</xdr:rowOff>
    </xdr:from>
    <xdr:to>
      <xdr:col>13</xdr:col>
      <xdr:colOff>342900</xdr:colOff>
      <xdr:row>45</xdr:row>
      <xdr:rowOff>13607</xdr:rowOff>
    </xdr:to>
    <xdr:cxnSp macro="">
      <xdr:nvCxnSpPr>
        <xdr:cNvPr id="28" name="Straight Arrow Connector 27" descr="arrow pointing to reduced student breakfast pric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 bwMode="auto">
        <a:xfrm flipV="1">
          <a:off x="11095264" y="9020175"/>
          <a:ext cx="1658711" cy="80282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1264103</xdr:colOff>
      <xdr:row>45</xdr:row>
      <xdr:rowOff>85725</xdr:rowOff>
    </xdr:from>
    <xdr:to>
      <xdr:col>13</xdr:col>
      <xdr:colOff>295275</xdr:colOff>
      <xdr:row>46</xdr:row>
      <xdr:rowOff>32658</xdr:rowOff>
    </xdr:to>
    <xdr:cxnSp macro="">
      <xdr:nvCxnSpPr>
        <xdr:cNvPr id="29" name="Straight Arrow Connector 28" descr="arrow pointing to paid student price for SMP milk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 bwMode="auto">
        <a:xfrm flipV="1">
          <a:off x="11084378" y="9172575"/>
          <a:ext cx="1621972" cy="10885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1255939</xdr:colOff>
      <xdr:row>38</xdr:row>
      <xdr:rowOff>88447</xdr:rowOff>
    </xdr:from>
    <xdr:to>
      <xdr:col>13</xdr:col>
      <xdr:colOff>406854</xdr:colOff>
      <xdr:row>41</xdr:row>
      <xdr:rowOff>94570</xdr:rowOff>
    </xdr:to>
    <xdr:cxnSp macro="">
      <xdr:nvCxnSpPr>
        <xdr:cNvPr id="32" name="Straight Arrow Connector 31" descr="arrow pointing to field to enter paid student snack pric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 bwMode="auto">
        <a:xfrm flipV="1">
          <a:off x="11076214" y="7946572"/>
          <a:ext cx="1741715" cy="52999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1265464</xdr:colOff>
      <xdr:row>41</xdr:row>
      <xdr:rowOff>85725</xdr:rowOff>
    </xdr:from>
    <xdr:to>
      <xdr:col>13</xdr:col>
      <xdr:colOff>400050</xdr:colOff>
      <xdr:row>43</xdr:row>
      <xdr:rowOff>78921</xdr:rowOff>
    </xdr:to>
    <xdr:cxnSp macro="">
      <xdr:nvCxnSpPr>
        <xdr:cNvPr id="38" name="Straight Arrow Connector 37" descr="arrow pointing to reduced student lunch price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 bwMode="auto">
        <a:xfrm flipV="1">
          <a:off x="11085739" y="8467725"/>
          <a:ext cx="1725386" cy="336096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12</xdr:col>
      <xdr:colOff>8164</xdr:colOff>
      <xdr:row>42</xdr:row>
      <xdr:rowOff>76201</xdr:rowOff>
    </xdr:from>
    <xdr:to>
      <xdr:col>13</xdr:col>
      <xdr:colOff>409575</xdr:colOff>
      <xdr:row>43</xdr:row>
      <xdr:rowOff>159884</xdr:rowOff>
    </xdr:to>
    <xdr:cxnSp macro="">
      <xdr:nvCxnSpPr>
        <xdr:cNvPr id="40" name="Straight Arrow Connector 39" descr="arrow pointing to paid student breakfast price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>
          <a:stCxn id="13" idx="3"/>
        </xdr:cNvCxnSpPr>
      </xdr:nvCxnSpPr>
      <xdr:spPr bwMode="auto">
        <a:xfrm flipV="1">
          <a:off x="11095264" y="8620126"/>
          <a:ext cx="1725386" cy="26465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1265464</xdr:colOff>
      <xdr:row>46</xdr:row>
      <xdr:rowOff>160564</xdr:rowOff>
    </xdr:from>
    <xdr:to>
      <xdr:col>13</xdr:col>
      <xdr:colOff>257175</xdr:colOff>
      <xdr:row>47</xdr:row>
      <xdr:rowOff>104775</xdr:rowOff>
    </xdr:to>
    <xdr:cxnSp macro="">
      <xdr:nvCxnSpPr>
        <xdr:cNvPr id="42" name="Straight Arrow Connector 41" descr="arrow pointing to paid student snack price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 bwMode="auto">
        <a:xfrm>
          <a:off x="11085739" y="9409339"/>
          <a:ext cx="1582511" cy="134711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18</xdr:col>
      <xdr:colOff>15406</xdr:colOff>
      <xdr:row>65</xdr:row>
      <xdr:rowOff>186799</xdr:rowOff>
    </xdr:from>
    <xdr:to>
      <xdr:col>18</xdr:col>
      <xdr:colOff>117635</xdr:colOff>
      <xdr:row>73</xdr:row>
      <xdr:rowOff>152054</xdr:rowOff>
    </xdr:to>
    <xdr:sp macro="" textlink="">
      <xdr:nvSpPr>
        <xdr:cNvPr id="25" name="Down Arrow 24" descr="arrow pointing to the field to enter the total food beginning inventory including USDA Foods inventory into this peach box&#10;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 rot="781648">
          <a:off x="18902120" y="13426549"/>
          <a:ext cx="102229" cy="1516469"/>
        </a:xfrm>
        <a:prstGeom prst="downArrow">
          <a:avLst/>
        </a:prstGeom>
        <a:solidFill>
          <a:srgbClr val="C00000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819150</xdr:colOff>
      <xdr:row>37</xdr:row>
      <xdr:rowOff>156482</xdr:rowOff>
    </xdr:from>
    <xdr:to>
      <xdr:col>5</xdr:col>
      <xdr:colOff>5443</xdr:colOff>
      <xdr:row>39</xdr:row>
      <xdr:rowOff>123825</xdr:rowOff>
    </xdr:to>
    <xdr:cxnSp macro="">
      <xdr:nvCxnSpPr>
        <xdr:cNvPr id="31" name="Straight Arrow Connector 30" descr="arrow indicating where to enter daily hours that each employee works in each specific program&#10;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 bwMode="auto">
        <a:xfrm flipH="1">
          <a:off x="3019425" y="7824107"/>
          <a:ext cx="3043918" cy="319768"/>
        </a:xfrm>
        <a:prstGeom prst="straightConnector1">
          <a:avLst/>
        </a:prstGeom>
        <a:ln>
          <a:solidFill>
            <a:srgbClr val="C00000"/>
          </a:solidFill>
          <a:headEnd type="none" w="med" len="med"/>
          <a:tailEnd type="arrow" w="med" len="med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828675</xdr:colOff>
      <xdr:row>39</xdr:row>
      <xdr:rowOff>0</xdr:rowOff>
    </xdr:from>
    <xdr:to>
      <xdr:col>5</xdr:col>
      <xdr:colOff>19050</xdr:colOff>
      <xdr:row>44</xdr:row>
      <xdr:rowOff>97971</xdr:rowOff>
    </xdr:to>
    <xdr:cxnSp macro="">
      <xdr:nvCxnSpPr>
        <xdr:cNvPr id="41" name="Straight Arrow Connector 40" descr="arrow indicating where to enter daily hours that each employee works in each specific program&#10;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 bwMode="auto">
        <a:xfrm flipH="1">
          <a:off x="3028950" y="8020050"/>
          <a:ext cx="3048000" cy="1002846"/>
        </a:xfrm>
        <a:prstGeom prst="straightConnector1">
          <a:avLst/>
        </a:prstGeom>
        <a:ln>
          <a:solidFill>
            <a:srgbClr val="C00000"/>
          </a:solidFill>
          <a:headEnd type="none" w="med" len="med"/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755196</xdr:colOff>
      <xdr:row>43</xdr:row>
      <xdr:rowOff>95250</xdr:rowOff>
    </xdr:from>
    <xdr:to>
      <xdr:col>5</xdr:col>
      <xdr:colOff>20411</xdr:colOff>
      <xdr:row>45</xdr:row>
      <xdr:rowOff>85725</xdr:rowOff>
    </xdr:to>
    <xdr:cxnSp macro="">
      <xdr:nvCxnSpPr>
        <xdr:cNvPr id="43" name="Straight Arrow Connector 42" descr="arrow indicating where to enter the average hourly wage including benefits for each employee doing any type of  food service work&#10;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 bwMode="auto">
        <a:xfrm flipH="1" flipV="1">
          <a:off x="4388303" y="8939893"/>
          <a:ext cx="1700894" cy="357868"/>
        </a:xfrm>
        <a:prstGeom prst="straightConnector1">
          <a:avLst/>
        </a:prstGeom>
        <a:ln>
          <a:solidFill>
            <a:srgbClr val="C00000"/>
          </a:solidFill>
          <a:headEnd type="none" w="med" len="med"/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741590</xdr:colOff>
      <xdr:row>47</xdr:row>
      <xdr:rowOff>23133</xdr:rowOff>
    </xdr:from>
    <xdr:to>
      <xdr:col>5</xdr:col>
      <xdr:colOff>6804</xdr:colOff>
      <xdr:row>47</xdr:row>
      <xdr:rowOff>123826</xdr:rowOff>
    </xdr:to>
    <xdr:cxnSp macro="">
      <xdr:nvCxnSpPr>
        <xdr:cNvPr id="45" name="Straight Arrow Connector 44" descr="arrow indicating where to enter the average hourly wage including benefits for each employee doing any type of  food service work&#10;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 bwMode="auto">
        <a:xfrm flipH="1">
          <a:off x="4374697" y="9588954"/>
          <a:ext cx="1700893" cy="100693"/>
        </a:xfrm>
        <a:prstGeom prst="straightConnector1">
          <a:avLst/>
        </a:prstGeom>
        <a:ln>
          <a:solidFill>
            <a:srgbClr val="C00000"/>
          </a:solidFill>
          <a:headEnd type="none" w="med" len="med"/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1300843</xdr:colOff>
      <xdr:row>65</xdr:row>
      <xdr:rowOff>114300</xdr:rowOff>
    </xdr:from>
    <xdr:to>
      <xdr:col>14</xdr:col>
      <xdr:colOff>258536</xdr:colOff>
      <xdr:row>69</xdr:row>
      <xdr:rowOff>153761</xdr:rowOff>
    </xdr:to>
    <xdr:cxnSp macro="">
      <xdr:nvCxnSpPr>
        <xdr:cNvPr id="51" name="Straight Arrow Connector 50" descr="arrow pointing to where to enter actual monthly wage totals taken from payroll records into these peach boxes&#10;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 bwMode="auto">
        <a:xfrm>
          <a:off x="12387943" y="13182600"/>
          <a:ext cx="1786618" cy="801461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5443</xdr:colOff>
      <xdr:row>63</xdr:row>
      <xdr:rowOff>179614</xdr:rowOff>
    </xdr:from>
    <xdr:to>
      <xdr:col>14</xdr:col>
      <xdr:colOff>306161</xdr:colOff>
      <xdr:row>68</xdr:row>
      <xdr:rowOff>68036</xdr:rowOff>
    </xdr:to>
    <xdr:cxnSp macro="">
      <xdr:nvCxnSpPr>
        <xdr:cNvPr id="53" name="Straight Arrow Connector 52" descr="arrow pointing to where to enter actual monthly benefit  totals taken from payroll records into these peach 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 bwMode="auto">
        <a:xfrm>
          <a:off x="12416518" y="12847864"/>
          <a:ext cx="1805668" cy="888547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oneCellAnchor>
    <xdr:from>
      <xdr:col>13</xdr:col>
      <xdr:colOff>695326</xdr:colOff>
      <xdr:row>62</xdr:row>
      <xdr:rowOff>68036</xdr:rowOff>
    </xdr:from>
    <xdr:ext cx="1911804" cy="514949"/>
    <xdr:sp macro="" textlink="">
      <xdr:nvSpPr>
        <xdr:cNvPr id="56" name="TextBox 55" descr="comment indicating fields for equipment, purchased services and other auto-populat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3106401" y="12536261"/>
          <a:ext cx="1911804" cy="514949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Equipment,</a:t>
          </a:r>
          <a:r>
            <a:rPr lang="en-US" sz="900" b="1" baseline="0">
              <a:solidFill>
                <a:srgbClr val="C00000"/>
              </a:solidFill>
            </a:rPr>
            <a:t> Purchased Services, &amp; Other auto-populate from Purchase Record</a:t>
          </a:r>
          <a:endParaRPr lang="en-US" sz="900" b="1">
            <a:solidFill>
              <a:srgbClr val="C00000"/>
            </a:solidFill>
          </a:endParaRPr>
        </a:p>
      </xdr:txBody>
    </xdr:sp>
    <xdr:clientData/>
  </xdr:oneCellAnchor>
  <xdr:twoCellAnchor>
    <xdr:from>
      <xdr:col>14</xdr:col>
      <xdr:colOff>1000125</xdr:colOff>
      <xdr:row>65</xdr:row>
      <xdr:rowOff>4082</xdr:rowOff>
    </xdr:from>
    <xdr:to>
      <xdr:col>14</xdr:col>
      <xdr:colOff>1028700</xdr:colOff>
      <xdr:row>78</xdr:row>
      <xdr:rowOff>161925</xdr:rowOff>
    </xdr:to>
    <xdr:cxnSp macro="">
      <xdr:nvCxnSpPr>
        <xdr:cNvPr id="58" name="Straight Arrow Connector 57" descr="arrow pointing to Equipment totals that auto-populate from Purchase Record&#10;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 bwMode="auto">
        <a:xfrm>
          <a:off x="14916150" y="13072382"/>
          <a:ext cx="28575" cy="2729593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14</xdr:col>
      <xdr:colOff>820511</xdr:colOff>
      <xdr:row>64</xdr:row>
      <xdr:rowOff>189139</xdr:rowOff>
    </xdr:from>
    <xdr:to>
      <xdr:col>14</xdr:col>
      <xdr:colOff>828675</xdr:colOff>
      <xdr:row>76</xdr:row>
      <xdr:rowOff>133350</xdr:rowOff>
    </xdr:to>
    <xdr:cxnSp macro="">
      <xdr:nvCxnSpPr>
        <xdr:cNvPr id="59" name="Straight Arrow Connector 58" descr="arrow pointing to Purchased Services totals that auto-populate from Purchase Record&#10;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 bwMode="auto">
        <a:xfrm>
          <a:off x="14736536" y="13057414"/>
          <a:ext cx="8164" cy="2392136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14</xdr:col>
      <xdr:colOff>628650</xdr:colOff>
      <xdr:row>64</xdr:row>
      <xdr:rowOff>194582</xdr:rowOff>
    </xdr:from>
    <xdr:to>
      <xdr:col>14</xdr:col>
      <xdr:colOff>647700</xdr:colOff>
      <xdr:row>74</xdr:row>
      <xdr:rowOff>142875</xdr:rowOff>
    </xdr:to>
    <xdr:cxnSp macro="">
      <xdr:nvCxnSpPr>
        <xdr:cNvPr id="60" name="Straight Arrow Connector 59" descr="arrow pointing to Other total purchases that auto-populate from Purchase Record&#10;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 bwMode="auto">
        <a:xfrm>
          <a:off x="14544675" y="13062857"/>
          <a:ext cx="19050" cy="193901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oneCellAnchor>
    <xdr:from>
      <xdr:col>16</xdr:col>
      <xdr:colOff>1095374</xdr:colOff>
      <xdr:row>61</xdr:row>
      <xdr:rowOff>55789</xdr:rowOff>
    </xdr:from>
    <xdr:ext cx="1016455" cy="1074965"/>
    <xdr:sp macro="" textlink="">
      <xdr:nvSpPr>
        <xdr:cNvPr id="44" name="TextBox 43" descr="comment to enter the total food beginning inventory including USDA Foods inventory into this peach box&#10;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6449674" y="12266839"/>
          <a:ext cx="1016455" cy="1074965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Enter the total food beginning inventory including USDA Foods inventory into this peach box</a:t>
          </a:r>
        </a:p>
      </xdr:txBody>
    </xdr:sp>
    <xdr:clientData/>
  </xdr:oneCellAnchor>
  <xdr:oneCellAnchor>
    <xdr:from>
      <xdr:col>17</xdr:col>
      <xdr:colOff>600075</xdr:colOff>
      <xdr:row>61</xdr:row>
      <xdr:rowOff>148317</xdr:rowOff>
    </xdr:from>
    <xdr:ext cx="1126672" cy="928008"/>
    <xdr:sp macro="" textlink="">
      <xdr:nvSpPr>
        <xdr:cNvPr id="52" name="TextBox 51" descr="comment to enter the ending food inventory value, including USDA Foods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7726025" y="12359367"/>
          <a:ext cx="1126672" cy="928008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Enter the total food ending food inventory including USDA Foods inventory into this peach box</a:t>
          </a:r>
        </a:p>
      </xdr:txBody>
    </xdr:sp>
    <xdr:clientData/>
  </xdr:oneCellAnchor>
  <xdr:twoCellAnchor>
    <xdr:from>
      <xdr:col>17</xdr:col>
      <xdr:colOff>157843</xdr:colOff>
      <xdr:row>66</xdr:row>
      <xdr:rowOff>35379</xdr:rowOff>
    </xdr:from>
    <xdr:to>
      <xdr:col>17</xdr:col>
      <xdr:colOff>310243</xdr:colOff>
      <xdr:row>68</xdr:row>
      <xdr:rowOff>93887</xdr:rowOff>
    </xdr:to>
    <xdr:sp macro="" textlink="">
      <xdr:nvSpPr>
        <xdr:cNvPr id="46" name="Up Arrow 45" descr="downward pointing arrow shows where to enter the total food ending food inventory including USDA Foods inventory into this peach box&#10;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 rot="10800000" flipH="1">
          <a:off x="17765486" y="13479236"/>
          <a:ext cx="152400" cy="466722"/>
        </a:xfrm>
        <a:prstGeom prst="upArrow">
          <a:avLst/>
        </a:prstGeom>
        <a:solidFill>
          <a:srgbClr val="C00000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843644</xdr:colOff>
      <xdr:row>75</xdr:row>
      <xdr:rowOff>163286</xdr:rowOff>
    </xdr:from>
    <xdr:ext cx="2224768" cy="374077"/>
    <xdr:sp macro="" textlink="">
      <xdr:nvSpPr>
        <xdr:cNvPr id="47" name="TextBox 46" descr="comment that total food usage cell auto- populates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6197944" y="15203261"/>
          <a:ext cx="2224768" cy="374077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Total Food</a:t>
          </a:r>
          <a:r>
            <a:rPr lang="en-US" sz="900" b="1" baseline="0">
              <a:solidFill>
                <a:srgbClr val="C00000"/>
              </a:solidFill>
            </a:rPr>
            <a:t> Usage calculates and auto-populates actual food expenditure</a:t>
          </a:r>
          <a:endParaRPr lang="en-US" sz="900" b="1">
            <a:solidFill>
              <a:srgbClr val="C00000"/>
            </a:solidFill>
          </a:endParaRPr>
        </a:p>
      </xdr:txBody>
    </xdr:sp>
    <xdr:clientData/>
  </xdr:oneCellAnchor>
  <xdr:twoCellAnchor>
    <xdr:from>
      <xdr:col>17</xdr:col>
      <xdr:colOff>1076325</xdr:colOff>
      <xdr:row>74</xdr:row>
      <xdr:rowOff>57149</xdr:rowOff>
    </xdr:from>
    <xdr:to>
      <xdr:col>17</xdr:col>
      <xdr:colOff>1228725</xdr:colOff>
      <xdr:row>75</xdr:row>
      <xdr:rowOff>180975</xdr:rowOff>
    </xdr:to>
    <xdr:sp macro="" textlink="">
      <xdr:nvSpPr>
        <xdr:cNvPr id="55" name="Up Arrow 54" descr="up arrow pointing to where to enter Total Food Usage calculates and auto-populates actual food expenditure&#10;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 bwMode="auto">
        <a:xfrm flipH="1">
          <a:off x="18202275" y="14916149"/>
          <a:ext cx="152400" cy="304801"/>
        </a:xfrm>
        <a:prstGeom prst="upArrow">
          <a:avLst>
            <a:gd name="adj1" fmla="val 50000"/>
            <a:gd name="adj2" fmla="val 41711"/>
          </a:avLst>
        </a:prstGeom>
        <a:solidFill>
          <a:srgbClr val="C00000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1104903</xdr:colOff>
      <xdr:row>72</xdr:row>
      <xdr:rowOff>76203</xdr:rowOff>
    </xdr:from>
    <xdr:to>
      <xdr:col>17</xdr:col>
      <xdr:colOff>142875</xdr:colOff>
      <xdr:row>74</xdr:row>
      <xdr:rowOff>104775</xdr:rowOff>
    </xdr:to>
    <xdr:cxnSp macro="">
      <xdr:nvCxnSpPr>
        <xdr:cNvPr id="57" name="Straight Arrow Connector 56" descr="arrow connecting two fields both showing total food expense/usage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 bwMode="auto">
        <a:xfrm flipH="1" flipV="1">
          <a:off x="15020928" y="14468478"/>
          <a:ext cx="2247897" cy="495297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 editAs="oneCell">
    <xdr:from>
      <xdr:col>0</xdr:col>
      <xdr:colOff>114753</xdr:colOff>
      <xdr:row>3</xdr:row>
      <xdr:rowOff>40804</xdr:rowOff>
    </xdr:from>
    <xdr:to>
      <xdr:col>7</xdr:col>
      <xdr:colOff>230568</xdr:colOff>
      <xdr:row>5</xdr:row>
      <xdr:rowOff>54428</xdr:rowOff>
    </xdr:to>
    <xdr:pic>
      <xdr:nvPicPr>
        <xdr:cNvPr id="73" name="Picture 72" descr="screen shot of the 10 CNP represented or captured in this purchase record template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753" y="693947"/>
          <a:ext cx="8851601" cy="476267"/>
        </a:xfrm>
        <a:prstGeom prst="rect">
          <a:avLst/>
        </a:prstGeom>
      </xdr:spPr>
    </xdr:pic>
    <xdr:clientData/>
  </xdr:twoCellAnchor>
  <xdr:twoCellAnchor editAs="oneCell">
    <xdr:from>
      <xdr:col>2</xdr:col>
      <xdr:colOff>983052</xdr:colOff>
      <xdr:row>72</xdr:row>
      <xdr:rowOff>166006</xdr:rowOff>
    </xdr:from>
    <xdr:to>
      <xdr:col>4</xdr:col>
      <xdr:colOff>986338</xdr:colOff>
      <xdr:row>75</xdr:row>
      <xdr:rowOff>144235</xdr:rowOff>
    </xdr:to>
    <xdr:pic>
      <xdr:nvPicPr>
        <xdr:cNvPr id="27" name="Picture 26" descr="screen shot of the financial report tab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83327" y="14558281"/>
          <a:ext cx="2746486" cy="625929"/>
        </a:xfrm>
        <a:prstGeom prst="rect">
          <a:avLst/>
        </a:prstGeom>
      </xdr:spPr>
    </xdr:pic>
    <xdr:clientData/>
  </xdr:twoCellAnchor>
  <xdr:oneCellAnchor>
    <xdr:from>
      <xdr:col>11</xdr:col>
      <xdr:colOff>417740</xdr:colOff>
      <xdr:row>36</xdr:row>
      <xdr:rowOff>23133</xdr:rowOff>
    </xdr:from>
    <xdr:ext cx="838200" cy="723900"/>
    <xdr:sp macro="" textlink="">
      <xdr:nvSpPr>
        <xdr:cNvPr id="35" name="TextBox 34" descr="comment to enter the weighted average paid lunch price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238015" y="7500258"/>
          <a:ext cx="838200" cy="723900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 b="1">
              <a:solidFill>
                <a:srgbClr val="C00000"/>
              </a:solidFill>
            </a:rPr>
            <a:t>Enter weighted average paid lunch price</a:t>
          </a:r>
        </a:p>
      </xdr:txBody>
    </xdr:sp>
    <xdr:clientData/>
  </xdr:oneCellAnchor>
  <xdr:twoCellAnchor>
    <xdr:from>
      <xdr:col>11</xdr:col>
      <xdr:colOff>1257300</xdr:colOff>
      <xdr:row>37</xdr:row>
      <xdr:rowOff>0</xdr:rowOff>
    </xdr:from>
    <xdr:to>
      <xdr:col>13</xdr:col>
      <xdr:colOff>117021</xdr:colOff>
      <xdr:row>38</xdr:row>
      <xdr:rowOff>38100</xdr:rowOff>
    </xdr:to>
    <xdr:cxnSp macro="">
      <xdr:nvCxnSpPr>
        <xdr:cNvPr id="37" name="Straight Arrow Connector 36" descr="arrow pointing to the average paid student lunch price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 bwMode="auto">
        <a:xfrm>
          <a:off x="11077575" y="7667625"/>
          <a:ext cx="1450521" cy="22860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18</xdr:col>
      <xdr:colOff>200025</xdr:colOff>
      <xdr:row>7</xdr:row>
      <xdr:rowOff>12247</xdr:rowOff>
    </xdr:from>
    <xdr:to>
      <xdr:col>18</xdr:col>
      <xdr:colOff>397330</xdr:colOff>
      <xdr:row>30</xdr:row>
      <xdr:rowOff>161925</xdr:rowOff>
    </xdr:to>
    <xdr:sp macro="" textlink="">
      <xdr:nvSpPr>
        <xdr:cNvPr id="61" name="Down Arrow 60" descr="downward arrow indicating where to enter the monthly meal counts by progra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 bwMode="auto">
        <a:xfrm>
          <a:off x="18602325" y="1536247"/>
          <a:ext cx="197305" cy="4874078"/>
        </a:xfrm>
        <a:prstGeom prst="downArrow">
          <a:avLst/>
        </a:prstGeom>
        <a:solidFill>
          <a:srgbClr val="C00000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2</xdr:col>
      <xdr:colOff>61912</xdr:colOff>
      <xdr:row>0</xdr:row>
      <xdr:rowOff>729072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2F5504-6B1A-4868-A1B1-D5AE8AFC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80962</xdr:colOff>
      <xdr:row>0</xdr:row>
      <xdr:rowOff>738597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E2E01B-8074-4909-AB63-117A961F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3</xdr:col>
      <xdr:colOff>414337</xdr:colOff>
      <xdr:row>0</xdr:row>
      <xdr:rowOff>719547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CFACA8-644A-45ED-B9F7-E16A7B78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1376362</xdr:colOff>
      <xdr:row>0</xdr:row>
      <xdr:rowOff>729072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AA52EA-1E47-488A-AE22-683161FF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60614</xdr:rowOff>
    </xdr:from>
    <xdr:to>
      <xdr:col>1</xdr:col>
      <xdr:colOff>93084</xdr:colOff>
      <xdr:row>0</xdr:row>
      <xdr:rowOff>732536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2D59F5-E4C9-49DB-9AD9-583E9E04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60614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0</xdr:row>
      <xdr:rowOff>107156</xdr:rowOff>
    </xdr:from>
    <xdr:to>
      <xdr:col>2</xdr:col>
      <xdr:colOff>119062</xdr:colOff>
      <xdr:row>1</xdr:row>
      <xdr:rowOff>28694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8081F2-BCB3-4787-A88B-90E021BB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107156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71437</xdr:rowOff>
    </xdr:from>
    <xdr:to>
      <xdr:col>2</xdr:col>
      <xdr:colOff>95249</xdr:colOff>
      <xdr:row>0</xdr:row>
      <xdr:rowOff>743359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A9AAEB-2C1C-40D5-B85F-02230594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71437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100012</xdr:colOff>
      <xdr:row>0</xdr:row>
      <xdr:rowOff>738597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FE6DFC-012E-4D18-83FB-23013E05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2</xdr:col>
      <xdr:colOff>80962</xdr:colOff>
      <xdr:row>0</xdr:row>
      <xdr:rowOff>729072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B44F03-0DF6-478C-9C9C-E2CBFB9A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42862</xdr:colOff>
      <xdr:row>0</xdr:row>
      <xdr:rowOff>738597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CAFE02-78A0-4E93-A47E-D7D7E3F1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2</xdr:col>
      <xdr:colOff>71437</xdr:colOff>
      <xdr:row>1</xdr:row>
      <xdr:rowOff>5172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3C5BFE-1C70-4288-8135-64126B35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2</xdr:col>
      <xdr:colOff>71437</xdr:colOff>
      <xdr:row>0</xdr:row>
      <xdr:rowOff>738597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8209D9-CA6B-4DEC-9D5A-52678334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71437</xdr:colOff>
      <xdr:row>0</xdr:row>
      <xdr:rowOff>748122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EB5602-DDDB-401D-AE77-65F3EA00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690812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1\users\jcm\Flash%20Sheets\December\NS%20Flash%20D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T%20DEPT\My%20Documents\Sales-ILLINOIS\The%20Mill\The%20Mill%20Pro%20Forma-Corrections%20Vers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%20Dept\Desktop\All%20Files\DM%20info\Account%20Info\Hartland-Lakeside\Budget-MOR%20YTD\YTD%20MOR-Budget-HLSD1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Week 1"/>
      <sheetName val="Week 2"/>
      <sheetName val="Week 3"/>
      <sheetName val="Week 4"/>
      <sheetName val="Week 5"/>
      <sheetName val="Labor 1"/>
      <sheetName val="Labor 2"/>
      <sheetName val="Labor 3"/>
      <sheetName val="Labor 4"/>
      <sheetName val="Labor 5"/>
      <sheetName val="Summary"/>
    </sheetNames>
    <sheetDataSet>
      <sheetData sheetId="0" refreshError="1"/>
      <sheetData sheetId="1">
        <row r="2">
          <cell r="H2" t="str">
            <v>11/25/2004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"/>
      <sheetName val="Food Costs"/>
      <sheetName val="Labor"/>
      <sheetName val="Expenses"/>
      <sheetName val="Transportation Costs"/>
      <sheetName val="Equipment"/>
      <sheetName val="Amortization Table"/>
      <sheetName val="Contract Ye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Loan Calculator</v>
          </cell>
        </row>
        <row r="5">
          <cell r="B5" t="str">
            <v>Enter Values</v>
          </cell>
          <cell r="F5" t="str">
            <v>Loan Summary</v>
          </cell>
        </row>
        <row r="6">
          <cell r="C6" t="str">
            <v>Loan Amount</v>
          </cell>
          <cell r="D6">
            <v>1.0000000000000001E-9</v>
          </cell>
          <cell r="G6" t="str">
            <v>Scheduled Payment</v>
          </cell>
          <cell r="H6">
            <v>3.3214309812851169E-11</v>
          </cell>
        </row>
        <row r="7">
          <cell r="C7" t="str">
            <v>Annual Interest Rate</v>
          </cell>
          <cell r="D7">
            <v>0.12</v>
          </cell>
          <cell r="G7" t="str">
            <v>Scheduled Number of Payments</v>
          </cell>
          <cell r="H7">
            <v>36</v>
          </cell>
        </row>
        <row r="8">
          <cell r="C8" t="str">
            <v>Loan Period in Years</v>
          </cell>
          <cell r="D8">
            <v>3</v>
          </cell>
          <cell r="G8" t="str">
            <v>Actual Number of Payments</v>
          </cell>
          <cell r="H8" t="e">
            <v>#N/A</v>
          </cell>
        </row>
        <row r="9">
          <cell r="C9" t="str">
            <v>Number of Payments Per Year</v>
          </cell>
          <cell r="D9">
            <v>12</v>
          </cell>
          <cell r="G9" t="str">
            <v>Total Early Payments</v>
          </cell>
          <cell r="H9">
            <v>0</v>
          </cell>
        </row>
        <row r="10">
          <cell r="C10" t="str">
            <v>Start Date of Loan</v>
          </cell>
          <cell r="D10">
            <v>37622</v>
          </cell>
          <cell r="G10" t="str">
            <v>Total Interest</v>
          </cell>
          <cell r="H10">
            <v>1.9571515326264322E-10</v>
          </cell>
        </row>
        <row r="11">
          <cell r="C11" t="str">
            <v>Optional Extra Payments</v>
          </cell>
        </row>
        <row r="13">
          <cell r="B13" t="str">
            <v>Lender Name:</v>
          </cell>
        </row>
        <row r="16">
          <cell r="A16" t="str">
            <v>PmtNo.</v>
          </cell>
          <cell r="B16" t="str">
            <v>Payment Date</v>
          </cell>
          <cell r="C16" t="str">
            <v>Beginning Balance</v>
          </cell>
          <cell r="D16" t="str">
            <v>Scheduled Payment</v>
          </cell>
          <cell r="E16" t="str">
            <v>Extra Payment</v>
          </cell>
          <cell r="F16" t="str">
            <v>Total Payment</v>
          </cell>
          <cell r="G16" t="str">
            <v>Principal</v>
          </cell>
          <cell r="H16" t="str">
            <v>Interest</v>
          </cell>
          <cell r="I16" t="str">
            <v>Ending Balance</v>
          </cell>
        </row>
        <row r="18">
          <cell r="A18">
            <v>1</v>
          </cell>
          <cell r="B18">
            <v>37653</v>
          </cell>
          <cell r="C18">
            <v>1.0000000000000001E-9</v>
          </cell>
          <cell r="D18">
            <v>3.3214309812851169E-11</v>
          </cell>
          <cell r="E18">
            <v>0</v>
          </cell>
          <cell r="F18">
            <v>3.3214309812851169E-11</v>
          </cell>
          <cell r="G18">
            <v>2.3214309812851168E-11</v>
          </cell>
          <cell r="H18">
            <v>1.0000000000000001E-11</v>
          </cell>
          <cell r="I18">
            <v>9.7678569018714892E-10</v>
          </cell>
        </row>
        <row r="19">
          <cell r="A19">
            <v>2</v>
          </cell>
          <cell r="B19">
            <v>37681</v>
          </cell>
          <cell r="C19">
            <v>9.7678569018714892E-10</v>
          </cell>
          <cell r="D19">
            <v>3.3214309812851169E-11</v>
          </cell>
          <cell r="E19">
            <v>0</v>
          </cell>
          <cell r="F19">
            <v>3.3214309812851169E-11</v>
          </cell>
          <cell r="G19">
            <v>2.3446452910979683E-11</v>
          </cell>
          <cell r="H19">
            <v>9.7678569018714874E-12</v>
          </cell>
          <cell r="I19">
            <v>9.5333923727616917E-10</v>
          </cell>
        </row>
        <row r="20">
          <cell r="A20">
            <v>3</v>
          </cell>
          <cell r="B20">
            <v>37712</v>
          </cell>
          <cell r="C20">
            <v>9.5333923727616917E-10</v>
          </cell>
          <cell r="D20">
            <v>3.3214309812851169E-11</v>
          </cell>
          <cell r="E20">
            <v>0</v>
          </cell>
          <cell r="F20">
            <v>3.3214309812851169E-11</v>
          </cell>
          <cell r="G20">
            <v>2.3680917440089479E-11</v>
          </cell>
          <cell r="H20">
            <v>9.5333923727616923E-12</v>
          </cell>
          <cell r="I20">
            <v>9.2965831983607972E-10</v>
          </cell>
        </row>
        <row r="21">
          <cell r="A21">
            <v>4</v>
          </cell>
          <cell r="B21">
            <v>37742</v>
          </cell>
          <cell r="C21">
            <v>9.2965831983607972E-10</v>
          </cell>
          <cell r="D21">
            <v>3.3214309812851169E-11</v>
          </cell>
          <cell r="E21">
            <v>0</v>
          </cell>
          <cell r="F21">
            <v>3.3214309812851169E-11</v>
          </cell>
          <cell r="G21">
            <v>2.3917726614490375E-11</v>
          </cell>
          <cell r="H21">
            <v>9.296583198360796E-12</v>
          </cell>
          <cell r="I21">
            <v>9.0574059322158937E-10</v>
          </cell>
        </row>
        <row r="22">
          <cell r="A22">
            <v>5</v>
          </cell>
          <cell r="B22">
            <v>37773</v>
          </cell>
          <cell r="C22">
            <v>9.0574059322158937E-10</v>
          </cell>
          <cell r="D22">
            <v>3.3214309812851169E-11</v>
          </cell>
          <cell r="E22">
            <v>0</v>
          </cell>
          <cell r="F22">
            <v>3.3214309812851169E-11</v>
          </cell>
          <cell r="G22">
            <v>2.4156903880635275E-11</v>
          </cell>
          <cell r="H22">
            <v>9.0574059322158939E-12</v>
          </cell>
          <cell r="I22">
            <v>8.8158368934095405E-10</v>
          </cell>
        </row>
        <row r="23">
          <cell r="A23">
            <v>6</v>
          </cell>
          <cell r="B23">
            <v>37803</v>
          </cell>
          <cell r="C23">
            <v>8.8158368934095405E-10</v>
          </cell>
          <cell r="D23">
            <v>3.3214309812851169E-11</v>
          </cell>
          <cell r="E23">
            <v>0</v>
          </cell>
          <cell r="F23">
            <v>3.3214309812851169E-11</v>
          </cell>
          <cell r="G23">
            <v>2.4398472919441628E-11</v>
          </cell>
          <cell r="H23">
            <v>8.8158368934095394E-12</v>
          </cell>
          <cell r="I23">
            <v>8.5718521642151247E-10</v>
          </cell>
        </row>
        <row r="24">
          <cell r="A24">
            <v>7</v>
          </cell>
          <cell r="B24">
            <v>37834</v>
          </cell>
          <cell r="C24">
            <v>8.5718521642151247E-10</v>
          </cell>
          <cell r="D24">
            <v>3.3214309812851169E-11</v>
          </cell>
          <cell r="E24">
            <v>0</v>
          </cell>
          <cell r="F24">
            <v>3.3214309812851169E-11</v>
          </cell>
          <cell r="G24">
            <v>2.4642457648636044E-11</v>
          </cell>
          <cell r="H24">
            <v>8.5718521642151236E-12</v>
          </cell>
          <cell r="I24">
            <v>8.3254275877287642E-10</v>
          </cell>
        </row>
        <row r="25">
          <cell r="A25">
            <v>8</v>
          </cell>
          <cell r="B25">
            <v>37865</v>
          </cell>
          <cell r="C25">
            <v>8.3254275877287642E-10</v>
          </cell>
          <cell r="D25">
            <v>3.3214309812851169E-11</v>
          </cell>
          <cell r="E25">
            <v>0</v>
          </cell>
          <cell r="F25">
            <v>3.3214309812851169E-11</v>
          </cell>
          <cell r="G25">
            <v>2.4888882225122404E-11</v>
          </cell>
          <cell r="H25">
            <v>8.3254275877287633E-12</v>
          </cell>
          <cell r="I25">
            <v>8.0765387654775397E-10</v>
          </cell>
        </row>
        <row r="26">
          <cell r="A26">
            <v>9</v>
          </cell>
          <cell r="B26">
            <v>37895</v>
          </cell>
          <cell r="C26">
            <v>8.0765387654775397E-10</v>
          </cell>
          <cell r="D26">
            <v>3.3214309812851169E-11</v>
          </cell>
          <cell r="E26">
            <v>0</v>
          </cell>
          <cell r="F26">
            <v>3.3214309812851169E-11</v>
          </cell>
          <cell r="G26">
            <v>2.5137771047373631E-11</v>
          </cell>
          <cell r="H26">
            <v>8.0765387654775395E-12</v>
          </cell>
          <cell r="I26">
            <v>7.8251610550038039E-10</v>
          </cell>
        </row>
        <row r="27">
          <cell r="A27">
            <v>10</v>
          </cell>
          <cell r="B27">
            <v>37926</v>
          </cell>
          <cell r="C27">
            <v>7.8251610550038039E-10</v>
          </cell>
          <cell r="D27">
            <v>3.3214309812851169E-11</v>
          </cell>
          <cell r="E27">
            <v>0</v>
          </cell>
          <cell r="F27">
            <v>3.3214309812851169E-11</v>
          </cell>
          <cell r="G27">
            <v>2.5389148757847366E-11</v>
          </cell>
          <cell r="H27">
            <v>7.8251610550038033E-12</v>
          </cell>
          <cell r="I27">
            <v>7.5712695674253302E-10</v>
          </cell>
        </row>
        <row r="28">
          <cell r="A28">
            <v>11</v>
          </cell>
          <cell r="B28">
            <v>37956</v>
          </cell>
          <cell r="C28">
            <v>7.5712695674253302E-10</v>
          </cell>
          <cell r="D28">
            <v>3.3214309812851169E-11</v>
          </cell>
          <cell r="E28">
            <v>0</v>
          </cell>
          <cell r="F28">
            <v>3.3214309812851169E-11</v>
          </cell>
          <cell r="G28">
            <v>2.5643040245425837E-11</v>
          </cell>
          <cell r="H28">
            <v>7.5712695674253307E-12</v>
          </cell>
          <cell r="I28">
            <v>7.3148391649710717E-10</v>
          </cell>
        </row>
        <row r="29">
          <cell r="A29">
            <v>12</v>
          </cell>
          <cell r="B29">
            <v>37987</v>
          </cell>
          <cell r="C29">
            <v>7.3148391649710717E-10</v>
          </cell>
          <cell r="D29">
            <v>3.3214309812851169E-11</v>
          </cell>
          <cell r="E29">
            <v>0</v>
          </cell>
          <cell r="F29">
            <v>3.3214309812851169E-11</v>
          </cell>
          <cell r="G29">
            <v>2.5899470647880097E-11</v>
          </cell>
          <cell r="H29">
            <v>7.3148391649710711E-12</v>
          </cell>
          <cell r="I29">
            <v>7.0558444584922705E-10</v>
          </cell>
        </row>
        <row r="30">
          <cell r="A30">
            <v>13</v>
          </cell>
          <cell r="B30">
            <v>38018</v>
          </cell>
          <cell r="C30">
            <v>7.0558444584922705E-10</v>
          </cell>
          <cell r="D30">
            <v>3.3214309812851169E-11</v>
          </cell>
          <cell r="E30">
            <v>0</v>
          </cell>
          <cell r="F30">
            <v>3.3214309812851169E-11</v>
          </cell>
          <cell r="G30">
            <v>2.61584653543589E-11</v>
          </cell>
          <cell r="H30">
            <v>7.0558444584922696E-12</v>
          </cell>
          <cell r="I30">
            <v>6.7942598049486812E-10</v>
          </cell>
        </row>
        <row r="31">
          <cell r="A31">
            <v>14</v>
          </cell>
          <cell r="B31">
            <v>38047</v>
          </cell>
          <cell r="C31">
            <v>6.7942598049486812E-10</v>
          </cell>
          <cell r="D31">
            <v>3.3214309812851169E-11</v>
          </cell>
          <cell r="E31">
            <v>0</v>
          </cell>
          <cell r="F31">
            <v>3.3214309812851169E-11</v>
          </cell>
          <cell r="G31">
            <v>2.6420050007902487E-11</v>
          </cell>
          <cell r="H31">
            <v>6.7942598049486816E-12</v>
          </cell>
          <cell r="I31">
            <v>6.5300593048696564E-10</v>
          </cell>
        </row>
        <row r="32">
          <cell r="A32">
            <v>15</v>
          </cell>
          <cell r="B32">
            <v>38078</v>
          </cell>
          <cell r="C32">
            <v>6.5300593048696564E-10</v>
          </cell>
          <cell r="D32">
            <v>3.3214309812851169E-11</v>
          </cell>
          <cell r="E32">
            <v>0</v>
          </cell>
          <cell r="F32">
            <v>3.3214309812851169E-11</v>
          </cell>
          <cell r="G32">
            <v>2.6684250507981514E-11</v>
          </cell>
          <cell r="H32">
            <v>6.530059304869656E-12</v>
          </cell>
          <cell r="I32">
            <v>6.2632167997898413E-10</v>
          </cell>
        </row>
        <row r="33">
          <cell r="A33">
            <v>16</v>
          </cell>
          <cell r="B33">
            <v>38108</v>
          </cell>
          <cell r="C33">
            <v>6.2632167997898413E-10</v>
          </cell>
          <cell r="D33">
            <v>3.3214309812851169E-11</v>
          </cell>
          <cell r="E33">
            <v>0</v>
          </cell>
          <cell r="F33">
            <v>3.3214309812851169E-11</v>
          </cell>
          <cell r="G33">
            <v>2.6951093013061329E-11</v>
          </cell>
          <cell r="H33">
            <v>6.2632167997898406E-12</v>
          </cell>
          <cell r="I33">
            <v>5.9937058696592282E-10</v>
          </cell>
        </row>
        <row r="34">
          <cell r="A34">
            <v>17</v>
          </cell>
          <cell r="B34">
            <v>38139</v>
          </cell>
          <cell r="C34">
            <v>5.9937058696592282E-10</v>
          </cell>
          <cell r="D34">
            <v>3.3214309812851169E-11</v>
          </cell>
          <cell r="E34">
            <v>0</v>
          </cell>
          <cell r="F34">
            <v>3.3214309812851169E-11</v>
          </cell>
          <cell r="G34">
            <v>2.722060394319194E-11</v>
          </cell>
          <cell r="H34">
            <v>5.993705869659228E-12</v>
          </cell>
          <cell r="I34">
            <v>5.721499830227309E-10</v>
          </cell>
        </row>
        <row r="35">
          <cell r="A35">
            <v>18</v>
          </cell>
          <cell r="B35">
            <v>38169</v>
          </cell>
          <cell r="C35">
            <v>5.721499830227309E-10</v>
          </cell>
          <cell r="D35">
            <v>3.3214309812851169E-11</v>
          </cell>
          <cell r="E35">
            <v>0</v>
          </cell>
          <cell r="F35">
            <v>3.3214309812851169E-11</v>
          </cell>
          <cell r="G35">
            <v>2.749280998262386E-11</v>
          </cell>
          <cell r="H35">
            <v>5.7214998302273086E-12</v>
          </cell>
          <cell r="I35">
            <v>5.4465717304010709E-10</v>
          </cell>
        </row>
        <row r="36">
          <cell r="A36">
            <v>19</v>
          </cell>
          <cell r="B36">
            <v>38200</v>
          </cell>
          <cell r="C36">
            <v>5.4465717304010709E-10</v>
          </cell>
          <cell r="D36">
            <v>3.3214309812851169E-11</v>
          </cell>
          <cell r="E36">
            <v>0</v>
          </cell>
          <cell r="F36">
            <v>3.3214309812851169E-11</v>
          </cell>
          <cell r="G36">
            <v>2.7767738082450098E-11</v>
          </cell>
          <cell r="H36">
            <v>5.4465717304010706E-12</v>
          </cell>
          <cell r="I36">
            <v>5.1688943495765696E-10</v>
          </cell>
        </row>
        <row r="37">
          <cell r="A37">
            <v>20</v>
          </cell>
          <cell r="B37">
            <v>38231</v>
          </cell>
          <cell r="C37">
            <v>5.1688943495765696E-10</v>
          </cell>
          <cell r="D37">
            <v>3.3214309812851169E-11</v>
          </cell>
          <cell r="E37">
            <v>0</v>
          </cell>
          <cell r="F37">
            <v>3.3214309812851169E-11</v>
          </cell>
          <cell r="G37">
            <v>2.8045415463274599E-11</v>
          </cell>
          <cell r="H37">
            <v>5.1688943495765698E-12</v>
          </cell>
          <cell r="I37">
            <v>4.888440194943824E-10</v>
          </cell>
        </row>
        <row r="38">
          <cell r="A38">
            <v>21</v>
          </cell>
          <cell r="B38">
            <v>38261</v>
          </cell>
          <cell r="C38">
            <v>4.888440194943824E-10</v>
          </cell>
          <cell r="D38">
            <v>3.3214309812851169E-11</v>
          </cell>
          <cell r="E38">
            <v>0</v>
          </cell>
          <cell r="F38">
            <v>3.3214309812851169E-11</v>
          </cell>
          <cell r="G38">
            <v>2.8325869617907346E-11</v>
          </cell>
          <cell r="H38">
            <v>4.8884401949438236E-12</v>
          </cell>
          <cell r="I38">
            <v>4.6051814987647506E-10</v>
          </cell>
        </row>
        <row r="39">
          <cell r="A39">
            <v>22</v>
          </cell>
          <cell r="B39">
            <v>38292</v>
          </cell>
          <cell r="C39">
            <v>4.6051814987647506E-10</v>
          </cell>
          <cell r="D39">
            <v>3.3214309812851169E-11</v>
          </cell>
          <cell r="E39">
            <v>0</v>
          </cell>
          <cell r="F39">
            <v>3.3214309812851169E-11</v>
          </cell>
          <cell r="G39">
            <v>2.860912831408642E-11</v>
          </cell>
          <cell r="H39">
            <v>4.60518149876475E-12</v>
          </cell>
          <cell r="I39">
            <v>4.3190902156238866E-10</v>
          </cell>
        </row>
        <row r="40">
          <cell r="A40">
            <v>23</v>
          </cell>
          <cell r="B40">
            <v>38322</v>
          </cell>
          <cell r="C40">
            <v>4.3190902156238866E-10</v>
          </cell>
          <cell r="D40">
            <v>3.3214309812851169E-11</v>
          </cell>
          <cell r="E40">
            <v>0</v>
          </cell>
          <cell r="F40">
            <v>3.3214309812851169E-11</v>
          </cell>
          <cell r="G40">
            <v>2.8895219597227282E-11</v>
          </cell>
          <cell r="H40">
            <v>4.319090215623886E-12</v>
          </cell>
          <cell r="I40">
            <v>4.0301380196516137E-10</v>
          </cell>
        </row>
        <row r="41">
          <cell r="A41">
            <v>24</v>
          </cell>
          <cell r="B41">
            <v>38353</v>
          </cell>
          <cell r="C41">
            <v>4.0301380196516137E-10</v>
          </cell>
          <cell r="D41">
            <v>3.3214309812851169E-11</v>
          </cell>
          <cell r="E41">
            <v>0</v>
          </cell>
          <cell r="F41">
            <v>3.3214309812851169E-11</v>
          </cell>
          <cell r="G41">
            <v>2.9184171793199555E-11</v>
          </cell>
          <cell r="H41">
            <v>4.0301380196516134E-12</v>
          </cell>
          <cell r="I41">
            <v>3.738296301719618E-10</v>
          </cell>
        </row>
        <row r="42">
          <cell r="A42">
            <v>25</v>
          </cell>
          <cell r="B42">
            <v>38384</v>
          </cell>
          <cell r="C42">
            <v>3.738296301719618E-10</v>
          </cell>
          <cell r="D42">
            <v>3.3214309812851169E-11</v>
          </cell>
          <cell r="E42">
            <v>0</v>
          </cell>
          <cell r="F42">
            <v>3.3214309812851169E-11</v>
          </cell>
          <cell r="G42">
            <v>2.9476013511131551E-11</v>
          </cell>
          <cell r="H42">
            <v>3.7382963017196174E-12</v>
          </cell>
          <cell r="I42">
            <v>3.4435361666083022E-10</v>
          </cell>
        </row>
        <row r="43">
          <cell r="A43">
            <v>26</v>
          </cell>
          <cell r="B43">
            <v>38412</v>
          </cell>
          <cell r="C43">
            <v>3.4435361666083022E-10</v>
          </cell>
          <cell r="D43">
            <v>3.3214309812851169E-11</v>
          </cell>
          <cell r="E43">
            <v>0</v>
          </cell>
          <cell r="F43">
            <v>3.3214309812851169E-11</v>
          </cell>
          <cell r="G43">
            <v>2.9770773646242865E-11</v>
          </cell>
          <cell r="H43">
            <v>3.4435361666083023E-12</v>
          </cell>
          <cell r="I43">
            <v>3.1458284301458736E-10</v>
          </cell>
        </row>
        <row r="44">
          <cell r="A44">
            <v>27</v>
          </cell>
          <cell r="B44">
            <v>38443</v>
          </cell>
          <cell r="C44">
            <v>3.1458284301458736E-10</v>
          </cell>
          <cell r="D44">
            <v>3.3214309812851169E-11</v>
          </cell>
          <cell r="E44">
            <v>0</v>
          </cell>
          <cell r="F44">
            <v>3.3214309812851169E-11</v>
          </cell>
          <cell r="G44">
            <v>3.0068481382705296E-11</v>
          </cell>
          <cell r="H44">
            <v>3.1458284301458733E-12</v>
          </cell>
          <cell r="I44">
            <v>2.8451436163188204E-10</v>
          </cell>
        </row>
        <row r="45">
          <cell r="A45">
            <v>28</v>
          </cell>
          <cell r="B45">
            <v>38473</v>
          </cell>
          <cell r="C45">
            <v>2.8451436163188204E-10</v>
          </cell>
          <cell r="D45">
            <v>3.3214309812851169E-11</v>
          </cell>
          <cell r="E45">
            <v>0</v>
          </cell>
          <cell r="F45">
            <v>3.3214309812851169E-11</v>
          </cell>
          <cell r="G45">
            <v>3.0369166196532347E-11</v>
          </cell>
          <cell r="H45">
            <v>2.8451436163188205E-12</v>
          </cell>
          <cell r="I45">
            <v>2.541451954353497E-10</v>
          </cell>
        </row>
        <row r="46">
          <cell r="A46">
            <v>29</v>
          </cell>
          <cell r="B46">
            <v>38504</v>
          </cell>
          <cell r="C46">
            <v>2.541451954353497E-10</v>
          </cell>
          <cell r="D46">
            <v>3.3214309812851169E-11</v>
          </cell>
          <cell r="E46">
            <v>0</v>
          </cell>
          <cell r="F46">
            <v>3.3214309812851169E-11</v>
          </cell>
          <cell r="G46">
            <v>3.0672857858497674E-11</v>
          </cell>
          <cell r="H46">
            <v>2.541451954353497E-12</v>
          </cell>
          <cell r="I46">
            <v>2.2347233757685203E-10</v>
          </cell>
        </row>
        <row r="47">
          <cell r="A47">
            <v>30</v>
          </cell>
          <cell r="B47">
            <v>38534</v>
          </cell>
          <cell r="C47">
            <v>2.2347233757685203E-10</v>
          </cell>
          <cell r="D47">
            <v>3.3214309812851169E-11</v>
          </cell>
          <cell r="E47">
            <v>0</v>
          </cell>
          <cell r="F47">
            <v>3.3214309812851169E-11</v>
          </cell>
          <cell r="G47">
            <v>3.0979586437082649E-11</v>
          </cell>
          <cell r="H47">
            <v>2.2347233757685202E-12</v>
          </cell>
          <cell r="I47">
            <v>1.924927511397694E-10</v>
          </cell>
        </row>
        <row r="48">
          <cell r="A48">
            <v>31</v>
          </cell>
          <cell r="B48">
            <v>38565</v>
          </cell>
          <cell r="C48">
            <v>1.924927511397694E-10</v>
          </cell>
          <cell r="D48">
            <v>3.3214309812851169E-11</v>
          </cell>
          <cell r="E48">
            <v>0</v>
          </cell>
          <cell r="F48">
            <v>3.3214309812851169E-11</v>
          </cell>
          <cell r="G48">
            <v>3.1289382301453477E-11</v>
          </cell>
          <cell r="H48">
            <v>1.9249275113976939E-12</v>
          </cell>
          <cell r="I48">
            <v>1.6120336883831591E-10</v>
          </cell>
        </row>
        <row r="49">
          <cell r="A49">
            <v>32</v>
          </cell>
          <cell r="B49">
            <v>38596</v>
          </cell>
          <cell r="C49">
            <v>1.6120336883831591E-10</v>
          </cell>
          <cell r="D49">
            <v>3.3214309812851169E-11</v>
          </cell>
          <cell r="E49">
            <v>0</v>
          </cell>
          <cell r="F49">
            <v>3.3214309812851169E-11</v>
          </cell>
          <cell r="G49">
            <v>3.1602276124468007E-11</v>
          </cell>
          <cell r="H49">
            <v>1.6120336883831589E-12</v>
          </cell>
          <cell r="I49">
            <v>1.2960109271384791E-10</v>
          </cell>
        </row>
        <row r="50">
          <cell r="A50">
            <v>33</v>
          </cell>
          <cell r="B50">
            <v>38626</v>
          </cell>
          <cell r="C50">
            <v>1.2960109271384791E-10</v>
          </cell>
          <cell r="D50">
            <v>3.3214309812851169E-11</v>
          </cell>
          <cell r="E50">
            <v>0</v>
          </cell>
          <cell r="F50">
            <v>3.3214309812851169E-11</v>
          </cell>
          <cell r="G50">
            <v>3.1918298885712692E-11</v>
          </cell>
          <cell r="H50">
            <v>1.296010927138479E-12</v>
          </cell>
          <cell r="I50">
            <v>9.7682793828135213E-11</v>
          </cell>
        </row>
        <row r="51">
          <cell r="A51">
            <v>34</v>
          </cell>
          <cell r="B51">
            <v>38657</v>
          </cell>
          <cell r="C51">
            <v>9.7682793828135213E-11</v>
          </cell>
          <cell r="D51">
            <v>3.3214309812851169E-11</v>
          </cell>
          <cell r="E51">
            <v>0</v>
          </cell>
          <cell r="F51">
            <v>3.3214309812851169E-11</v>
          </cell>
          <cell r="G51">
            <v>3.2237481874569819E-11</v>
          </cell>
          <cell r="H51">
            <v>9.7682793828135207E-13</v>
          </cell>
          <cell r="I51">
            <v>6.5445311953565388E-11</v>
          </cell>
        </row>
        <row r="52">
          <cell r="A52">
            <v>35</v>
          </cell>
          <cell r="B52">
            <v>38687</v>
          </cell>
          <cell r="C52">
            <v>6.5445311953565388E-11</v>
          </cell>
          <cell r="D52">
            <v>3.3214309812851169E-11</v>
          </cell>
          <cell r="E52">
            <v>0</v>
          </cell>
          <cell r="F52">
            <v>3.3214309812851169E-11</v>
          </cell>
          <cell r="G52">
            <v>3.2559856693315515E-11</v>
          </cell>
          <cell r="H52">
            <v>6.5445311953565385E-13</v>
          </cell>
          <cell r="I52">
            <v>3.2885455260249874E-11</v>
          </cell>
        </row>
        <row r="53">
          <cell r="A53">
            <v>36</v>
          </cell>
          <cell r="B53">
            <v>38718</v>
          </cell>
          <cell r="C53">
            <v>3.2885455260249874E-11</v>
          </cell>
          <cell r="D53">
            <v>3.3214309812851169E-11</v>
          </cell>
          <cell r="E53">
            <v>0</v>
          </cell>
          <cell r="F53">
            <v>3.2885455260249874E-11</v>
          </cell>
          <cell r="G53">
            <v>3.2556600707647376E-11</v>
          </cell>
          <cell r="H53">
            <v>3.2885455260249873E-13</v>
          </cell>
          <cell r="I53">
            <v>0</v>
          </cell>
        </row>
        <row r="54">
          <cell r="A54">
            <v>37</v>
          </cell>
          <cell r="B54">
            <v>38749</v>
          </cell>
          <cell r="C54">
            <v>0</v>
          </cell>
          <cell r="D54">
            <v>3.3214309812851169E-11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>
            <v>38</v>
          </cell>
          <cell r="B55">
            <v>38777</v>
          </cell>
          <cell r="C55">
            <v>0</v>
          </cell>
          <cell r="D55">
            <v>3.3214309812851169E-11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39</v>
          </cell>
          <cell r="B56">
            <v>38808</v>
          </cell>
          <cell r="C56">
            <v>0</v>
          </cell>
          <cell r="D56">
            <v>3.3214309812851169E-11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40</v>
          </cell>
          <cell r="B57">
            <v>38838</v>
          </cell>
          <cell r="C57">
            <v>0</v>
          </cell>
          <cell r="D57">
            <v>3.3214309812851169E-11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>
            <v>41</v>
          </cell>
          <cell r="B58">
            <v>38869</v>
          </cell>
          <cell r="C58">
            <v>0</v>
          </cell>
          <cell r="D58">
            <v>3.3214309812851169E-11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>
            <v>42</v>
          </cell>
          <cell r="B59">
            <v>38899</v>
          </cell>
          <cell r="C59">
            <v>0</v>
          </cell>
          <cell r="D59">
            <v>3.3214309812851169E-11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>
            <v>43</v>
          </cell>
          <cell r="B60">
            <v>38930</v>
          </cell>
          <cell r="C60">
            <v>0</v>
          </cell>
          <cell r="D60">
            <v>3.3214309812851169E-11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>
            <v>44</v>
          </cell>
          <cell r="B61">
            <v>38961</v>
          </cell>
          <cell r="C61">
            <v>0</v>
          </cell>
          <cell r="D61">
            <v>3.3214309812851169E-11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>
            <v>45</v>
          </cell>
          <cell r="B62">
            <v>38991</v>
          </cell>
          <cell r="C62">
            <v>0</v>
          </cell>
          <cell r="D62">
            <v>3.3214309812851169E-11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>
            <v>46</v>
          </cell>
          <cell r="B63">
            <v>39022</v>
          </cell>
          <cell r="C63">
            <v>0</v>
          </cell>
          <cell r="D63">
            <v>3.3214309812851169E-11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>
            <v>47</v>
          </cell>
          <cell r="B64">
            <v>39052</v>
          </cell>
          <cell r="C64">
            <v>0</v>
          </cell>
          <cell r="D64">
            <v>3.3214309812851169E-11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>
            <v>48</v>
          </cell>
          <cell r="B65">
            <v>39083</v>
          </cell>
          <cell r="C65">
            <v>0</v>
          </cell>
          <cell r="D65">
            <v>3.3214309812851169E-11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>
            <v>49</v>
          </cell>
          <cell r="B66">
            <v>39114</v>
          </cell>
          <cell r="C66">
            <v>0</v>
          </cell>
          <cell r="D66">
            <v>3.3214309812851169E-11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>
            <v>50</v>
          </cell>
          <cell r="B67">
            <v>39142</v>
          </cell>
          <cell r="C67">
            <v>0</v>
          </cell>
          <cell r="D67">
            <v>3.3214309812851169E-11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>
            <v>51</v>
          </cell>
          <cell r="B68">
            <v>39173</v>
          </cell>
          <cell r="C68">
            <v>0</v>
          </cell>
          <cell r="D68">
            <v>3.3214309812851169E-11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>
            <v>52</v>
          </cell>
          <cell r="B69">
            <v>39203</v>
          </cell>
          <cell r="C69">
            <v>0</v>
          </cell>
          <cell r="D69">
            <v>3.3214309812851169E-11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>
            <v>53</v>
          </cell>
          <cell r="B70">
            <v>39234</v>
          </cell>
          <cell r="C70">
            <v>0</v>
          </cell>
          <cell r="D70">
            <v>3.3214309812851169E-11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>
            <v>54</v>
          </cell>
          <cell r="B71">
            <v>39264</v>
          </cell>
          <cell r="C71">
            <v>0</v>
          </cell>
          <cell r="D71">
            <v>3.3214309812851169E-11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>
            <v>55</v>
          </cell>
          <cell r="B72">
            <v>39295</v>
          </cell>
          <cell r="C72">
            <v>0</v>
          </cell>
          <cell r="D72">
            <v>3.3214309812851169E-11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>
            <v>56</v>
          </cell>
          <cell r="B73">
            <v>39326</v>
          </cell>
          <cell r="C73">
            <v>0</v>
          </cell>
          <cell r="D73">
            <v>3.3214309812851169E-11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>
            <v>57</v>
          </cell>
          <cell r="B74">
            <v>39356</v>
          </cell>
          <cell r="C74">
            <v>0</v>
          </cell>
          <cell r="D74">
            <v>3.3214309812851169E-11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>
            <v>58</v>
          </cell>
          <cell r="B75">
            <v>39387</v>
          </cell>
          <cell r="C75">
            <v>0</v>
          </cell>
          <cell r="D75">
            <v>3.3214309812851169E-11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>
            <v>59</v>
          </cell>
          <cell r="B76">
            <v>39417</v>
          </cell>
          <cell r="C76">
            <v>0</v>
          </cell>
          <cell r="D76">
            <v>3.3214309812851169E-11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60</v>
          </cell>
          <cell r="B77">
            <v>39448</v>
          </cell>
          <cell r="C77">
            <v>0</v>
          </cell>
          <cell r="D77">
            <v>3.3214309812851169E-11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61</v>
          </cell>
          <cell r="B78">
            <v>39479</v>
          </cell>
          <cell r="C78">
            <v>0</v>
          </cell>
          <cell r="D78">
            <v>3.3214309812851169E-11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39508</v>
          </cell>
          <cell r="C79">
            <v>0</v>
          </cell>
          <cell r="D79">
            <v>3.3214309812851169E-11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39539</v>
          </cell>
          <cell r="C80">
            <v>0</v>
          </cell>
          <cell r="D80">
            <v>3.3214309812851169E-11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39569</v>
          </cell>
          <cell r="C81">
            <v>0</v>
          </cell>
          <cell r="D81">
            <v>3.3214309812851169E-11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39600</v>
          </cell>
          <cell r="C82">
            <v>0</v>
          </cell>
          <cell r="D82">
            <v>3.3214309812851169E-11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39630</v>
          </cell>
          <cell r="C83">
            <v>0</v>
          </cell>
          <cell r="D83">
            <v>3.3214309812851169E-11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39661</v>
          </cell>
          <cell r="C84">
            <v>0</v>
          </cell>
          <cell r="D84">
            <v>3.3214309812851169E-11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39692</v>
          </cell>
          <cell r="C85">
            <v>0</v>
          </cell>
          <cell r="D85">
            <v>3.3214309812851169E-11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39722</v>
          </cell>
          <cell r="C86">
            <v>0</v>
          </cell>
          <cell r="D86">
            <v>3.3214309812851169E-11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39753</v>
          </cell>
          <cell r="C87">
            <v>0</v>
          </cell>
          <cell r="D87">
            <v>3.3214309812851169E-11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39783</v>
          </cell>
          <cell r="C88">
            <v>0</v>
          </cell>
          <cell r="D88">
            <v>3.3214309812851169E-11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39814</v>
          </cell>
          <cell r="C89">
            <v>0</v>
          </cell>
          <cell r="D89">
            <v>3.3214309812851169E-11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39845</v>
          </cell>
          <cell r="C90">
            <v>0</v>
          </cell>
          <cell r="D90">
            <v>3.3214309812851169E-11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39873</v>
          </cell>
          <cell r="C91">
            <v>0</v>
          </cell>
          <cell r="D91">
            <v>3.3214309812851169E-11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39904</v>
          </cell>
          <cell r="C92">
            <v>0</v>
          </cell>
          <cell r="D92">
            <v>3.3214309812851169E-11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39934</v>
          </cell>
          <cell r="C93">
            <v>0</v>
          </cell>
          <cell r="D93">
            <v>3.3214309812851169E-11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39965</v>
          </cell>
          <cell r="C94">
            <v>0</v>
          </cell>
          <cell r="D94">
            <v>3.3214309812851169E-11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39995</v>
          </cell>
          <cell r="C95">
            <v>0</v>
          </cell>
          <cell r="D95">
            <v>3.3214309812851169E-11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40026</v>
          </cell>
          <cell r="C96">
            <v>0</v>
          </cell>
          <cell r="D96">
            <v>3.3214309812851169E-11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40057</v>
          </cell>
          <cell r="C97">
            <v>0</v>
          </cell>
          <cell r="D97">
            <v>3.3214309812851169E-11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40087</v>
          </cell>
          <cell r="C98">
            <v>0</v>
          </cell>
          <cell r="D98">
            <v>3.3214309812851169E-11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40118</v>
          </cell>
          <cell r="C99">
            <v>0</v>
          </cell>
          <cell r="D99">
            <v>3.3214309812851169E-11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40148</v>
          </cell>
          <cell r="C100">
            <v>0</v>
          </cell>
          <cell r="D100">
            <v>3.3214309812851169E-11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40179</v>
          </cell>
          <cell r="C101">
            <v>0</v>
          </cell>
          <cell r="D101">
            <v>3.3214309812851169E-11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40210</v>
          </cell>
          <cell r="C102">
            <v>0</v>
          </cell>
          <cell r="D102">
            <v>3.3214309812851169E-11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40238</v>
          </cell>
          <cell r="C103">
            <v>0</v>
          </cell>
          <cell r="D103">
            <v>3.3214309812851169E-11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40269</v>
          </cell>
          <cell r="C104">
            <v>0</v>
          </cell>
          <cell r="D104">
            <v>3.3214309812851169E-11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40299</v>
          </cell>
          <cell r="C105">
            <v>0</v>
          </cell>
          <cell r="D105">
            <v>3.3214309812851169E-11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40330</v>
          </cell>
          <cell r="C106">
            <v>0</v>
          </cell>
          <cell r="D106">
            <v>3.3214309812851169E-11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40360</v>
          </cell>
          <cell r="C107">
            <v>0</v>
          </cell>
          <cell r="D107">
            <v>3.3214309812851169E-11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40391</v>
          </cell>
          <cell r="C108">
            <v>0</v>
          </cell>
          <cell r="D108">
            <v>3.3214309812851169E-11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40422</v>
          </cell>
          <cell r="C109">
            <v>0</v>
          </cell>
          <cell r="D109">
            <v>3.3214309812851169E-11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40452</v>
          </cell>
          <cell r="C110">
            <v>0</v>
          </cell>
          <cell r="D110">
            <v>3.3214309812851169E-11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40483</v>
          </cell>
          <cell r="C111">
            <v>0</v>
          </cell>
          <cell r="D111">
            <v>3.3214309812851169E-11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40513</v>
          </cell>
          <cell r="C112">
            <v>0</v>
          </cell>
          <cell r="D112">
            <v>3.3214309812851169E-11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40544</v>
          </cell>
          <cell r="C113">
            <v>0</v>
          </cell>
          <cell r="D113">
            <v>3.3214309812851169E-11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40575</v>
          </cell>
          <cell r="C114">
            <v>0</v>
          </cell>
          <cell r="D114">
            <v>3.3214309812851169E-11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40603</v>
          </cell>
          <cell r="C115">
            <v>0</v>
          </cell>
          <cell r="D115">
            <v>3.3214309812851169E-11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40634</v>
          </cell>
          <cell r="C116">
            <v>0</v>
          </cell>
          <cell r="D116">
            <v>3.3214309812851169E-11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40664</v>
          </cell>
          <cell r="C117">
            <v>0</v>
          </cell>
          <cell r="D117">
            <v>3.3214309812851169E-11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40695</v>
          </cell>
          <cell r="C118">
            <v>0</v>
          </cell>
          <cell r="D118">
            <v>3.3214309812851169E-11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40725</v>
          </cell>
          <cell r="C119">
            <v>0</v>
          </cell>
          <cell r="D119">
            <v>3.3214309812851169E-11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40756</v>
          </cell>
          <cell r="C120">
            <v>0</v>
          </cell>
          <cell r="D120">
            <v>3.3214309812851169E-11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40787</v>
          </cell>
          <cell r="C121">
            <v>0</v>
          </cell>
          <cell r="D121">
            <v>3.3214309812851169E-11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40817</v>
          </cell>
          <cell r="C122">
            <v>0</v>
          </cell>
          <cell r="D122">
            <v>3.3214309812851169E-11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40848</v>
          </cell>
          <cell r="C123">
            <v>0</v>
          </cell>
          <cell r="D123">
            <v>3.3214309812851169E-11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40878</v>
          </cell>
          <cell r="C124">
            <v>0</v>
          </cell>
          <cell r="D124">
            <v>3.3214309812851169E-11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40909</v>
          </cell>
          <cell r="C125">
            <v>0</v>
          </cell>
          <cell r="D125">
            <v>3.3214309812851169E-11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40940</v>
          </cell>
          <cell r="C126">
            <v>0</v>
          </cell>
          <cell r="D126">
            <v>3.3214309812851169E-11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40969</v>
          </cell>
          <cell r="C127">
            <v>0</v>
          </cell>
          <cell r="D127">
            <v>3.3214309812851169E-11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41000</v>
          </cell>
          <cell r="C128">
            <v>0</v>
          </cell>
          <cell r="D128">
            <v>3.3214309812851169E-11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41030</v>
          </cell>
          <cell r="C129">
            <v>0</v>
          </cell>
          <cell r="D129">
            <v>3.3214309812851169E-11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41061</v>
          </cell>
          <cell r="C130">
            <v>0</v>
          </cell>
          <cell r="D130">
            <v>3.3214309812851169E-11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41091</v>
          </cell>
          <cell r="C131">
            <v>0</v>
          </cell>
          <cell r="D131">
            <v>3.3214309812851169E-11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41122</v>
          </cell>
          <cell r="C132">
            <v>0</v>
          </cell>
          <cell r="D132">
            <v>3.3214309812851169E-11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41153</v>
          </cell>
          <cell r="C133">
            <v>0</v>
          </cell>
          <cell r="D133">
            <v>3.3214309812851169E-11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41183</v>
          </cell>
          <cell r="C134">
            <v>0</v>
          </cell>
          <cell r="D134">
            <v>3.3214309812851169E-11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41214</v>
          </cell>
          <cell r="C135">
            <v>0</v>
          </cell>
          <cell r="D135">
            <v>3.3214309812851169E-11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41244</v>
          </cell>
          <cell r="C136">
            <v>0</v>
          </cell>
          <cell r="D136">
            <v>3.3214309812851169E-11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41275</v>
          </cell>
          <cell r="C137">
            <v>0</v>
          </cell>
          <cell r="D137">
            <v>3.3214309812851169E-11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41306</v>
          </cell>
          <cell r="C138">
            <v>0</v>
          </cell>
          <cell r="D138">
            <v>3.3214309812851169E-11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41334</v>
          </cell>
          <cell r="C139">
            <v>0</v>
          </cell>
          <cell r="D139">
            <v>3.3214309812851169E-11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41365</v>
          </cell>
          <cell r="C140">
            <v>0</v>
          </cell>
          <cell r="D140">
            <v>3.3214309812851169E-11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41395</v>
          </cell>
          <cell r="C141">
            <v>0</v>
          </cell>
          <cell r="D141">
            <v>3.3214309812851169E-11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41426</v>
          </cell>
          <cell r="C142">
            <v>0</v>
          </cell>
          <cell r="D142">
            <v>3.3214309812851169E-11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41456</v>
          </cell>
          <cell r="C143">
            <v>0</v>
          </cell>
          <cell r="D143">
            <v>3.3214309812851169E-11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41487</v>
          </cell>
          <cell r="C144">
            <v>0</v>
          </cell>
          <cell r="D144">
            <v>3.3214309812851169E-11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41518</v>
          </cell>
          <cell r="C145">
            <v>0</v>
          </cell>
          <cell r="D145">
            <v>3.3214309812851169E-11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41548</v>
          </cell>
          <cell r="C146">
            <v>0</v>
          </cell>
          <cell r="D146">
            <v>3.3214309812851169E-11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41579</v>
          </cell>
          <cell r="C147">
            <v>0</v>
          </cell>
          <cell r="D147">
            <v>3.3214309812851169E-11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41609</v>
          </cell>
          <cell r="C148">
            <v>0</v>
          </cell>
          <cell r="D148">
            <v>3.3214309812851169E-11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41640</v>
          </cell>
          <cell r="C149">
            <v>0</v>
          </cell>
          <cell r="D149">
            <v>3.3214309812851169E-11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41671</v>
          </cell>
          <cell r="C150">
            <v>0</v>
          </cell>
          <cell r="D150">
            <v>3.3214309812851169E-11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41699</v>
          </cell>
          <cell r="C151">
            <v>0</v>
          </cell>
          <cell r="D151">
            <v>3.3214309812851169E-11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41730</v>
          </cell>
          <cell r="C152">
            <v>0</v>
          </cell>
          <cell r="D152">
            <v>3.3214309812851169E-11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41760</v>
          </cell>
          <cell r="C153">
            <v>0</v>
          </cell>
          <cell r="D153">
            <v>3.3214309812851169E-11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41791</v>
          </cell>
          <cell r="C154">
            <v>0</v>
          </cell>
          <cell r="D154">
            <v>3.3214309812851169E-11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41821</v>
          </cell>
          <cell r="C155">
            <v>0</v>
          </cell>
          <cell r="D155">
            <v>3.3214309812851169E-11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41852</v>
          </cell>
          <cell r="C156">
            <v>0</v>
          </cell>
          <cell r="D156">
            <v>3.3214309812851169E-11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41883</v>
          </cell>
          <cell r="C157">
            <v>0</v>
          </cell>
          <cell r="D157">
            <v>3.3214309812851169E-11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41913</v>
          </cell>
          <cell r="C158">
            <v>0</v>
          </cell>
          <cell r="D158">
            <v>3.3214309812851169E-11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41944</v>
          </cell>
          <cell r="C159">
            <v>0</v>
          </cell>
          <cell r="D159">
            <v>3.3214309812851169E-11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41974</v>
          </cell>
          <cell r="C160">
            <v>0</v>
          </cell>
          <cell r="D160">
            <v>3.3214309812851169E-11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42005</v>
          </cell>
          <cell r="C161">
            <v>0</v>
          </cell>
          <cell r="D161">
            <v>3.3214309812851169E-11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42036</v>
          </cell>
          <cell r="C162">
            <v>0</v>
          </cell>
          <cell r="D162">
            <v>3.3214309812851169E-11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42064</v>
          </cell>
          <cell r="C163">
            <v>0</v>
          </cell>
          <cell r="D163">
            <v>3.3214309812851169E-11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42095</v>
          </cell>
          <cell r="C164">
            <v>0</v>
          </cell>
          <cell r="D164">
            <v>3.3214309812851169E-11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42125</v>
          </cell>
          <cell r="C165">
            <v>0</v>
          </cell>
          <cell r="D165">
            <v>3.3214309812851169E-11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42156</v>
          </cell>
          <cell r="C166">
            <v>0</v>
          </cell>
          <cell r="D166">
            <v>3.3214309812851169E-11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42186</v>
          </cell>
          <cell r="C167">
            <v>0</v>
          </cell>
          <cell r="D167">
            <v>3.3214309812851169E-11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42217</v>
          </cell>
          <cell r="C168">
            <v>0</v>
          </cell>
          <cell r="D168">
            <v>3.3214309812851169E-11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42248</v>
          </cell>
          <cell r="C169">
            <v>0</v>
          </cell>
          <cell r="D169">
            <v>3.3214309812851169E-11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42278</v>
          </cell>
          <cell r="C170">
            <v>0</v>
          </cell>
          <cell r="D170">
            <v>3.3214309812851169E-11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42309</v>
          </cell>
          <cell r="C171">
            <v>0</v>
          </cell>
          <cell r="D171">
            <v>3.3214309812851169E-11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42339</v>
          </cell>
          <cell r="C172">
            <v>0</v>
          </cell>
          <cell r="D172">
            <v>3.3214309812851169E-11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42370</v>
          </cell>
          <cell r="C173">
            <v>0</v>
          </cell>
          <cell r="D173">
            <v>3.3214309812851169E-11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42401</v>
          </cell>
          <cell r="C174">
            <v>0</v>
          </cell>
          <cell r="D174">
            <v>3.3214309812851169E-11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42430</v>
          </cell>
          <cell r="C175">
            <v>0</v>
          </cell>
          <cell r="D175">
            <v>3.3214309812851169E-11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42461</v>
          </cell>
          <cell r="C176">
            <v>0</v>
          </cell>
          <cell r="D176">
            <v>3.3214309812851169E-11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42491</v>
          </cell>
          <cell r="C177">
            <v>0</v>
          </cell>
          <cell r="D177">
            <v>3.3214309812851169E-11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42522</v>
          </cell>
          <cell r="C178">
            <v>0</v>
          </cell>
          <cell r="D178">
            <v>3.3214309812851169E-11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42552</v>
          </cell>
          <cell r="C179">
            <v>0</v>
          </cell>
          <cell r="D179">
            <v>3.3214309812851169E-11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42583</v>
          </cell>
          <cell r="C180">
            <v>0</v>
          </cell>
          <cell r="D180">
            <v>3.3214309812851169E-11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42614</v>
          </cell>
          <cell r="C181">
            <v>0</v>
          </cell>
          <cell r="D181">
            <v>3.3214309812851169E-11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42644</v>
          </cell>
          <cell r="C182">
            <v>0</v>
          </cell>
          <cell r="D182">
            <v>3.3214309812851169E-11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42675</v>
          </cell>
          <cell r="C183">
            <v>0</v>
          </cell>
          <cell r="D183">
            <v>3.3214309812851169E-11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42705</v>
          </cell>
          <cell r="C184">
            <v>0</v>
          </cell>
          <cell r="D184">
            <v>3.3214309812851169E-11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42736</v>
          </cell>
          <cell r="C185">
            <v>0</v>
          </cell>
          <cell r="D185">
            <v>3.3214309812851169E-11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42767</v>
          </cell>
          <cell r="C186">
            <v>0</v>
          </cell>
          <cell r="D186">
            <v>3.3214309812851169E-11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42795</v>
          </cell>
          <cell r="C187">
            <v>0</v>
          </cell>
          <cell r="D187">
            <v>3.3214309812851169E-11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42826</v>
          </cell>
          <cell r="C188">
            <v>0</v>
          </cell>
          <cell r="D188">
            <v>3.3214309812851169E-11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42856</v>
          </cell>
          <cell r="C189">
            <v>0</v>
          </cell>
          <cell r="D189">
            <v>3.3214309812851169E-11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42887</v>
          </cell>
          <cell r="C190">
            <v>0</v>
          </cell>
          <cell r="D190">
            <v>3.3214309812851169E-11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42917</v>
          </cell>
          <cell r="C191">
            <v>0</v>
          </cell>
          <cell r="D191">
            <v>3.3214309812851169E-11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42948</v>
          </cell>
          <cell r="C192">
            <v>0</v>
          </cell>
          <cell r="D192">
            <v>3.3214309812851169E-11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42979</v>
          </cell>
          <cell r="C193">
            <v>0</v>
          </cell>
          <cell r="D193">
            <v>3.3214309812851169E-11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43009</v>
          </cell>
          <cell r="C194">
            <v>0</v>
          </cell>
          <cell r="D194">
            <v>3.3214309812851169E-11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43040</v>
          </cell>
          <cell r="C195">
            <v>0</v>
          </cell>
          <cell r="D195">
            <v>3.3214309812851169E-11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43070</v>
          </cell>
          <cell r="C196">
            <v>0</v>
          </cell>
          <cell r="D196">
            <v>3.3214309812851169E-11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43101</v>
          </cell>
          <cell r="C197">
            <v>0</v>
          </cell>
          <cell r="D197">
            <v>3.3214309812851169E-11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43132</v>
          </cell>
          <cell r="C198">
            <v>0</v>
          </cell>
          <cell r="D198">
            <v>3.3214309812851169E-11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43160</v>
          </cell>
          <cell r="C199">
            <v>0</v>
          </cell>
          <cell r="D199">
            <v>3.3214309812851169E-11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43191</v>
          </cell>
          <cell r="C200">
            <v>0</v>
          </cell>
          <cell r="D200">
            <v>3.3214309812851169E-11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43221</v>
          </cell>
          <cell r="C201">
            <v>0</v>
          </cell>
          <cell r="D201">
            <v>3.3214309812851169E-11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43252</v>
          </cell>
          <cell r="C202">
            <v>0</v>
          </cell>
          <cell r="D202">
            <v>3.3214309812851169E-11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43282</v>
          </cell>
          <cell r="C203">
            <v>0</v>
          </cell>
          <cell r="D203">
            <v>3.3214309812851169E-11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43313</v>
          </cell>
          <cell r="C204">
            <v>0</v>
          </cell>
          <cell r="D204">
            <v>3.3214309812851169E-11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43344</v>
          </cell>
          <cell r="C205">
            <v>0</v>
          </cell>
          <cell r="D205">
            <v>3.3214309812851169E-11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43374</v>
          </cell>
          <cell r="C206">
            <v>0</v>
          </cell>
          <cell r="D206">
            <v>3.3214309812851169E-11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43405</v>
          </cell>
          <cell r="C207">
            <v>0</v>
          </cell>
          <cell r="D207">
            <v>3.3214309812851169E-11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43435</v>
          </cell>
          <cell r="C208">
            <v>0</v>
          </cell>
          <cell r="D208">
            <v>3.3214309812851169E-11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43466</v>
          </cell>
          <cell r="C209">
            <v>0</v>
          </cell>
          <cell r="D209">
            <v>3.3214309812851169E-11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43497</v>
          </cell>
          <cell r="C210">
            <v>0</v>
          </cell>
          <cell r="D210">
            <v>3.3214309812851169E-11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43525</v>
          </cell>
          <cell r="C211">
            <v>0</v>
          </cell>
          <cell r="D211">
            <v>3.3214309812851169E-11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43556</v>
          </cell>
          <cell r="C212">
            <v>0</v>
          </cell>
          <cell r="D212">
            <v>3.3214309812851169E-11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43586</v>
          </cell>
          <cell r="C213">
            <v>0</v>
          </cell>
          <cell r="D213">
            <v>3.3214309812851169E-11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43617</v>
          </cell>
          <cell r="C214">
            <v>0</v>
          </cell>
          <cell r="D214">
            <v>3.3214309812851169E-11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43647</v>
          </cell>
          <cell r="C215">
            <v>0</v>
          </cell>
          <cell r="D215">
            <v>3.3214309812851169E-11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43678</v>
          </cell>
          <cell r="C216">
            <v>0</v>
          </cell>
          <cell r="D216">
            <v>3.3214309812851169E-11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43709</v>
          </cell>
          <cell r="C217">
            <v>0</v>
          </cell>
          <cell r="D217">
            <v>3.3214309812851169E-11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43739</v>
          </cell>
          <cell r="C218">
            <v>0</v>
          </cell>
          <cell r="D218">
            <v>3.3214309812851169E-11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43770</v>
          </cell>
          <cell r="C219">
            <v>0</v>
          </cell>
          <cell r="D219">
            <v>3.3214309812851169E-11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43800</v>
          </cell>
          <cell r="C220">
            <v>0</v>
          </cell>
          <cell r="D220">
            <v>3.3214309812851169E-11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43831</v>
          </cell>
          <cell r="C221">
            <v>0</v>
          </cell>
          <cell r="D221">
            <v>3.3214309812851169E-11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43862</v>
          </cell>
          <cell r="C222">
            <v>0</v>
          </cell>
          <cell r="D222">
            <v>3.3214309812851169E-11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43891</v>
          </cell>
          <cell r="C223">
            <v>0</v>
          </cell>
          <cell r="D223">
            <v>3.3214309812851169E-11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43922</v>
          </cell>
          <cell r="C224">
            <v>0</v>
          </cell>
          <cell r="D224">
            <v>3.3214309812851169E-11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43952</v>
          </cell>
          <cell r="C225">
            <v>0</v>
          </cell>
          <cell r="D225">
            <v>3.3214309812851169E-11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43983</v>
          </cell>
          <cell r="C226">
            <v>0</v>
          </cell>
          <cell r="D226">
            <v>3.3214309812851169E-11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44013</v>
          </cell>
          <cell r="C227">
            <v>0</v>
          </cell>
          <cell r="D227">
            <v>3.3214309812851169E-11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44044</v>
          </cell>
          <cell r="C228">
            <v>0</v>
          </cell>
          <cell r="D228">
            <v>3.3214309812851169E-11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44075</v>
          </cell>
          <cell r="C229">
            <v>0</v>
          </cell>
          <cell r="D229">
            <v>3.3214309812851169E-11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44105</v>
          </cell>
          <cell r="C230">
            <v>0</v>
          </cell>
          <cell r="D230">
            <v>3.3214309812851169E-11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44136</v>
          </cell>
          <cell r="C231">
            <v>0</v>
          </cell>
          <cell r="D231">
            <v>3.3214309812851169E-11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44166</v>
          </cell>
          <cell r="C232">
            <v>0</v>
          </cell>
          <cell r="D232">
            <v>3.3214309812851169E-11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44197</v>
          </cell>
          <cell r="C233">
            <v>0</v>
          </cell>
          <cell r="D233">
            <v>3.3214309812851169E-11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44228</v>
          </cell>
          <cell r="C234">
            <v>0</v>
          </cell>
          <cell r="D234">
            <v>3.3214309812851169E-11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44256</v>
          </cell>
          <cell r="C235">
            <v>0</v>
          </cell>
          <cell r="D235">
            <v>3.3214309812851169E-11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44287</v>
          </cell>
          <cell r="C236">
            <v>0</v>
          </cell>
          <cell r="D236">
            <v>3.3214309812851169E-11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44317</v>
          </cell>
          <cell r="C237">
            <v>0</v>
          </cell>
          <cell r="D237">
            <v>3.3214309812851169E-11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44348</v>
          </cell>
          <cell r="C238">
            <v>0</v>
          </cell>
          <cell r="D238">
            <v>3.3214309812851169E-11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44378</v>
          </cell>
          <cell r="C239">
            <v>0</v>
          </cell>
          <cell r="D239">
            <v>3.3214309812851169E-11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44409</v>
          </cell>
          <cell r="C240">
            <v>0</v>
          </cell>
          <cell r="D240">
            <v>3.3214309812851169E-11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44440</v>
          </cell>
          <cell r="C241">
            <v>0</v>
          </cell>
          <cell r="D241">
            <v>3.3214309812851169E-11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44470</v>
          </cell>
          <cell r="C242">
            <v>0</v>
          </cell>
          <cell r="D242">
            <v>3.3214309812851169E-11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44501</v>
          </cell>
          <cell r="C243">
            <v>0</v>
          </cell>
          <cell r="D243">
            <v>3.3214309812851169E-11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44531</v>
          </cell>
          <cell r="C244">
            <v>0</v>
          </cell>
          <cell r="D244">
            <v>3.3214309812851169E-11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44562</v>
          </cell>
          <cell r="C245">
            <v>0</v>
          </cell>
          <cell r="D245">
            <v>3.3214309812851169E-11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44593</v>
          </cell>
          <cell r="C246">
            <v>0</v>
          </cell>
          <cell r="D246">
            <v>3.3214309812851169E-11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44621</v>
          </cell>
          <cell r="C247">
            <v>0</v>
          </cell>
          <cell r="D247">
            <v>3.3214309812851169E-11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44652</v>
          </cell>
          <cell r="C248">
            <v>0</v>
          </cell>
          <cell r="D248">
            <v>3.3214309812851169E-11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44682</v>
          </cell>
          <cell r="C249">
            <v>0</v>
          </cell>
          <cell r="D249">
            <v>3.3214309812851169E-11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44713</v>
          </cell>
          <cell r="C250">
            <v>0</v>
          </cell>
          <cell r="D250">
            <v>3.3214309812851169E-11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44743</v>
          </cell>
          <cell r="C251">
            <v>0</v>
          </cell>
          <cell r="D251">
            <v>3.3214309812851169E-11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44774</v>
          </cell>
          <cell r="C252">
            <v>0</v>
          </cell>
          <cell r="D252">
            <v>3.3214309812851169E-11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44805</v>
          </cell>
          <cell r="C253">
            <v>0</v>
          </cell>
          <cell r="D253">
            <v>3.3214309812851169E-11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44835</v>
          </cell>
          <cell r="C254">
            <v>0</v>
          </cell>
          <cell r="D254">
            <v>3.3214309812851169E-11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44866</v>
          </cell>
          <cell r="C255">
            <v>0</v>
          </cell>
          <cell r="D255">
            <v>3.3214309812851169E-11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44896</v>
          </cell>
          <cell r="C256">
            <v>0</v>
          </cell>
          <cell r="D256">
            <v>3.3214309812851169E-11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44927</v>
          </cell>
          <cell r="C257">
            <v>0</v>
          </cell>
          <cell r="D257">
            <v>3.3214309812851169E-11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44958</v>
          </cell>
          <cell r="C258">
            <v>0</v>
          </cell>
          <cell r="D258">
            <v>3.3214309812851169E-11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44986</v>
          </cell>
          <cell r="C259">
            <v>0</v>
          </cell>
          <cell r="D259">
            <v>3.3214309812851169E-11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45017</v>
          </cell>
          <cell r="C260">
            <v>0</v>
          </cell>
          <cell r="D260">
            <v>3.3214309812851169E-11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45047</v>
          </cell>
          <cell r="C261">
            <v>0</v>
          </cell>
          <cell r="D261">
            <v>3.3214309812851169E-11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45078</v>
          </cell>
          <cell r="C262">
            <v>0</v>
          </cell>
          <cell r="D262">
            <v>3.3214309812851169E-11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45108</v>
          </cell>
          <cell r="C263">
            <v>0</v>
          </cell>
          <cell r="D263">
            <v>3.3214309812851169E-11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45139</v>
          </cell>
          <cell r="C264">
            <v>0</v>
          </cell>
          <cell r="D264">
            <v>3.3214309812851169E-11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45170</v>
          </cell>
          <cell r="C265">
            <v>0</v>
          </cell>
          <cell r="D265">
            <v>3.3214309812851169E-11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45200</v>
          </cell>
          <cell r="C266">
            <v>0</v>
          </cell>
          <cell r="D266">
            <v>3.3214309812851169E-11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45231</v>
          </cell>
          <cell r="C267">
            <v>0</v>
          </cell>
          <cell r="D267">
            <v>3.3214309812851169E-11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45261</v>
          </cell>
          <cell r="C268">
            <v>0</v>
          </cell>
          <cell r="D268">
            <v>3.3214309812851169E-11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45292</v>
          </cell>
          <cell r="C269">
            <v>0</v>
          </cell>
          <cell r="D269">
            <v>3.3214309812851169E-11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45323</v>
          </cell>
          <cell r="C270">
            <v>0</v>
          </cell>
          <cell r="D270">
            <v>3.3214309812851169E-11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45352</v>
          </cell>
          <cell r="C271">
            <v>0</v>
          </cell>
          <cell r="D271">
            <v>3.3214309812851169E-11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45383</v>
          </cell>
          <cell r="C272">
            <v>0</v>
          </cell>
          <cell r="D272">
            <v>3.3214309812851169E-11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45413</v>
          </cell>
          <cell r="C273">
            <v>0</v>
          </cell>
          <cell r="D273">
            <v>3.3214309812851169E-11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45444</v>
          </cell>
          <cell r="C274">
            <v>0</v>
          </cell>
          <cell r="D274">
            <v>3.3214309812851169E-11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45474</v>
          </cell>
          <cell r="C275">
            <v>0</v>
          </cell>
          <cell r="D275">
            <v>3.3214309812851169E-11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45505</v>
          </cell>
          <cell r="C276">
            <v>0</v>
          </cell>
          <cell r="D276">
            <v>3.3214309812851169E-11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45536</v>
          </cell>
          <cell r="C277">
            <v>0</v>
          </cell>
          <cell r="D277">
            <v>3.3214309812851169E-11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45566</v>
          </cell>
          <cell r="C278">
            <v>0</v>
          </cell>
          <cell r="D278">
            <v>3.3214309812851169E-11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45597</v>
          </cell>
          <cell r="C279">
            <v>0</v>
          </cell>
          <cell r="D279">
            <v>3.3214309812851169E-11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45627</v>
          </cell>
          <cell r="C280">
            <v>0</v>
          </cell>
          <cell r="D280">
            <v>3.3214309812851169E-11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45658</v>
          </cell>
          <cell r="C281">
            <v>0</v>
          </cell>
          <cell r="D281">
            <v>3.3214309812851169E-11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45689</v>
          </cell>
          <cell r="C282">
            <v>0</v>
          </cell>
          <cell r="D282">
            <v>3.3214309812851169E-11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45717</v>
          </cell>
          <cell r="C283">
            <v>0</v>
          </cell>
          <cell r="D283">
            <v>3.3214309812851169E-11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45748</v>
          </cell>
          <cell r="C284">
            <v>0</v>
          </cell>
          <cell r="D284">
            <v>3.3214309812851169E-11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45778</v>
          </cell>
          <cell r="C285">
            <v>0</v>
          </cell>
          <cell r="D285">
            <v>3.3214309812851169E-11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45809</v>
          </cell>
          <cell r="C286">
            <v>0</v>
          </cell>
          <cell r="D286">
            <v>3.3214309812851169E-11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45839</v>
          </cell>
          <cell r="C287">
            <v>0</v>
          </cell>
          <cell r="D287">
            <v>3.3214309812851169E-11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45870</v>
          </cell>
          <cell r="C288">
            <v>0</v>
          </cell>
          <cell r="D288">
            <v>3.3214309812851169E-11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45901</v>
          </cell>
          <cell r="C289">
            <v>0</v>
          </cell>
          <cell r="D289">
            <v>3.3214309812851169E-11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45931</v>
          </cell>
          <cell r="C290">
            <v>0</v>
          </cell>
          <cell r="D290">
            <v>3.3214309812851169E-11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45962</v>
          </cell>
          <cell r="C291">
            <v>0</v>
          </cell>
          <cell r="D291">
            <v>3.3214309812851169E-11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45992</v>
          </cell>
          <cell r="C292">
            <v>0</v>
          </cell>
          <cell r="D292">
            <v>3.3214309812851169E-11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46023</v>
          </cell>
          <cell r="C293">
            <v>0</v>
          </cell>
          <cell r="D293">
            <v>3.3214309812851169E-11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46054</v>
          </cell>
          <cell r="C294">
            <v>0</v>
          </cell>
          <cell r="D294">
            <v>3.3214309812851169E-11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46082</v>
          </cell>
          <cell r="C295">
            <v>0</v>
          </cell>
          <cell r="D295">
            <v>3.3214309812851169E-11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46113</v>
          </cell>
          <cell r="C296">
            <v>0</v>
          </cell>
          <cell r="D296">
            <v>3.3214309812851169E-11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46143</v>
          </cell>
          <cell r="C297">
            <v>0</v>
          </cell>
          <cell r="D297">
            <v>3.3214309812851169E-11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46174</v>
          </cell>
          <cell r="C298">
            <v>0</v>
          </cell>
          <cell r="D298">
            <v>3.3214309812851169E-11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46204</v>
          </cell>
          <cell r="C299">
            <v>0</v>
          </cell>
          <cell r="D299">
            <v>3.3214309812851169E-11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46235</v>
          </cell>
          <cell r="C300">
            <v>0</v>
          </cell>
          <cell r="D300">
            <v>3.3214309812851169E-11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46266</v>
          </cell>
          <cell r="C301">
            <v>0</v>
          </cell>
          <cell r="D301">
            <v>3.3214309812851169E-11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46296</v>
          </cell>
          <cell r="C302">
            <v>0</v>
          </cell>
          <cell r="D302">
            <v>3.3214309812851169E-11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46327</v>
          </cell>
          <cell r="C303">
            <v>0</v>
          </cell>
          <cell r="D303">
            <v>3.3214309812851169E-11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46357</v>
          </cell>
          <cell r="C304">
            <v>0</v>
          </cell>
          <cell r="D304">
            <v>3.3214309812851169E-11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46388</v>
          </cell>
          <cell r="C305">
            <v>0</v>
          </cell>
          <cell r="D305">
            <v>3.3214309812851169E-11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46419</v>
          </cell>
          <cell r="C306">
            <v>0</v>
          </cell>
          <cell r="D306">
            <v>3.3214309812851169E-11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46447</v>
          </cell>
          <cell r="C307">
            <v>0</v>
          </cell>
          <cell r="D307">
            <v>3.3214309812851169E-11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46478</v>
          </cell>
          <cell r="C308">
            <v>0</v>
          </cell>
          <cell r="D308">
            <v>3.3214309812851169E-11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46508</v>
          </cell>
          <cell r="C309">
            <v>0</v>
          </cell>
          <cell r="D309">
            <v>3.3214309812851169E-11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46539</v>
          </cell>
          <cell r="C310">
            <v>0</v>
          </cell>
          <cell r="D310">
            <v>3.3214309812851169E-11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46569</v>
          </cell>
          <cell r="C311">
            <v>0</v>
          </cell>
          <cell r="D311">
            <v>3.3214309812851169E-11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46600</v>
          </cell>
          <cell r="C312">
            <v>0</v>
          </cell>
          <cell r="D312">
            <v>3.3214309812851169E-11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46631</v>
          </cell>
          <cell r="C313">
            <v>0</v>
          </cell>
          <cell r="D313">
            <v>3.3214309812851169E-11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46661</v>
          </cell>
          <cell r="C314">
            <v>0</v>
          </cell>
          <cell r="D314">
            <v>3.3214309812851169E-11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46692</v>
          </cell>
          <cell r="C315">
            <v>0</v>
          </cell>
          <cell r="D315">
            <v>3.3214309812851169E-11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46722</v>
          </cell>
          <cell r="C316">
            <v>0</v>
          </cell>
          <cell r="D316">
            <v>3.3214309812851169E-11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46753</v>
          </cell>
          <cell r="C317">
            <v>0</v>
          </cell>
          <cell r="D317">
            <v>3.3214309812851169E-11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46784</v>
          </cell>
          <cell r="C318">
            <v>0</v>
          </cell>
          <cell r="D318">
            <v>3.3214309812851169E-11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46813</v>
          </cell>
          <cell r="C319">
            <v>0</v>
          </cell>
          <cell r="D319">
            <v>3.3214309812851169E-11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46844</v>
          </cell>
          <cell r="C320">
            <v>0</v>
          </cell>
          <cell r="D320">
            <v>3.3214309812851169E-11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46874</v>
          </cell>
          <cell r="C321">
            <v>0</v>
          </cell>
          <cell r="D321">
            <v>3.3214309812851169E-11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46905</v>
          </cell>
          <cell r="C322">
            <v>0</v>
          </cell>
          <cell r="D322">
            <v>3.3214309812851169E-11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46935</v>
          </cell>
          <cell r="C323">
            <v>0</v>
          </cell>
          <cell r="D323">
            <v>3.3214309812851169E-11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46966</v>
          </cell>
          <cell r="C324">
            <v>0</v>
          </cell>
          <cell r="D324">
            <v>3.3214309812851169E-11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46997</v>
          </cell>
          <cell r="C325">
            <v>0</v>
          </cell>
          <cell r="D325">
            <v>3.3214309812851169E-11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47027</v>
          </cell>
          <cell r="C326">
            <v>0</v>
          </cell>
          <cell r="D326">
            <v>3.3214309812851169E-11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47058</v>
          </cell>
          <cell r="C327">
            <v>0</v>
          </cell>
          <cell r="D327">
            <v>3.3214309812851169E-11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47088</v>
          </cell>
          <cell r="C328">
            <v>0</v>
          </cell>
          <cell r="D328">
            <v>3.3214309812851169E-11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47119</v>
          </cell>
          <cell r="C329">
            <v>0</v>
          </cell>
          <cell r="D329">
            <v>3.3214309812851169E-11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47150</v>
          </cell>
          <cell r="C330">
            <v>0</v>
          </cell>
          <cell r="D330">
            <v>3.3214309812851169E-11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47178</v>
          </cell>
          <cell r="C331">
            <v>0</v>
          </cell>
          <cell r="D331">
            <v>3.3214309812851169E-11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47209</v>
          </cell>
          <cell r="C332">
            <v>0</v>
          </cell>
          <cell r="D332">
            <v>3.3214309812851169E-11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47239</v>
          </cell>
          <cell r="C333">
            <v>0</v>
          </cell>
          <cell r="D333">
            <v>3.3214309812851169E-11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47270</v>
          </cell>
          <cell r="C334">
            <v>0</v>
          </cell>
          <cell r="D334">
            <v>3.3214309812851169E-11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47300</v>
          </cell>
          <cell r="C335">
            <v>0</v>
          </cell>
          <cell r="D335">
            <v>3.3214309812851169E-11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47331</v>
          </cell>
          <cell r="C336">
            <v>0</v>
          </cell>
          <cell r="D336">
            <v>3.3214309812851169E-11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47362</v>
          </cell>
          <cell r="C337">
            <v>0</v>
          </cell>
          <cell r="D337">
            <v>3.3214309812851169E-11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47392</v>
          </cell>
          <cell r="C338">
            <v>0</v>
          </cell>
          <cell r="D338">
            <v>3.3214309812851169E-11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47423</v>
          </cell>
          <cell r="C339">
            <v>0</v>
          </cell>
          <cell r="D339">
            <v>3.3214309812851169E-11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47453</v>
          </cell>
          <cell r="C340">
            <v>0</v>
          </cell>
          <cell r="D340">
            <v>3.3214309812851169E-11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47484</v>
          </cell>
          <cell r="C341">
            <v>0</v>
          </cell>
          <cell r="D341">
            <v>3.3214309812851169E-11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47515</v>
          </cell>
          <cell r="C342">
            <v>0</v>
          </cell>
          <cell r="D342">
            <v>3.3214309812851169E-11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47543</v>
          </cell>
          <cell r="C343">
            <v>0</v>
          </cell>
          <cell r="D343">
            <v>3.3214309812851169E-11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47574</v>
          </cell>
          <cell r="C344">
            <v>0</v>
          </cell>
          <cell r="D344">
            <v>3.3214309812851169E-11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47604</v>
          </cell>
          <cell r="C345">
            <v>0</v>
          </cell>
          <cell r="D345">
            <v>3.3214309812851169E-11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47635</v>
          </cell>
          <cell r="C346">
            <v>0</v>
          </cell>
          <cell r="D346">
            <v>3.3214309812851169E-11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47665</v>
          </cell>
          <cell r="C347">
            <v>0</v>
          </cell>
          <cell r="D347">
            <v>3.3214309812851169E-11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47696</v>
          </cell>
          <cell r="C348">
            <v>0</v>
          </cell>
          <cell r="D348">
            <v>3.3214309812851169E-11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47727</v>
          </cell>
          <cell r="C349">
            <v>0</v>
          </cell>
          <cell r="D349">
            <v>3.3214309812851169E-11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47757</v>
          </cell>
          <cell r="C350">
            <v>0</v>
          </cell>
          <cell r="D350">
            <v>3.3214309812851169E-11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47788</v>
          </cell>
          <cell r="C351">
            <v>0</v>
          </cell>
          <cell r="D351">
            <v>3.3214309812851169E-11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47818</v>
          </cell>
          <cell r="C352">
            <v>0</v>
          </cell>
          <cell r="D352">
            <v>3.3214309812851169E-11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47849</v>
          </cell>
          <cell r="C353">
            <v>0</v>
          </cell>
          <cell r="D353">
            <v>3.3214309812851169E-11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47880</v>
          </cell>
          <cell r="C354">
            <v>0</v>
          </cell>
          <cell r="D354">
            <v>3.3214309812851169E-11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47908</v>
          </cell>
          <cell r="C355">
            <v>0</v>
          </cell>
          <cell r="D355">
            <v>3.3214309812851169E-11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47939</v>
          </cell>
          <cell r="C356">
            <v>0</v>
          </cell>
          <cell r="D356">
            <v>3.3214309812851169E-11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47969</v>
          </cell>
          <cell r="C357">
            <v>0</v>
          </cell>
          <cell r="D357">
            <v>3.3214309812851169E-11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48000</v>
          </cell>
          <cell r="C358">
            <v>0</v>
          </cell>
          <cell r="D358">
            <v>3.3214309812851169E-11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48030</v>
          </cell>
          <cell r="C359">
            <v>0</v>
          </cell>
          <cell r="D359">
            <v>3.3214309812851169E-11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48061</v>
          </cell>
          <cell r="C360">
            <v>0</v>
          </cell>
          <cell r="D360">
            <v>3.3214309812851169E-11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48092</v>
          </cell>
          <cell r="C361">
            <v>0</v>
          </cell>
          <cell r="D361">
            <v>3.3214309812851169E-11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48122</v>
          </cell>
          <cell r="C362">
            <v>0</v>
          </cell>
          <cell r="D362">
            <v>3.3214309812851169E-11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48153</v>
          </cell>
          <cell r="C363">
            <v>0</v>
          </cell>
          <cell r="D363">
            <v>3.3214309812851169E-11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48183</v>
          </cell>
          <cell r="C364">
            <v>0</v>
          </cell>
          <cell r="D364">
            <v>3.3214309812851169E-11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48214</v>
          </cell>
          <cell r="C365">
            <v>0</v>
          </cell>
          <cell r="D365">
            <v>3.3214309812851169E-11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48245</v>
          </cell>
          <cell r="C366">
            <v>0</v>
          </cell>
          <cell r="D366">
            <v>3.3214309812851169E-11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48274</v>
          </cell>
          <cell r="C367">
            <v>0</v>
          </cell>
          <cell r="D367">
            <v>3.3214309812851169E-11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48305</v>
          </cell>
          <cell r="C368">
            <v>0</v>
          </cell>
          <cell r="D368">
            <v>3.3214309812851169E-11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48335</v>
          </cell>
          <cell r="C369">
            <v>0</v>
          </cell>
          <cell r="D369">
            <v>3.3214309812851169E-11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48366</v>
          </cell>
          <cell r="C370">
            <v>0</v>
          </cell>
          <cell r="D370">
            <v>3.3214309812851169E-11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48396</v>
          </cell>
          <cell r="C371">
            <v>0</v>
          </cell>
          <cell r="D371">
            <v>3.3214309812851169E-11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48427</v>
          </cell>
          <cell r="C372">
            <v>0</v>
          </cell>
          <cell r="D372">
            <v>3.3214309812851169E-11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48458</v>
          </cell>
          <cell r="C373">
            <v>0</v>
          </cell>
          <cell r="D373">
            <v>3.3214309812851169E-11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48488</v>
          </cell>
          <cell r="C374">
            <v>0</v>
          </cell>
          <cell r="D374">
            <v>3.3214309812851169E-11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48519</v>
          </cell>
          <cell r="C375">
            <v>0</v>
          </cell>
          <cell r="D375">
            <v>3.3214309812851169E-11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48549</v>
          </cell>
          <cell r="C376">
            <v>0</v>
          </cell>
          <cell r="D376">
            <v>3.3214309812851169E-11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48580</v>
          </cell>
          <cell r="C377">
            <v>0</v>
          </cell>
          <cell r="D377">
            <v>3.3214309812851169E-11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eek 1"/>
      <sheetName val="Data Week 1-Extras Pg 2"/>
      <sheetName val="Petty Cash Week 1"/>
      <sheetName val="Data Week 2"/>
      <sheetName val="Data Week 2 -Extras Pg 2"/>
      <sheetName val="Petty Cash Week 2"/>
      <sheetName val="Data Week 3"/>
      <sheetName val="Data Week 3 -EXTRAS Pg 2"/>
      <sheetName val="Petty Cash Week 3"/>
      <sheetName val="Data Week 4"/>
      <sheetName val="Data Week 4 -EXTRAS Pg 2"/>
      <sheetName val="Petty Cash Week 4"/>
      <sheetName val="Data Week 5"/>
      <sheetName val="Data Week 5 -EXTRAS Pg 2"/>
      <sheetName val="Petty Cash Week 5"/>
      <sheetName val="Summary"/>
      <sheetName val="Billing Summary"/>
      <sheetName val="Invoice"/>
      <sheetName val="MIS-Complete First"/>
      <sheetName val="MOR"/>
      <sheetName val="YTD-MOR"/>
      <sheetName val="LRS Charge Ticket"/>
      <sheetName val="Commodity Inv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</sheetPr>
  <dimension ref="A1:S81"/>
  <sheetViews>
    <sheetView tabSelected="1" view="pageBreakPreview" zoomScaleNormal="80" zoomScaleSheetLayoutView="100" workbookViewId="0">
      <selection activeCell="I31" sqref="I31"/>
    </sheetView>
  </sheetViews>
  <sheetFormatPr defaultRowHeight="12.75" x14ac:dyDescent="0.2"/>
  <cols>
    <col min="1" max="1" width="11.42578125" customWidth="1"/>
    <col min="2" max="2" width="21.5703125" customWidth="1"/>
    <col min="3" max="3" width="21.42578125" customWidth="1"/>
    <col min="4" max="4" width="19.7109375" customWidth="1"/>
    <col min="5" max="5" width="16.7109375" customWidth="1"/>
    <col min="6" max="6" width="21.42578125" customWidth="1"/>
    <col min="7" max="7" width="12.7109375" customWidth="1"/>
    <col min="8" max="8" width="9.7109375" customWidth="1"/>
    <col min="9" max="9" width="10.140625" customWidth="1"/>
    <col min="10" max="10" width="7.5703125" style="31" customWidth="1"/>
    <col min="11" max="11" width="1.85546875" style="38" customWidth="1"/>
    <col min="12" max="12" width="19" bestFit="1" customWidth="1"/>
    <col min="13" max="13" width="19.85546875" customWidth="1"/>
    <col min="14" max="14" width="22.5703125" customWidth="1"/>
    <col min="15" max="15" width="18.28515625" customWidth="1"/>
    <col min="16" max="16" width="3.28515625" customWidth="1"/>
    <col min="17" max="17" width="26.5703125" customWidth="1"/>
    <col min="18" max="18" width="19.140625" customWidth="1"/>
    <col min="19" max="19" width="10.7109375" customWidth="1"/>
  </cols>
  <sheetData>
    <row r="1" spans="1:19" ht="21" customHeight="1" x14ac:dyDescent="0.35">
      <c r="B1" s="243"/>
      <c r="C1" s="243"/>
      <c r="D1" s="243" t="s">
        <v>120</v>
      </c>
      <c r="E1" s="243"/>
      <c r="F1" s="243"/>
      <c r="G1" s="243"/>
      <c r="H1" s="243"/>
      <c r="I1" s="193"/>
      <c r="J1" s="411"/>
      <c r="K1" s="411"/>
      <c r="M1" s="219"/>
      <c r="N1" s="219"/>
      <c r="O1" s="220" t="s">
        <v>109</v>
      </c>
      <c r="P1" s="219"/>
      <c r="Q1" s="219"/>
      <c r="R1" s="219"/>
      <c r="S1" s="219"/>
    </row>
    <row r="2" spans="1:19" x14ac:dyDescent="0.2">
      <c r="K2" s="31"/>
    </row>
    <row r="3" spans="1:19" ht="18" x14ac:dyDescent="0.25">
      <c r="A3" s="585" t="s">
        <v>127</v>
      </c>
      <c r="K3" s="31"/>
      <c r="L3" s="30" t="s">
        <v>7</v>
      </c>
      <c r="M3" s="11"/>
      <c r="N3" s="11"/>
      <c r="O3" s="12"/>
      <c r="P3" s="12"/>
      <c r="Q3" s="12"/>
      <c r="R3" s="12"/>
    </row>
    <row r="4" spans="1:19" s="38" customFormat="1" ht="18.75" customHeight="1" x14ac:dyDescent="0.25">
      <c r="B4" s="208"/>
      <c r="C4" s="208"/>
      <c r="D4" s="208"/>
      <c r="E4" s="208"/>
      <c r="F4" s="208"/>
      <c r="G4" s="208"/>
      <c r="J4" s="31"/>
      <c r="K4" s="31"/>
      <c r="L4" s="11"/>
      <c r="M4" s="27" t="s">
        <v>17</v>
      </c>
      <c r="N4" s="119"/>
      <c r="O4"/>
      <c r="P4"/>
      <c r="Q4"/>
      <c r="R4"/>
      <c r="S4"/>
    </row>
    <row r="5" spans="1:19" ht="18" x14ac:dyDescent="0.25">
      <c r="B5" s="197"/>
      <c r="C5" s="197"/>
      <c r="D5" s="197"/>
      <c r="E5" s="197"/>
      <c r="F5" s="197"/>
      <c r="G5" s="197"/>
      <c r="K5" s="31"/>
      <c r="M5" s="231"/>
      <c r="N5" s="231" t="s">
        <v>60</v>
      </c>
      <c r="O5" s="231"/>
      <c r="P5" s="69"/>
    </row>
    <row r="6" spans="1:19" ht="15.75" x14ac:dyDescent="0.25">
      <c r="K6" s="31"/>
      <c r="L6" s="234" t="s">
        <v>41</v>
      </c>
      <c r="M6" s="232"/>
      <c r="N6" s="232"/>
      <c r="O6" s="233"/>
      <c r="P6" s="45"/>
      <c r="Q6" s="57" t="s">
        <v>8</v>
      </c>
      <c r="R6" s="58"/>
      <c r="S6" s="41"/>
    </row>
    <row r="7" spans="1:19" ht="15.75" thickBot="1" x14ac:dyDescent="0.3">
      <c r="K7" s="31"/>
      <c r="L7" s="106"/>
      <c r="M7" s="158" t="s">
        <v>42</v>
      </c>
      <c r="N7" s="157"/>
      <c r="O7" s="147"/>
      <c r="Q7" s="581" t="s">
        <v>10</v>
      </c>
      <c r="R7" s="49"/>
      <c r="S7" s="136">
        <f>SUM(S8:S12)</f>
        <v>0</v>
      </c>
    </row>
    <row r="8" spans="1:19" ht="15.75" thickBot="1" x14ac:dyDescent="0.3">
      <c r="K8" s="31"/>
      <c r="M8" s="52" t="s">
        <v>10</v>
      </c>
      <c r="N8" s="159"/>
      <c r="O8" s="156"/>
      <c r="R8" s="19" t="s">
        <v>14</v>
      </c>
      <c r="S8" s="87"/>
    </row>
    <row r="9" spans="1:19" ht="15.75" x14ac:dyDescent="0.25">
      <c r="C9" s="582" t="s">
        <v>118</v>
      </c>
      <c r="D9" s="207"/>
      <c r="E9" s="207"/>
      <c r="F9" s="207"/>
      <c r="G9" s="207"/>
      <c r="H9" s="207"/>
      <c r="I9" s="207"/>
      <c r="K9" s="31"/>
      <c r="M9" s="51" t="s">
        <v>14</v>
      </c>
      <c r="N9" s="85"/>
      <c r="O9" s="54"/>
      <c r="R9" s="25" t="s">
        <v>124</v>
      </c>
      <c r="S9" s="87"/>
    </row>
    <row r="10" spans="1:19" ht="18" x14ac:dyDescent="0.25">
      <c r="D10" s="244" t="s">
        <v>114</v>
      </c>
      <c r="E10" s="244"/>
      <c r="F10" s="244"/>
      <c r="G10" s="244"/>
      <c r="H10" s="196"/>
      <c r="I10" s="196"/>
      <c r="J10" s="412"/>
      <c r="K10" s="31"/>
      <c r="M10" s="25" t="s">
        <v>15</v>
      </c>
      <c r="N10" s="86"/>
      <c r="O10" s="26"/>
      <c r="R10" s="19" t="s">
        <v>15</v>
      </c>
      <c r="S10" s="87"/>
    </row>
    <row r="11" spans="1:19" ht="16.5" thickBot="1" x14ac:dyDescent="0.3">
      <c r="A11" s="207"/>
      <c r="H11" s="207"/>
      <c r="K11" s="31"/>
      <c r="M11" s="164" t="s">
        <v>16</v>
      </c>
      <c r="N11" s="160"/>
      <c r="O11" s="145"/>
      <c r="R11" s="25" t="s">
        <v>123</v>
      </c>
      <c r="S11" s="87"/>
    </row>
    <row r="12" spans="1:19" ht="21.75" customHeight="1" thickBot="1" x14ac:dyDescent="0.35">
      <c r="A12" s="245"/>
      <c r="B12" s="44"/>
      <c r="C12" s="44"/>
      <c r="D12" s="44" t="s">
        <v>0</v>
      </c>
      <c r="E12" s="44"/>
      <c r="F12" s="44"/>
      <c r="G12" s="44"/>
      <c r="H12" s="44"/>
      <c r="K12" s="31"/>
      <c r="M12" s="161" t="s">
        <v>11</v>
      </c>
      <c r="N12" s="159"/>
      <c r="O12" s="156"/>
      <c r="R12" s="19" t="s">
        <v>16</v>
      </c>
      <c r="S12" s="87"/>
    </row>
    <row r="13" spans="1:19" ht="16.5" customHeight="1" x14ac:dyDescent="0.25">
      <c r="A13" s="246" t="s">
        <v>31</v>
      </c>
      <c r="B13" s="247" t="s">
        <v>1</v>
      </c>
      <c r="C13" s="247" t="s">
        <v>32</v>
      </c>
      <c r="D13" s="72" t="s">
        <v>3</v>
      </c>
      <c r="E13" s="72" t="s">
        <v>34</v>
      </c>
      <c r="F13" s="73" t="s">
        <v>35</v>
      </c>
      <c r="G13" s="73" t="s">
        <v>33</v>
      </c>
      <c r="H13" s="74" t="s">
        <v>2</v>
      </c>
      <c r="K13" s="31"/>
      <c r="M13" s="51" t="s">
        <v>14</v>
      </c>
      <c r="N13" s="85"/>
      <c r="O13" s="146"/>
      <c r="Q13" s="581" t="s">
        <v>11</v>
      </c>
      <c r="R13" s="49"/>
      <c r="S13" s="136">
        <f>SUM(S14:S18)</f>
        <v>0</v>
      </c>
    </row>
    <row r="14" spans="1:19" ht="15.75" customHeight="1" x14ac:dyDescent="0.2">
      <c r="A14" s="8"/>
      <c r="B14" s="9"/>
      <c r="C14" s="28"/>
      <c r="D14" s="10"/>
      <c r="E14" s="10"/>
      <c r="F14" s="10"/>
      <c r="G14" s="22"/>
      <c r="H14" s="155">
        <f t="shared" ref="H14:H28" si="0">SUM(D14:G14)</f>
        <v>0</v>
      </c>
      <c r="K14" s="31"/>
      <c r="M14" s="25" t="s">
        <v>15</v>
      </c>
      <c r="N14" s="87"/>
      <c r="O14" s="39"/>
      <c r="R14" s="23" t="s">
        <v>14</v>
      </c>
      <c r="S14" s="87"/>
    </row>
    <row r="15" spans="1:19" ht="15.75" customHeight="1" thickBot="1" x14ac:dyDescent="0.25">
      <c r="A15" s="8"/>
      <c r="B15" s="9"/>
      <c r="C15" s="15"/>
      <c r="D15" s="10"/>
      <c r="E15" s="10"/>
      <c r="F15" s="10"/>
      <c r="G15" s="22"/>
      <c r="H15" s="155">
        <f t="shared" si="0"/>
        <v>0</v>
      </c>
      <c r="K15" s="31"/>
      <c r="M15" s="164" t="s">
        <v>16</v>
      </c>
      <c r="N15" s="88"/>
      <c r="O15" s="39"/>
      <c r="R15" s="25" t="s">
        <v>124</v>
      </c>
      <c r="S15" s="87"/>
    </row>
    <row r="16" spans="1:19" ht="15.75" customHeight="1" thickBot="1" x14ac:dyDescent="0.3">
      <c r="A16" s="8"/>
      <c r="B16" s="9"/>
      <c r="C16" s="28"/>
      <c r="D16" s="10"/>
      <c r="E16" s="10"/>
      <c r="F16" s="10"/>
      <c r="G16" s="22"/>
      <c r="H16" s="155">
        <f t="shared" si="0"/>
        <v>0</v>
      </c>
      <c r="K16" s="31"/>
      <c r="M16" s="161" t="s">
        <v>28</v>
      </c>
      <c r="N16" s="159"/>
      <c r="O16" s="156"/>
      <c r="R16" s="23" t="s">
        <v>15</v>
      </c>
      <c r="S16" s="87"/>
    </row>
    <row r="17" spans="1:19" ht="15.75" customHeight="1" x14ac:dyDescent="0.2">
      <c r="A17" s="8"/>
      <c r="B17" s="9"/>
      <c r="C17" s="15"/>
      <c r="D17" s="10"/>
      <c r="E17" s="10"/>
      <c r="F17" s="10"/>
      <c r="G17" s="22"/>
      <c r="H17" s="155">
        <f t="shared" si="0"/>
        <v>0</v>
      </c>
      <c r="K17" s="31"/>
      <c r="M17" s="51" t="s">
        <v>14</v>
      </c>
      <c r="N17" s="85"/>
      <c r="O17" s="39"/>
      <c r="R17" s="25" t="s">
        <v>123</v>
      </c>
      <c r="S17" s="88"/>
    </row>
    <row r="18" spans="1:19" ht="15.75" customHeight="1" x14ac:dyDescent="0.2">
      <c r="A18" s="8"/>
      <c r="B18" s="9"/>
      <c r="C18" s="15"/>
      <c r="D18" s="10"/>
      <c r="E18" s="10"/>
      <c r="F18" s="10"/>
      <c r="G18" s="22"/>
      <c r="H18" s="155">
        <f t="shared" si="0"/>
        <v>0</v>
      </c>
      <c r="K18" s="31"/>
      <c r="M18" s="25" t="s">
        <v>15</v>
      </c>
      <c r="N18" s="87"/>
      <c r="O18" s="39"/>
      <c r="R18" s="29" t="s">
        <v>16</v>
      </c>
      <c r="S18" s="88"/>
    </row>
    <row r="19" spans="1:19" ht="15.75" customHeight="1" thickBot="1" x14ac:dyDescent="0.3">
      <c r="A19" s="8"/>
      <c r="B19" s="586" t="s">
        <v>128</v>
      </c>
      <c r="C19" s="15"/>
      <c r="D19" s="10"/>
      <c r="E19" s="10"/>
      <c r="F19" s="10"/>
      <c r="G19" s="22"/>
      <c r="H19" s="155">
        <f t="shared" si="0"/>
        <v>0</v>
      </c>
      <c r="K19" s="31"/>
      <c r="M19" s="25" t="s">
        <v>16</v>
      </c>
      <c r="N19" s="87"/>
      <c r="O19" s="40"/>
      <c r="Q19" s="581" t="s">
        <v>28</v>
      </c>
      <c r="R19" s="49"/>
      <c r="S19" s="137">
        <f>SUM(S20:S24)</f>
        <v>0</v>
      </c>
    </row>
    <row r="20" spans="1:19" ht="15.75" customHeight="1" thickBot="1" x14ac:dyDescent="0.3">
      <c r="A20" s="8"/>
      <c r="B20" s="9"/>
      <c r="C20" s="587"/>
      <c r="D20" s="588" t="s">
        <v>129</v>
      </c>
      <c r="E20" s="10"/>
      <c r="F20" s="10"/>
      <c r="G20" s="22"/>
      <c r="H20" s="155">
        <f t="shared" si="0"/>
        <v>0</v>
      </c>
      <c r="K20" s="31"/>
      <c r="M20" s="55" t="s">
        <v>21</v>
      </c>
      <c r="N20" s="165"/>
      <c r="O20" s="156"/>
      <c r="R20" s="56" t="s">
        <v>14</v>
      </c>
      <c r="S20" s="87"/>
    </row>
    <row r="21" spans="1:19" ht="15.75" customHeight="1" x14ac:dyDescent="0.3">
      <c r="A21" s="8"/>
      <c r="B21" s="9"/>
      <c r="C21" s="16"/>
      <c r="D21" s="10"/>
      <c r="E21" s="22"/>
      <c r="F21" s="22"/>
      <c r="G21" s="22"/>
      <c r="H21" s="155">
        <f t="shared" si="0"/>
        <v>0</v>
      </c>
      <c r="I21" s="198"/>
      <c r="J21" s="413"/>
      <c r="K21" s="413"/>
      <c r="M21" s="46" t="s">
        <v>14</v>
      </c>
      <c r="N21" s="87"/>
      <c r="O21" s="54"/>
      <c r="R21" s="25" t="s">
        <v>124</v>
      </c>
      <c r="S21" s="87"/>
    </row>
    <row r="22" spans="1:19" ht="15.75" customHeight="1" x14ac:dyDescent="0.2">
      <c r="A22" s="8"/>
      <c r="B22" s="9"/>
      <c r="C22" s="16"/>
      <c r="D22" s="10"/>
      <c r="E22" s="10"/>
      <c r="F22" s="22"/>
      <c r="G22" s="22"/>
      <c r="H22" s="155">
        <f t="shared" si="0"/>
        <v>0</v>
      </c>
      <c r="I22" s="194"/>
      <c r="J22" s="414"/>
      <c r="K22" s="414"/>
      <c r="M22" s="47" t="s">
        <v>15</v>
      </c>
      <c r="N22" s="86"/>
      <c r="O22" s="26"/>
      <c r="R22" s="23" t="s">
        <v>15</v>
      </c>
      <c r="S22" s="87"/>
    </row>
    <row r="23" spans="1:19" ht="15.75" customHeight="1" thickBot="1" x14ac:dyDescent="0.25">
      <c r="A23" s="8"/>
      <c r="B23" s="9"/>
      <c r="C23" s="15"/>
      <c r="D23" s="10"/>
      <c r="E23" s="10"/>
      <c r="F23" s="22"/>
      <c r="G23" s="10" t="s">
        <v>6</v>
      </c>
      <c r="H23" s="155">
        <f t="shared" si="0"/>
        <v>0</v>
      </c>
      <c r="I23" s="105"/>
      <c r="J23" s="415"/>
      <c r="K23" s="415"/>
      <c r="M23" s="166" t="s">
        <v>16</v>
      </c>
      <c r="N23" s="160"/>
      <c r="O23" s="145"/>
      <c r="R23" s="25" t="s">
        <v>123</v>
      </c>
      <c r="S23" s="88"/>
    </row>
    <row r="24" spans="1:19" ht="15.75" customHeight="1" thickBot="1" x14ac:dyDescent="0.3">
      <c r="A24" s="8"/>
      <c r="B24" s="9"/>
      <c r="C24" s="15"/>
      <c r="D24" s="10"/>
      <c r="E24" s="10"/>
      <c r="F24" s="10"/>
      <c r="G24" s="22"/>
      <c r="H24" s="155">
        <f t="shared" si="0"/>
        <v>0</v>
      </c>
      <c r="I24" s="105"/>
      <c r="J24" s="415"/>
      <c r="K24" s="415"/>
      <c r="M24" s="59" t="s">
        <v>22</v>
      </c>
      <c r="N24" s="159"/>
      <c r="O24" s="162"/>
      <c r="R24" s="29" t="s">
        <v>16</v>
      </c>
      <c r="S24" s="88"/>
    </row>
    <row r="25" spans="1:19" ht="15.75" customHeight="1" x14ac:dyDescent="0.2">
      <c r="A25" s="8"/>
      <c r="B25" s="9"/>
      <c r="C25" s="15"/>
      <c r="D25" s="10"/>
      <c r="E25" s="10"/>
      <c r="F25" s="10"/>
      <c r="G25" s="22"/>
      <c r="H25" s="155">
        <f t="shared" si="0"/>
        <v>0</v>
      </c>
      <c r="I25" s="105"/>
      <c r="J25" s="415"/>
      <c r="K25" s="415"/>
      <c r="M25" s="167" t="s">
        <v>103</v>
      </c>
      <c r="N25" s="163"/>
      <c r="O25" s="146"/>
      <c r="Q25" s="581" t="s">
        <v>21</v>
      </c>
      <c r="R25" s="49"/>
      <c r="S25" s="136">
        <f>SUM(S26:S28)</f>
        <v>0</v>
      </c>
    </row>
    <row r="26" spans="1:19" ht="15.75" customHeight="1" x14ac:dyDescent="0.2">
      <c r="A26" s="8"/>
      <c r="B26" s="9"/>
      <c r="C26" s="16"/>
      <c r="D26" s="10"/>
      <c r="E26" s="10"/>
      <c r="F26" s="10"/>
      <c r="G26" s="22"/>
      <c r="H26" s="155">
        <f t="shared" si="0"/>
        <v>0</v>
      </c>
      <c r="I26" s="105"/>
      <c r="J26" s="415"/>
      <c r="K26" s="415"/>
      <c r="M26" s="153" t="s">
        <v>16</v>
      </c>
      <c r="N26" s="87"/>
      <c r="O26" s="39"/>
      <c r="Q26" s="37"/>
      <c r="R26" s="23" t="s">
        <v>14</v>
      </c>
      <c r="S26" s="87"/>
    </row>
    <row r="27" spans="1:19" ht="15.75" customHeight="1" thickBot="1" x14ac:dyDescent="0.3">
      <c r="A27" s="8" t="s">
        <v>6</v>
      </c>
      <c r="B27" s="9" t="s">
        <v>6</v>
      </c>
      <c r="C27" s="15"/>
      <c r="D27" s="10"/>
      <c r="E27" s="10"/>
      <c r="F27" s="10"/>
      <c r="G27" s="22"/>
      <c r="H27" s="155">
        <f t="shared" si="0"/>
        <v>0</v>
      </c>
      <c r="I27" s="105"/>
      <c r="J27" s="415"/>
      <c r="K27" s="415"/>
      <c r="L27" s="17"/>
      <c r="M27" s="120" t="s">
        <v>44</v>
      </c>
      <c r="N27" s="111"/>
      <c r="O27" s="147"/>
      <c r="P27" s="53"/>
      <c r="Q27" s="37"/>
      <c r="R27" s="23" t="s">
        <v>15</v>
      </c>
      <c r="S27" s="87"/>
    </row>
    <row r="28" spans="1:19" ht="15.75" customHeight="1" thickBot="1" x14ac:dyDescent="0.3">
      <c r="A28" s="8"/>
      <c r="B28" s="9"/>
      <c r="C28" s="15"/>
      <c r="D28" s="10"/>
      <c r="E28" s="10"/>
      <c r="F28" s="10"/>
      <c r="G28" s="22"/>
      <c r="H28" s="155">
        <f t="shared" si="0"/>
        <v>0</v>
      </c>
      <c r="I28" s="105"/>
      <c r="J28" s="415"/>
      <c r="K28" s="415"/>
      <c r="M28" s="109" t="s">
        <v>26</v>
      </c>
      <c r="N28" s="110"/>
      <c r="O28" s="148"/>
      <c r="P28" s="53"/>
      <c r="Q28" s="12"/>
      <c r="R28" s="29" t="s">
        <v>16</v>
      </c>
      <c r="S28" s="88"/>
    </row>
    <row r="29" spans="1:19" ht="15.75" thickBot="1" x14ac:dyDescent="0.3">
      <c r="A29" s="191" t="s">
        <v>4</v>
      </c>
      <c r="B29" s="192"/>
      <c r="C29" s="195"/>
      <c r="D29" s="7">
        <f>SUM(D14:D28)</f>
        <v>0</v>
      </c>
      <c r="E29" s="7">
        <f>SUM(E14:E28)</f>
        <v>0</v>
      </c>
      <c r="F29" s="7">
        <f>SUM(F14:F28)</f>
        <v>0</v>
      </c>
      <c r="G29" s="7">
        <f>SUM(G14:G28)</f>
        <v>0</v>
      </c>
      <c r="H29" s="155">
        <f>SUM(H14:H28)</f>
        <v>0</v>
      </c>
      <c r="I29" s="105"/>
      <c r="J29" s="415"/>
      <c r="K29" s="415"/>
      <c r="M29" s="108" t="s">
        <v>27</v>
      </c>
      <c r="N29" s="128"/>
      <c r="O29" s="148"/>
      <c r="P29" s="53"/>
      <c r="Q29" s="581" t="s">
        <v>29</v>
      </c>
      <c r="R29" s="50"/>
      <c r="S29" s="143">
        <f>SUM(S30:S31)</f>
        <v>0</v>
      </c>
    </row>
    <row r="30" spans="1:19" ht="15.75" thickBot="1" x14ac:dyDescent="0.3">
      <c r="I30" s="105"/>
      <c r="J30" s="415"/>
      <c r="K30" s="415"/>
      <c r="L30" s="17"/>
      <c r="M30" s="120" t="s">
        <v>43</v>
      </c>
      <c r="N30" s="111"/>
      <c r="O30" s="149"/>
      <c r="P30" s="53"/>
      <c r="R30" s="152" t="s">
        <v>14</v>
      </c>
      <c r="S30" s="87"/>
    </row>
    <row r="31" spans="1:19" ht="15.75" thickBot="1" x14ac:dyDescent="0.3">
      <c r="B31" s="154"/>
      <c r="C31" s="154"/>
      <c r="D31" s="589" t="s">
        <v>132</v>
      </c>
      <c r="E31" s="154"/>
      <c r="I31" s="105"/>
      <c r="J31" s="415"/>
      <c r="K31" s="415"/>
      <c r="M31" s="109" t="s">
        <v>39</v>
      </c>
      <c r="N31" s="110"/>
      <c r="O31" s="150"/>
      <c r="P31" s="48"/>
      <c r="R31" s="23" t="s">
        <v>16</v>
      </c>
      <c r="S31" s="87"/>
    </row>
    <row r="32" spans="1:19" ht="15.75" thickBot="1" x14ac:dyDescent="0.3">
      <c r="B32" s="154"/>
      <c r="C32" s="154"/>
      <c r="D32" s="590" t="s">
        <v>133</v>
      </c>
      <c r="E32" s="154"/>
      <c r="I32" s="105"/>
      <c r="J32" s="415"/>
      <c r="K32" s="415"/>
      <c r="M32" s="59" t="s">
        <v>40</v>
      </c>
      <c r="N32" s="151"/>
      <c r="O32" s="150"/>
      <c r="P32" s="48"/>
    </row>
    <row r="33" spans="2:16" ht="18.75" thickBot="1" x14ac:dyDescent="0.3">
      <c r="B33" s="196" t="s">
        <v>113</v>
      </c>
      <c r="C33" s="154"/>
      <c r="D33" s="591" t="s">
        <v>134</v>
      </c>
      <c r="E33" s="154"/>
      <c r="I33" s="105"/>
      <c r="J33" s="415"/>
      <c r="K33" s="415"/>
      <c r="M33" s="59" t="s">
        <v>47</v>
      </c>
      <c r="N33" s="151"/>
      <c r="O33" s="150"/>
      <c r="P33" s="48"/>
    </row>
    <row r="34" spans="2:16" ht="15.75" thickBot="1" x14ac:dyDescent="0.3">
      <c r="I34" s="105"/>
      <c r="J34" s="415"/>
      <c r="K34" s="415"/>
      <c r="M34" s="59" t="s">
        <v>48</v>
      </c>
      <c r="N34" s="151"/>
      <c r="O34" s="150"/>
      <c r="P34" s="48"/>
    </row>
    <row r="35" spans="2:16" ht="15.75" thickBot="1" x14ac:dyDescent="0.3">
      <c r="B35" s="188" t="s">
        <v>64</v>
      </c>
      <c r="C35" s="189"/>
      <c r="D35" s="101"/>
      <c r="E35" s="182"/>
      <c r="I35" s="105"/>
      <c r="J35" s="415"/>
      <c r="K35" s="415"/>
      <c r="M35" s="59" t="s">
        <v>38</v>
      </c>
      <c r="N35" s="151"/>
      <c r="O35" s="150"/>
      <c r="P35" s="48"/>
    </row>
    <row r="36" spans="2:16" ht="15" x14ac:dyDescent="0.25">
      <c r="B36" s="188" t="s">
        <v>70</v>
      </c>
      <c r="C36" s="180"/>
      <c r="D36" s="181"/>
      <c r="E36" s="254">
        <f>D35*E51</f>
        <v>0</v>
      </c>
      <c r="F36" s="589" t="s">
        <v>135</v>
      </c>
      <c r="I36" s="105"/>
      <c r="J36" s="415"/>
      <c r="K36" s="415"/>
      <c r="L36" s="235" t="s">
        <v>46</v>
      </c>
      <c r="M36" s="236"/>
      <c r="N36" s="236"/>
      <c r="O36" s="237"/>
    </row>
    <row r="37" spans="2:16" ht="15" x14ac:dyDescent="0.25">
      <c r="B37" s="102" t="s">
        <v>63</v>
      </c>
      <c r="C37" s="103" t="s">
        <v>107</v>
      </c>
      <c r="D37" s="104" t="s">
        <v>108</v>
      </c>
      <c r="E37" s="255" t="s">
        <v>67</v>
      </c>
      <c r="F37" s="590" t="s">
        <v>139</v>
      </c>
      <c r="I37" s="105"/>
      <c r="J37" s="415"/>
      <c r="K37" s="415"/>
      <c r="M37" s="124" t="s">
        <v>49</v>
      </c>
      <c r="N37" s="124"/>
      <c r="O37" s="125"/>
    </row>
    <row r="38" spans="2:16" ht="15" x14ac:dyDescent="0.25">
      <c r="B38" s="95"/>
      <c r="C38" s="96"/>
      <c r="D38" s="97"/>
      <c r="E38" s="256">
        <f>C38*D38</f>
        <v>0</v>
      </c>
      <c r="F38" s="590" t="s">
        <v>136</v>
      </c>
      <c r="I38" s="105"/>
      <c r="J38" s="415"/>
      <c r="K38" s="415"/>
      <c r="M38" s="112" t="s">
        <v>12</v>
      </c>
      <c r="N38" s="14"/>
      <c r="O38" s="61"/>
    </row>
    <row r="39" spans="2:16" x14ac:dyDescent="0.2">
      <c r="B39" s="95"/>
      <c r="C39" s="96"/>
      <c r="D39" s="97"/>
      <c r="E39" s="256">
        <f t="shared" ref="E39:E50" si="1">C39*D39</f>
        <v>0</v>
      </c>
      <c r="F39" s="596" t="s">
        <v>137</v>
      </c>
      <c r="K39" s="31"/>
      <c r="M39" s="64" t="s">
        <v>14</v>
      </c>
      <c r="N39" s="89"/>
      <c r="O39" s="39"/>
    </row>
    <row r="40" spans="2:16" ht="13.5" thickBot="1" x14ac:dyDescent="0.25">
      <c r="B40" s="95"/>
      <c r="C40" s="96"/>
      <c r="D40" s="97"/>
      <c r="E40" s="256">
        <f t="shared" si="1"/>
        <v>0</v>
      </c>
      <c r="F40" s="597" t="s">
        <v>138</v>
      </c>
      <c r="K40" s="31"/>
      <c r="L40" s="24"/>
      <c r="M40" s="25" t="s">
        <v>15</v>
      </c>
      <c r="N40" s="87"/>
      <c r="O40" s="39"/>
    </row>
    <row r="41" spans="2:16" ht="15" x14ac:dyDescent="0.25">
      <c r="B41" s="95"/>
      <c r="C41" s="96"/>
      <c r="D41" s="97"/>
      <c r="E41" s="98">
        <f t="shared" si="1"/>
        <v>0</v>
      </c>
      <c r="K41" s="31"/>
      <c r="M41" s="52" t="s">
        <v>13</v>
      </c>
      <c r="N41" s="14"/>
      <c r="O41" s="61"/>
    </row>
    <row r="42" spans="2:16" x14ac:dyDescent="0.2">
      <c r="B42" s="95"/>
      <c r="C42" s="96"/>
      <c r="D42" s="97"/>
      <c r="E42" s="98">
        <f t="shared" si="1"/>
        <v>0</v>
      </c>
      <c r="K42" s="31"/>
      <c r="M42" s="63" t="s">
        <v>14</v>
      </c>
      <c r="N42" s="87"/>
      <c r="O42" s="60"/>
    </row>
    <row r="43" spans="2:16" ht="14.25" x14ac:dyDescent="0.2">
      <c r="B43" s="95"/>
      <c r="C43" s="96"/>
      <c r="D43" s="97"/>
      <c r="E43" s="98">
        <f t="shared" si="1"/>
        <v>0</v>
      </c>
      <c r="K43" s="31"/>
      <c r="L43" s="65"/>
      <c r="M43" s="63" t="s">
        <v>15</v>
      </c>
      <c r="N43" s="84"/>
      <c r="O43" s="60"/>
    </row>
    <row r="44" spans="2:16" ht="15.75" thickBot="1" x14ac:dyDescent="0.3">
      <c r="B44" s="95"/>
      <c r="C44" s="96"/>
      <c r="D44" s="97"/>
      <c r="E44" s="98">
        <f t="shared" si="1"/>
        <v>0</v>
      </c>
      <c r="K44" s="31"/>
      <c r="M44" s="52" t="s">
        <v>21</v>
      </c>
      <c r="N44" s="14"/>
      <c r="O44" s="61"/>
    </row>
    <row r="45" spans="2:16" x14ac:dyDescent="0.2">
      <c r="B45" s="95"/>
      <c r="C45" s="96"/>
      <c r="D45" s="97"/>
      <c r="E45" s="256">
        <f t="shared" si="1"/>
        <v>0</v>
      </c>
      <c r="F45" s="589" t="s">
        <v>140</v>
      </c>
      <c r="K45" s="31"/>
      <c r="M45" s="6" t="s">
        <v>14</v>
      </c>
      <c r="N45" s="87"/>
      <c r="O45" s="39"/>
    </row>
    <row r="46" spans="2:16" x14ac:dyDescent="0.2">
      <c r="B46" s="95"/>
      <c r="C46" s="96"/>
      <c r="D46" s="97"/>
      <c r="E46" s="256">
        <f t="shared" si="1"/>
        <v>0</v>
      </c>
      <c r="F46" s="590" t="s">
        <v>141</v>
      </c>
      <c r="K46" s="31"/>
      <c r="L46" s="3"/>
      <c r="M46" s="6" t="s">
        <v>15</v>
      </c>
      <c r="N46" s="142"/>
      <c r="O46" s="39"/>
    </row>
    <row r="47" spans="2:16" ht="15" x14ac:dyDescent="0.25">
      <c r="B47" s="95"/>
      <c r="C47" s="96"/>
      <c r="D47" s="97"/>
      <c r="E47" s="256">
        <f t="shared" si="1"/>
        <v>0</v>
      </c>
      <c r="F47" s="590" t="s">
        <v>142</v>
      </c>
      <c r="K47" s="31"/>
      <c r="M47" s="52" t="s">
        <v>22</v>
      </c>
      <c r="O47" s="61"/>
    </row>
    <row r="48" spans="2:16" ht="14.25" x14ac:dyDescent="0.2">
      <c r="B48" s="95"/>
      <c r="C48" s="96"/>
      <c r="D48" s="97"/>
      <c r="E48" s="256">
        <f t="shared" si="1"/>
        <v>0</v>
      </c>
      <c r="F48" s="590" t="s">
        <v>143</v>
      </c>
      <c r="K48" s="31"/>
      <c r="M48" s="141" t="s">
        <v>14</v>
      </c>
      <c r="N48" s="92"/>
      <c r="O48" s="144"/>
    </row>
    <row r="49" spans="2:18" ht="15" x14ac:dyDescent="0.25">
      <c r="B49" s="95"/>
      <c r="C49" s="96"/>
      <c r="D49" s="97"/>
      <c r="E49" s="256">
        <f t="shared" si="1"/>
        <v>0</v>
      </c>
      <c r="F49" s="590" t="s">
        <v>144</v>
      </c>
      <c r="K49" s="31"/>
      <c r="L49" s="113"/>
      <c r="M49" s="173" t="s">
        <v>50</v>
      </c>
      <c r="N49" s="171"/>
      <c r="O49" s="126"/>
    </row>
    <row r="50" spans="2:18" ht="13.5" thickBot="1" x14ac:dyDescent="0.25">
      <c r="B50" s="95"/>
      <c r="C50" s="96"/>
      <c r="D50" s="97"/>
      <c r="E50" s="256">
        <f t="shared" si="1"/>
        <v>0</v>
      </c>
      <c r="F50" s="591" t="s">
        <v>145</v>
      </c>
      <c r="K50" s="31"/>
      <c r="M50" s="114" t="s">
        <v>19</v>
      </c>
      <c r="N50" s="70"/>
      <c r="O50" s="168"/>
    </row>
    <row r="51" spans="2:18" ht="15.75" thickBot="1" x14ac:dyDescent="0.3">
      <c r="B51" s="93" t="s">
        <v>69</v>
      </c>
      <c r="C51" s="99">
        <f>SUM(C38:C50)</f>
        <v>0</v>
      </c>
      <c r="D51" s="94" t="s">
        <v>68</v>
      </c>
      <c r="E51" s="100">
        <f>SUM(E38:E50)</f>
        <v>0</v>
      </c>
      <c r="K51" s="31"/>
      <c r="L51" s="82"/>
      <c r="M51" s="178" t="s">
        <v>122</v>
      </c>
      <c r="N51" s="70"/>
      <c r="O51" s="168"/>
    </row>
    <row r="52" spans="2:18" x14ac:dyDescent="0.2">
      <c r="K52" s="31"/>
      <c r="M52" s="114" t="s">
        <v>51</v>
      </c>
      <c r="N52" s="70"/>
      <c r="O52" s="169"/>
    </row>
    <row r="53" spans="2:18" ht="20.25" x14ac:dyDescent="0.3">
      <c r="D53" s="242" t="s">
        <v>117</v>
      </c>
      <c r="E53" s="242"/>
      <c r="F53" s="242"/>
      <c r="G53" s="242"/>
      <c r="H53" s="242"/>
      <c r="I53" s="242"/>
      <c r="K53" s="31"/>
      <c r="M53" s="114" t="s">
        <v>5</v>
      </c>
      <c r="N53" s="70"/>
      <c r="O53" s="169"/>
    </row>
    <row r="54" spans="2:18" ht="17.25" customHeight="1" x14ac:dyDescent="0.35">
      <c r="F54" s="209"/>
      <c r="G54" s="209"/>
      <c r="K54" s="31"/>
      <c r="M54" s="178" t="s">
        <v>52</v>
      </c>
      <c r="N54" s="70"/>
      <c r="O54" s="169"/>
    </row>
    <row r="55" spans="2:18" ht="15.75" x14ac:dyDescent="0.25">
      <c r="B55" s="241" t="s">
        <v>72</v>
      </c>
      <c r="C55" s="241"/>
      <c r="D55" s="241"/>
      <c r="E55" s="241"/>
      <c r="F55" s="241"/>
      <c r="G55" s="241"/>
      <c r="H55" s="241"/>
      <c r="K55" s="31"/>
      <c r="M55" s="178" t="s">
        <v>53</v>
      </c>
      <c r="N55" s="175"/>
      <c r="O55" s="170"/>
    </row>
    <row r="56" spans="2:18" ht="15" x14ac:dyDescent="0.25">
      <c r="B56" s="213"/>
      <c r="C56" s="214" t="s">
        <v>3</v>
      </c>
      <c r="D56" s="214" t="s">
        <v>34</v>
      </c>
      <c r="E56" s="214" t="s">
        <v>35</v>
      </c>
      <c r="F56" s="210" t="s">
        <v>33</v>
      </c>
      <c r="G56" s="211" t="s">
        <v>92</v>
      </c>
      <c r="H56" s="212" t="s">
        <v>2</v>
      </c>
      <c r="K56" s="31"/>
      <c r="M56" s="174" t="s">
        <v>54</v>
      </c>
      <c r="N56" s="172"/>
      <c r="O56" s="66"/>
    </row>
    <row r="57" spans="2:18" ht="15.75" customHeight="1" x14ac:dyDescent="0.25">
      <c r="B57" s="13" t="s">
        <v>10</v>
      </c>
      <c r="C57" s="204"/>
      <c r="D57" s="204"/>
      <c r="E57" s="204"/>
      <c r="F57" s="204"/>
      <c r="G57" s="183"/>
      <c r="H57" s="206">
        <f t="shared" ref="H57:H66" si="2">SUM(C57:G57)</f>
        <v>0</v>
      </c>
      <c r="K57" s="31"/>
      <c r="L57" s="83"/>
      <c r="M57" s="59" t="s">
        <v>45</v>
      </c>
      <c r="N57" s="176"/>
      <c r="O57" s="177"/>
      <c r="R57" s="12"/>
    </row>
    <row r="58" spans="2:18" ht="15.75" customHeight="1" thickBot="1" x14ac:dyDescent="0.3">
      <c r="B58" s="13" t="s">
        <v>11</v>
      </c>
      <c r="C58" s="204"/>
      <c r="D58" s="204"/>
      <c r="E58" s="204"/>
      <c r="F58" s="204"/>
      <c r="G58" s="183"/>
      <c r="H58" s="206">
        <f t="shared" si="2"/>
        <v>0</v>
      </c>
      <c r="K58" s="31"/>
      <c r="M58" s="59" t="s">
        <v>45</v>
      </c>
      <c r="N58" s="107"/>
      <c r="O58" s="186"/>
      <c r="R58" s="12"/>
    </row>
    <row r="59" spans="2:18" ht="15.75" customHeight="1" thickBot="1" x14ac:dyDescent="0.3">
      <c r="B59" s="13" t="s">
        <v>21</v>
      </c>
      <c r="C59" s="204"/>
      <c r="D59" s="204"/>
      <c r="E59" s="204"/>
      <c r="F59" s="204"/>
      <c r="G59" s="183"/>
      <c r="H59" s="206">
        <f t="shared" si="2"/>
        <v>0</v>
      </c>
      <c r="K59" s="31"/>
      <c r="L59" s="201" t="s">
        <v>18</v>
      </c>
      <c r="M59" s="202"/>
      <c r="N59" s="202"/>
      <c r="O59" s="203"/>
      <c r="R59" s="12"/>
    </row>
    <row r="60" spans="2:18" ht="15.75" customHeight="1" thickTop="1" x14ac:dyDescent="0.25">
      <c r="B60" s="13" t="s">
        <v>22</v>
      </c>
      <c r="C60" s="251"/>
      <c r="D60" s="592" t="s">
        <v>130</v>
      </c>
      <c r="E60" s="593"/>
      <c r="F60" s="593"/>
      <c r="G60" s="183"/>
      <c r="H60" s="206">
        <f>SUM(D60:G60)</f>
        <v>0</v>
      </c>
      <c r="K60" s="31"/>
    </row>
    <row r="61" spans="2:18" ht="15.75" customHeight="1" x14ac:dyDescent="0.5">
      <c r="B61" s="13" t="s">
        <v>23</v>
      </c>
      <c r="C61" s="252"/>
      <c r="D61" s="594" t="s">
        <v>131</v>
      </c>
      <c r="E61" s="595"/>
      <c r="F61" s="595"/>
      <c r="G61" s="183"/>
      <c r="H61" s="206">
        <f t="shared" si="2"/>
        <v>0</v>
      </c>
      <c r="K61" s="31"/>
      <c r="M61" s="239"/>
      <c r="N61" s="239"/>
      <c r="P61" s="239"/>
      <c r="Q61" s="239"/>
      <c r="R61" s="239"/>
    </row>
    <row r="62" spans="2:18" ht="20.25" customHeight="1" x14ac:dyDescent="0.25">
      <c r="B62" s="13" t="s">
        <v>24</v>
      </c>
      <c r="C62" s="204"/>
      <c r="D62" s="593"/>
      <c r="E62" s="593"/>
      <c r="F62" s="593"/>
      <c r="G62" s="183"/>
      <c r="H62" s="206">
        <f t="shared" si="2"/>
        <v>0</v>
      </c>
      <c r="K62" s="31"/>
      <c r="L62" s="67"/>
      <c r="M62" s="67"/>
      <c r="N62" s="67"/>
      <c r="O62" s="253" t="s">
        <v>121</v>
      </c>
      <c r="R62" s="12"/>
    </row>
    <row r="63" spans="2:18" ht="15.75" customHeight="1" x14ac:dyDescent="0.25">
      <c r="B63" s="13" t="s">
        <v>20</v>
      </c>
      <c r="C63" s="204"/>
      <c r="D63" s="204"/>
      <c r="E63" s="204"/>
      <c r="F63" s="204"/>
      <c r="G63" s="183"/>
      <c r="H63" s="206">
        <f t="shared" si="2"/>
        <v>0</v>
      </c>
      <c r="K63" s="31"/>
      <c r="L63" s="67"/>
      <c r="M63" s="67"/>
      <c r="N63" s="67"/>
      <c r="O63" s="68"/>
      <c r="R63" s="12"/>
    </row>
    <row r="64" spans="2:18" ht="15.75" customHeight="1" x14ac:dyDescent="0.25">
      <c r="B64" s="13" t="s">
        <v>25</v>
      </c>
      <c r="C64" s="204"/>
      <c r="D64" s="204"/>
      <c r="E64" s="204"/>
      <c r="F64" s="204"/>
      <c r="G64" s="183"/>
      <c r="H64" s="206">
        <f t="shared" si="2"/>
        <v>0</v>
      </c>
      <c r="K64" s="31"/>
      <c r="L64" s="67"/>
      <c r="M64" s="67"/>
      <c r="N64" s="67"/>
      <c r="O64" s="68"/>
      <c r="R64" s="12"/>
    </row>
    <row r="65" spans="1:18" ht="15.75" customHeight="1" x14ac:dyDescent="0.25">
      <c r="B65" s="13" t="s">
        <v>26</v>
      </c>
      <c r="C65" s="204"/>
      <c r="D65" s="204"/>
      <c r="E65" s="204"/>
      <c r="F65" s="204"/>
      <c r="G65" s="183"/>
      <c r="H65" s="206">
        <f t="shared" si="2"/>
        <v>0</v>
      </c>
      <c r="K65" s="31"/>
      <c r="L65" s="67"/>
      <c r="M65" s="67"/>
      <c r="N65" s="67"/>
      <c r="O65" s="68"/>
      <c r="R65" s="12"/>
    </row>
    <row r="66" spans="1:18" ht="15.75" customHeight="1" x14ac:dyDescent="0.25">
      <c r="B66" s="13" t="s">
        <v>27</v>
      </c>
      <c r="C66" s="204"/>
      <c r="D66" s="204"/>
      <c r="E66" s="204"/>
      <c r="F66" s="204"/>
      <c r="G66" s="183"/>
      <c r="H66" s="206">
        <f t="shared" si="2"/>
        <v>0</v>
      </c>
      <c r="K66" s="31"/>
      <c r="L66" s="67"/>
      <c r="M66" s="67"/>
      <c r="N66" s="67"/>
      <c r="O66" s="68"/>
      <c r="P66" s="38"/>
      <c r="Q66" s="38"/>
      <c r="R66" s="106"/>
    </row>
    <row r="67" spans="1:18" ht="15.75" customHeight="1" x14ac:dyDescent="0.25">
      <c r="B67" s="216" t="s">
        <v>4</v>
      </c>
      <c r="C67" s="205">
        <f t="shared" ref="C67:F67" si="3">SUM(C57:C66)</f>
        <v>0</v>
      </c>
      <c r="D67" s="205">
        <f t="shared" si="3"/>
        <v>0</v>
      </c>
      <c r="E67" s="205">
        <f t="shared" si="3"/>
        <v>0</v>
      </c>
      <c r="F67" s="205">
        <f t="shared" si="3"/>
        <v>0</v>
      </c>
      <c r="G67" s="205">
        <f>SUM(G57:G66)</f>
        <v>0</v>
      </c>
      <c r="H67" s="206">
        <f>SUM(H57:H66)</f>
        <v>0</v>
      </c>
      <c r="K67" s="31"/>
      <c r="M67" s="238" t="s">
        <v>111</v>
      </c>
      <c r="N67" s="238"/>
      <c r="O67" s="190"/>
      <c r="P67" s="187"/>
      <c r="Q67" s="187"/>
      <c r="R67" s="187"/>
    </row>
    <row r="68" spans="1:18" ht="15.75" x14ac:dyDescent="0.25">
      <c r="K68" s="31"/>
      <c r="L68" s="222" t="s">
        <v>37</v>
      </c>
      <c r="M68" s="223"/>
      <c r="N68" s="223"/>
      <c r="O68" s="115"/>
      <c r="P68" s="3"/>
      <c r="Q68" s="224" t="s">
        <v>36</v>
      </c>
      <c r="R68" s="115" t="s">
        <v>3</v>
      </c>
    </row>
    <row r="69" spans="1:18" x14ac:dyDescent="0.2">
      <c r="K69" s="31"/>
      <c r="L69" s="62" t="s">
        <v>105</v>
      </c>
      <c r="M69" s="20"/>
      <c r="N69" s="21"/>
      <c r="O69" s="90"/>
      <c r="Q69" s="225" t="s">
        <v>9</v>
      </c>
      <c r="R69" s="139"/>
    </row>
    <row r="70" spans="1:18" ht="18.75" customHeight="1" x14ac:dyDescent="0.3">
      <c r="C70" s="242"/>
      <c r="D70" s="242" t="s">
        <v>115</v>
      </c>
      <c r="E70" s="242"/>
      <c r="F70" s="242"/>
      <c r="G70" s="242"/>
      <c r="K70" s="31"/>
      <c r="L70" s="75" t="s">
        <v>106</v>
      </c>
      <c r="M70" s="76"/>
      <c r="N70" s="77"/>
      <c r="O70" s="91"/>
      <c r="Q70" s="121"/>
      <c r="R70" s="122"/>
    </row>
    <row r="71" spans="1:18" x14ac:dyDescent="0.2">
      <c r="K71" s="31"/>
      <c r="L71" s="71" t="s">
        <v>30</v>
      </c>
      <c r="M71" s="79"/>
      <c r="N71" s="79"/>
      <c r="O71" s="81"/>
      <c r="Q71" s="226" t="s">
        <v>104</v>
      </c>
      <c r="R71" s="117"/>
    </row>
    <row r="72" spans="1:18" ht="12.75" customHeight="1" x14ac:dyDescent="0.25">
      <c r="B72" s="583" t="s">
        <v>116</v>
      </c>
      <c r="C72" s="240"/>
      <c r="D72" s="240"/>
      <c r="E72" s="240"/>
      <c r="F72" s="240"/>
      <c r="G72" s="154"/>
      <c r="K72" s="31"/>
      <c r="L72" s="221" t="s">
        <v>101</v>
      </c>
      <c r="M72" s="217"/>
      <c r="N72" s="115"/>
      <c r="O72" s="179"/>
      <c r="Q72" s="116" t="s">
        <v>100</v>
      </c>
      <c r="R72" s="184"/>
    </row>
    <row r="73" spans="1:18" ht="16.5" customHeight="1" x14ac:dyDescent="0.25">
      <c r="B73" s="240"/>
      <c r="C73" s="240"/>
      <c r="D73" s="240"/>
      <c r="E73" s="240"/>
      <c r="F73" s="240"/>
      <c r="K73" s="31"/>
      <c r="L73" s="127" t="s">
        <v>74</v>
      </c>
      <c r="M73" s="128"/>
      <c r="N73" s="128"/>
      <c r="O73" s="135"/>
      <c r="Q73" s="36"/>
      <c r="R73" s="123"/>
    </row>
    <row r="74" spans="1:18" ht="20.25" customHeight="1" thickBot="1" x14ac:dyDescent="0.25">
      <c r="K74" s="31"/>
      <c r="L74" s="222" t="s">
        <v>55</v>
      </c>
      <c r="M74" s="223"/>
      <c r="N74" s="223"/>
      <c r="O74" s="115"/>
      <c r="Q74" s="227" t="s">
        <v>99</v>
      </c>
      <c r="R74" s="140"/>
    </row>
    <row r="75" spans="1:18" ht="14.25" thickTop="1" thickBot="1" x14ac:dyDescent="0.25">
      <c r="K75" s="31"/>
      <c r="L75" s="71" t="s">
        <v>56</v>
      </c>
      <c r="M75" s="78"/>
      <c r="N75" s="70"/>
      <c r="O75" s="80"/>
      <c r="Q75" s="228" t="s">
        <v>76</v>
      </c>
      <c r="R75" s="118"/>
    </row>
    <row r="76" spans="1:18" ht="21.75" customHeight="1" x14ac:dyDescent="0.2">
      <c r="K76" s="31"/>
      <c r="L76" s="222" t="s">
        <v>71</v>
      </c>
      <c r="M76" s="223"/>
      <c r="N76" s="223"/>
      <c r="O76" s="115"/>
    </row>
    <row r="77" spans="1:18" x14ac:dyDescent="0.2">
      <c r="K77" s="31"/>
      <c r="L77" s="229" t="s">
        <v>57</v>
      </c>
      <c r="M77" s="230"/>
      <c r="N77" s="70"/>
      <c r="O77" s="80"/>
    </row>
    <row r="78" spans="1:18" x14ac:dyDescent="0.2">
      <c r="K78" s="31"/>
      <c r="L78" s="222" t="s">
        <v>58</v>
      </c>
      <c r="M78" s="223"/>
      <c r="N78" s="223"/>
      <c r="O78" s="115"/>
      <c r="P78" s="17"/>
      <c r="Q78" s="17"/>
    </row>
    <row r="79" spans="1:18" ht="18.75" thickBot="1" x14ac:dyDescent="0.3">
      <c r="A79" s="215"/>
      <c r="B79" s="215"/>
      <c r="C79" s="215"/>
      <c r="D79" s="215"/>
      <c r="E79" s="215"/>
      <c r="F79" s="215"/>
      <c r="G79" s="215"/>
      <c r="H79" s="215"/>
      <c r="I79" s="215"/>
      <c r="K79" s="31"/>
      <c r="L79" s="127" t="s">
        <v>59</v>
      </c>
      <c r="M79" s="129"/>
      <c r="N79" s="130"/>
      <c r="O79" s="131"/>
      <c r="P79" s="3"/>
      <c r="Q79" s="3"/>
      <c r="R79" s="3"/>
    </row>
    <row r="80" spans="1:18" ht="16.5" thickBot="1" x14ac:dyDescent="0.3">
      <c r="K80" s="31"/>
      <c r="L80" s="218" t="s">
        <v>112</v>
      </c>
      <c r="M80" s="132"/>
      <c r="N80" s="200"/>
      <c r="O80" s="138"/>
    </row>
    <row r="81" spans="11:15" ht="16.5" thickBot="1" x14ac:dyDescent="0.3">
      <c r="K81" s="31"/>
      <c r="L81" s="133" t="s">
        <v>110</v>
      </c>
      <c r="M81" s="134"/>
      <c r="N81" s="199"/>
      <c r="O81" s="185"/>
    </row>
  </sheetData>
  <sheetProtection selectLockedCells="1"/>
  <pageMargins left="0.45" right="0.5" top="0.4" bottom="0.51" header="0.42" footer="0.5"/>
  <pageSetup scale="58" fitToWidth="2" orientation="portrait" r:id="rId1"/>
  <headerFooter alignWithMargins="0"/>
  <colBreaks count="1" manualBreakCount="1">
    <brk id="1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  <pageSetUpPr fitToPage="1"/>
  </sheetPr>
  <dimension ref="A1:BZ45"/>
  <sheetViews>
    <sheetView topLeftCell="A40" zoomScaleNormal="80" workbookViewId="0">
      <selection activeCell="A45" sqref="A45"/>
    </sheetView>
  </sheetViews>
  <sheetFormatPr defaultRowHeight="12.75" x14ac:dyDescent="0.2"/>
  <cols>
    <col min="1" max="1" width="13.7109375" customWidth="1"/>
    <col min="2" max="2" width="26.7109375" customWidth="1"/>
    <col min="3" max="3" width="18.7109375" customWidth="1"/>
    <col min="4" max="5" width="14.7109375" customWidth="1"/>
    <col min="6" max="6" width="20.28515625" customWidth="1"/>
    <col min="7" max="8" width="14.7109375" customWidth="1"/>
    <col min="9" max="9" width="4.7109375" style="38" customWidth="1"/>
    <col min="10" max="10" width="20.140625" style="38" bestFit="1" customWidth="1"/>
    <col min="11" max="11" width="7" style="38" bestFit="1" customWidth="1"/>
    <col min="12" max="12" width="17.42578125" style="38" bestFit="1" customWidth="1"/>
    <col min="13" max="13" width="12.28515625" style="38" bestFit="1" customWidth="1"/>
    <col min="14" max="78" width="9.140625" style="38"/>
  </cols>
  <sheetData>
    <row r="1" spans="1:78" ht="60" customHeight="1" x14ac:dyDescent="0.2"/>
    <row r="2" spans="1:78" ht="27.75" customHeight="1" x14ac:dyDescent="0.35">
      <c r="C2" s="4"/>
      <c r="D2" s="417" t="s">
        <v>148</v>
      </c>
      <c r="E2" s="43"/>
      <c r="F2" s="18"/>
      <c r="G2" s="38"/>
      <c r="J2" s="416" t="s">
        <v>26</v>
      </c>
    </row>
    <row r="3" spans="1:78" ht="19.5" x14ac:dyDescent="0.25">
      <c r="A3" s="264"/>
      <c r="B3" s="265"/>
      <c r="C3" s="265"/>
      <c r="D3" s="265" t="s">
        <v>0</v>
      </c>
      <c r="E3" s="265"/>
      <c r="F3" s="265"/>
      <c r="G3" s="265"/>
      <c r="H3" s="265"/>
      <c r="I3" s="263"/>
      <c r="J3" s="266" t="s">
        <v>64</v>
      </c>
      <c r="K3" s="267"/>
      <c r="L3" s="268"/>
      <c r="M3" s="269"/>
    </row>
    <row r="4" spans="1:78" s="5" customFormat="1" ht="14.25" x14ac:dyDescent="0.2">
      <c r="A4" s="270" t="s">
        <v>75</v>
      </c>
      <c r="B4" s="271" t="s">
        <v>1</v>
      </c>
      <c r="C4" s="271" t="s">
        <v>32</v>
      </c>
      <c r="D4" s="271" t="s">
        <v>3</v>
      </c>
      <c r="E4" s="271" t="s">
        <v>34</v>
      </c>
      <c r="F4" s="272" t="s">
        <v>35</v>
      </c>
      <c r="G4" s="272" t="s">
        <v>33</v>
      </c>
      <c r="H4" s="273" t="s">
        <v>2</v>
      </c>
      <c r="I4" s="262"/>
      <c r="J4" s="274" t="s">
        <v>70</v>
      </c>
      <c r="K4" s="275"/>
      <c r="L4" s="276"/>
      <c r="M4" s="277">
        <f>L3*M43</f>
        <v>0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</row>
    <row r="5" spans="1:78" x14ac:dyDescent="0.2">
      <c r="A5" s="279"/>
      <c r="B5" s="280"/>
      <c r="C5" s="281"/>
      <c r="D5" s="282"/>
      <c r="E5" s="282"/>
      <c r="F5" s="282"/>
      <c r="G5" s="282"/>
      <c r="H5" s="283">
        <f t="shared" ref="H5:H42" si="0">SUM(D5:G5)</f>
        <v>0</v>
      </c>
      <c r="I5" s="263"/>
      <c r="J5" s="284" t="s">
        <v>63</v>
      </c>
      <c r="K5" s="285" t="s">
        <v>65</v>
      </c>
      <c r="L5" s="286" t="s">
        <v>66</v>
      </c>
      <c r="M5" s="287" t="s">
        <v>67</v>
      </c>
    </row>
    <row r="6" spans="1:78" x14ac:dyDescent="0.2">
      <c r="A6" s="279"/>
      <c r="B6" s="280"/>
      <c r="C6" s="281"/>
      <c r="D6" s="282"/>
      <c r="E6" s="282"/>
      <c r="F6" s="282"/>
      <c r="G6" s="282"/>
      <c r="H6" s="283">
        <f t="shared" si="0"/>
        <v>0</v>
      </c>
      <c r="I6" s="263"/>
      <c r="J6" s="288"/>
      <c r="K6" s="289"/>
      <c r="L6" s="290"/>
      <c r="M6" s="291">
        <f>K6*L6</f>
        <v>0</v>
      </c>
    </row>
    <row r="7" spans="1:78" x14ac:dyDescent="0.2">
      <c r="A7" s="279"/>
      <c r="B7" s="280"/>
      <c r="C7" s="292"/>
      <c r="D7" s="282"/>
      <c r="E7" s="282"/>
      <c r="F7" s="282"/>
      <c r="G7" s="282"/>
      <c r="H7" s="283">
        <f t="shared" si="0"/>
        <v>0</v>
      </c>
      <c r="I7" s="263"/>
      <c r="J7" s="288"/>
      <c r="K7" s="289"/>
      <c r="L7" s="290"/>
      <c r="M7" s="291">
        <f t="shared" ref="M7:M42" si="1">K7*L7</f>
        <v>0</v>
      </c>
    </row>
    <row r="8" spans="1:78" x14ac:dyDescent="0.2">
      <c r="A8" s="279"/>
      <c r="B8" s="280"/>
      <c r="C8" s="281"/>
      <c r="D8" s="282"/>
      <c r="E8" s="282"/>
      <c r="F8" s="282"/>
      <c r="G8" s="282"/>
      <c r="H8" s="283">
        <f t="shared" si="0"/>
        <v>0</v>
      </c>
      <c r="I8" s="263"/>
      <c r="J8" s="288"/>
      <c r="K8" s="289"/>
      <c r="L8" s="290"/>
      <c r="M8" s="291">
        <f t="shared" si="1"/>
        <v>0</v>
      </c>
    </row>
    <row r="9" spans="1:78" x14ac:dyDescent="0.2">
      <c r="A9" s="279"/>
      <c r="B9" s="280"/>
      <c r="C9" s="281"/>
      <c r="D9" s="282"/>
      <c r="E9" s="282"/>
      <c r="F9" s="282"/>
      <c r="G9" s="282"/>
      <c r="H9" s="283">
        <f t="shared" si="0"/>
        <v>0</v>
      </c>
      <c r="I9" s="263"/>
      <c r="J9" s="288"/>
      <c r="K9" s="289"/>
      <c r="L9" s="290"/>
      <c r="M9" s="291">
        <f t="shared" si="1"/>
        <v>0</v>
      </c>
    </row>
    <row r="10" spans="1:78" x14ac:dyDescent="0.2">
      <c r="A10" s="279"/>
      <c r="B10" s="280"/>
      <c r="C10" s="281"/>
      <c r="D10" s="282"/>
      <c r="E10" s="263"/>
      <c r="F10" s="282"/>
      <c r="G10" s="282"/>
      <c r="H10" s="283">
        <f t="shared" si="0"/>
        <v>0</v>
      </c>
      <c r="I10" s="263"/>
      <c r="J10" s="288"/>
      <c r="K10" s="289"/>
      <c r="L10" s="290"/>
      <c r="M10" s="291">
        <f t="shared" si="1"/>
        <v>0</v>
      </c>
    </row>
    <row r="11" spans="1:78" x14ac:dyDescent="0.2">
      <c r="A11" s="279"/>
      <c r="B11" s="280"/>
      <c r="C11" s="281"/>
      <c r="D11" s="282"/>
      <c r="E11" s="282"/>
      <c r="F11" s="282"/>
      <c r="G11" s="282"/>
      <c r="H11" s="283">
        <f t="shared" si="0"/>
        <v>0</v>
      </c>
      <c r="I11" s="263"/>
      <c r="J11" s="288"/>
      <c r="K11" s="289"/>
      <c r="L11" s="290"/>
      <c r="M11" s="291">
        <f t="shared" si="1"/>
        <v>0</v>
      </c>
    </row>
    <row r="12" spans="1:78" x14ac:dyDescent="0.2">
      <c r="A12" s="279"/>
      <c r="B12" s="280"/>
      <c r="C12" s="281"/>
      <c r="D12" s="282"/>
      <c r="E12" s="282"/>
      <c r="F12" s="282"/>
      <c r="G12" s="282"/>
      <c r="H12" s="283">
        <f t="shared" si="0"/>
        <v>0</v>
      </c>
      <c r="I12" s="263"/>
      <c r="J12" s="288"/>
      <c r="K12" s="289"/>
      <c r="L12" s="290"/>
      <c r="M12" s="291">
        <f t="shared" si="1"/>
        <v>0</v>
      </c>
    </row>
    <row r="13" spans="1:78" x14ac:dyDescent="0.2">
      <c r="A13" s="279"/>
      <c r="B13" s="280"/>
      <c r="C13" s="281"/>
      <c r="D13" s="282"/>
      <c r="E13" s="282"/>
      <c r="F13" s="282"/>
      <c r="G13" s="282"/>
      <c r="H13" s="283">
        <f t="shared" si="0"/>
        <v>0</v>
      </c>
      <c r="I13" s="263"/>
      <c r="J13" s="288"/>
      <c r="K13" s="289"/>
      <c r="L13" s="290"/>
      <c r="M13" s="291">
        <f t="shared" si="1"/>
        <v>0</v>
      </c>
    </row>
    <row r="14" spans="1:78" x14ac:dyDescent="0.2">
      <c r="A14" s="279"/>
      <c r="B14" s="280"/>
      <c r="C14" s="281"/>
      <c r="D14" s="282"/>
      <c r="E14" s="282"/>
      <c r="F14" s="282"/>
      <c r="G14" s="282"/>
      <c r="H14" s="283">
        <f t="shared" si="0"/>
        <v>0</v>
      </c>
      <c r="I14" s="263"/>
      <c r="J14" s="288"/>
      <c r="K14" s="289"/>
      <c r="L14" s="290"/>
      <c r="M14" s="291">
        <f t="shared" si="1"/>
        <v>0</v>
      </c>
    </row>
    <row r="15" spans="1:78" x14ac:dyDescent="0.2">
      <c r="A15" s="279"/>
      <c r="B15" s="280"/>
      <c r="C15" s="281"/>
      <c r="D15" s="282"/>
      <c r="E15" s="282"/>
      <c r="F15" s="282"/>
      <c r="G15" s="282"/>
      <c r="H15" s="283">
        <f t="shared" si="0"/>
        <v>0</v>
      </c>
      <c r="I15" s="263"/>
      <c r="J15" s="288"/>
      <c r="K15" s="289"/>
      <c r="L15" s="290"/>
      <c r="M15" s="291">
        <f t="shared" si="1"/>
        <v>0</v>
      </c>
    </row>
    <row r="16" spans="1:78" x14ac:dyDescent="0.2">
      <c r="A16" s="279"/>
      <c r="B16" s="280"/>
      <c r="C16" s="281"/>
      <c r="D16" s="282"/>
      <c r="E16" s="282"/>
      <c r="F16" s="282"/>
      <c r="G16" s="282"/>
      <c r="H16" s="283">
        <f t="shared" si="0"/>
        <v>0</v>
      </c>
      <c r="I16" s="263"/>
      <c r="J16" s="288"/>
      <c r="K16" s="289"/>
      <c r="L16" s="290"/>
      <c r="M16" s="291">
        <f t="shared" si="1"/>
        <v>0</v>
      </c>
    </row>
    <row r="17" spans="1:13" x14ac:dyDescent="0.2">
      <c r="A17" s="279"/>
      <c r="B17" s="280"/>
      <c r="C17" s="281"/>
      <c r="D17" s="282"/>
      <c r="E17" s="282"/>
      <c r="F17" s="282"/>
      <c r="G17" s="282"/>
      <c r="H17" s="283">
        <f t="shared" si="0"/>
        <v>0</v>
      </c>
      <c r="I17" s="263"/>
      <c r="J17" s="288"/>
      <c r="K17" s="289"/>
      <c r="L17" s="290"/>
      <c r="M17" s="291">
        <f t="shared" si="1"/>
        <v>0</v>
      </c>
    </row>
    <row r="18" spans="1:13" x14ac:dyDescent="0.2">
      <c r="A18" s="279"/>
      <c r="B18" s="280"/>
      <c r="C18" s="281"/>
      <c r="D18" s="282"/>
      <c r="E18" s="282"/>
      <c r="F18" s="282"/>
      <c r="G18" s="282"/>
      <c r="H18" s="283">
        <f t="shared" si="0"/>
        <v>0</v>
      </c>
      <c r="I18" s="263"/>
      <c r="J18" s="288"/>
      <c r="K18" s="289"/>
      <c r="L18" s="290"/>
      <c r="M18" s="291">
        <f t="shared" si="1"/>
        <v>0</v>
      </c>
    </row>
    <row r="19" spans="1:13" x14ac:dyDescent="0.2">
      <c r="A19" s="279"/>
      <c r="B19" s="280"/>
      <c r="C19" s="281"/>
      <c r="D19" s="282"/>
      <c r="E19" s="282"/>
      <c r="F19" s="282"/>
      <c r="G19" s="282"/>
      <c r="H19" s="283">
        <f t="shared" si="0"/>
        <v>0</v>
      </c>
      <c r="I19" s="263"/>
      <c r="J19" s="288"/>
      <c r="K19" s="289"/>
      <c r="L19" s="290"/>
      <c r="M19" s="291">
        <f t="shared" si="1"/>
        <v>0</v>
      </c>
    </row>
    <row r="20" spans="1:13" x14ac:dyDescent="0.2">
      <c r="A20" s="279"/>
      <c r="B20" s="280"/>
      <c r="C20" s="281"/>
      <c r="D20" s="282"/>
      <c r="E20" s="282"/>
      <c r="F20" s="282"/>
      <c r="G20" s="282"/>
      <c r="H20" s="283">
        <f t="shared" si="0"/>
        <v>0</v>
      </c>
      <c r="I20" s="263"/>
      <c r="J20" s="288"/>
      <c r="K20" s="289"/>
      <c r="L20" s="290"/>
      <c r="M20" s="291">
        <f t="shared" si="1"/>
        <v>0</v>
      </c>
    </row>
    <row r="21" spans="1:13" x14ac:dyDescent="0.2">
      <c r="A21" s="279"/>
      <c r="B21" s="280"/>
      <c r="C21" s="281"/>
      <c r="D21" s="282"/>
      <c r="E21" s="282"/>
      <c r="F21" s="282"/>
      <c r="G21" s="282"/>
      <c r="H21" s="283">
        <f t="shared" si="0"/>
        <v>0</v>
      </c>
      <c r="I21" s="263"/>
      <c r="J21" s="288"/>
      <c r="K21" s="289"/>
      <c r="L21" s="290"/>
      <c r="M21" s="291">
        <f t="shared" si="1"/>
        <v>0</v>
      </c>
    </row>
    <row r="22" spans="1:13" x14ac:dyDescent="0.2">
      <c r="A22" s="279"/>
      <c r="B22" s="280"/>
      <c r="C22" s="281"/>
      <c r="D22" s="282"/>
      <c r="E22" s="282"/>
      <c r="F22" s="282"/>
      <c r="G22" s="282"/>
      <c r="H22" s="283">
        <f t="shared" si="0"/>
        <v>0</v>
      </c>
      <c r="I22" s="263"/>
      <c r="J22" s="288"/>
      <c r="K22" s="289"/>
      <c r="L22" s="290"/>
      <c r="M22" s="291">
        <f t="shared" si="1"/>
        <v>0</v>
      </c>
    </row>
    <row r="23" spans="1:13" x14ac:dyDescent="0.2">
      <c r="A23" s="279"/>
      <c r="B23" s="280"/>
      <c r="C23" s="281"/>
      <c r="D23" s="282"/>
      <c r="E23" s="282"/>
      <c r="F23" s="282"/>
      <c r="G23" s="282"/>
      <c r="H23" s="283">
        <f t="shared" si="0"/>
        <v>0</v>
      </c>
      <c r="I23" s="263"/>
      <c r="J23" s="288"/>
      <c r="K23" s="289"/>
      <c r="L23" s="290"/>
      <c r="M23" s="291">
        <f t="shared" si="1"/>
        <v>0</v>
      </c>
    </row>
    <row r="24" spans="1:13" x14ac:dyDescent="0.2">
      <c r="A24" s="279"/>
      <c r="B24" s="280"/>
      <c r="C24" s="281"/>
      <c r="D24" s="282"/>
      <c r="E24" s="282"/>
      <c r="F24" s="282"/>
      <c r="G24" s="282"/>
      <c r="H24" s="283">
        <f t="shared" si="0"/>
        <v>0</v>
      </c>
      <c r="I24" s="263"/>
      <c r="J24" s="288"/>
      <c r="K24" s="289"/>
      <c r="L24" s="290"/>
      <c r="M24" s="291">
        <f t="shared" si="1"/>
        <v>0</v>
      </c>
    </row>
    <row r="25" spans="1:13" x14ac:dyDescent="0.2">
      <c r="A25" s="279"/>
      <c r="B25" s="280"/>
      <c r="C25" s="281"/>
      <c r="D25" s="282"/>
      <c r="E25" s="282"/>
      <c r="F25" s="282"/>
      <c r="G25" s="282"/>
      <c r="H25" s="283">
        <f t="shared" si="0"/>
        <v>0</v>
      </c>
      <c r="I25" s="263"/>
      <c r="J25" s="288"/>
      <c r="K25" s="289"/>
      <c r="L25" s="290"/>
      <c r="M25" s="291">
        <f t="shared" si="1"/>
        <v>0</v>
      </c>
    </row>
    <row r="26" spans="1:13" x14ac:dyDescent="0.2">
      <c r="A26" s="279"/>
      <c r="B26" s="280"/>
      <c r="C26" s="281"/>
      <c r="D26" s="282"/>
      <c r="E26" s="282"/>
      <c r="F26" s="282"/>
      <c r="G26" s="282"/>
      <c r="H26" s="283">
        <f t="shared" si="0"/>
        <v>0</v>
      </c>
      <c r="I26" s="263"/>
      <c r="J26" s="288"/>
      <c r="K26" s="289"/>
      <c r="L26" s="290"/>
      <c r="M26" s="291">
        <f t="shared" si="1"/>
        <v>0</v>
      </c>
    </row>
    <row r="27" spans="1:13" x14ac:dyDescent="0.2">
      <c r="A27" s="279"/>
      <c r="B27" s="280"/>
      <c r="C27" s="281"/>
      <c r="D27" s="282"/>
      <c r="E27" s="282"/>
      <c r="F27" s="282"/>
      <c r="G27" s="282"/>
      <c r="H27" s="283">
        <f t="shared" si="0"/>
        <v>0</v>
      </c>
      <c r="I27" s="263"/>
      <c r="J27" s="288"/>
      <c r="K27" s="289"/>
      <c r="L27" s="290"/>
      <c r="M27" s="291">
        <f t="shared" si="1"/>
        <v>0</v>
      </c>
    </row>
    <row r="28" spans="1:13" x14ac:dyDescent="0.2">
      <c r="A28" s="279"/>
      <c r="B28" s="280"/>
      <c r="C28" s="281"/>
      <c r="D28" s="282"/>
      <c r="E28" s="282"/>
      <c r="F28" s="282"/>
      <c r="G28" s="282"/>
      <c r="H28" s="283">
        <f t="shared" si="0"/>
        <v>0</v>
      </c>
      <c r="I28" s="263"/>
      <c r="J28" s="288"/>
      <c r="K28" s="289"/>
      <c r="L28" s="290"/>
      <c r="M28" s="291">
        <f t="shared" si="1"/>
        <v>0</v>
      </c>
    </row>
    <row r="29" spans="1:13" x14ac:dyDescent="0.2">
      <c r="A29" s="279"/>
      <c r="B29" s="280"/>
      <c r="C29" s="281"/>
      <c r="D29" s="282"/>
      <c r="E29" s="282"/>
      <c r="F29" s="282"/>
      <c r="G29" s="282"/>
      <c r="H29" s="283">
        <f t="shared" si="0"/>
        <v>0</v>
      </c>
      <c r="I29" s="263"/>
      <c r="J29" s="288"/>
      <c r="K29" s="289"/>
      <c r="L29" s="290"/>
      <c r="M29" s="291">
        <f t="shared" si="1"/>
        <v>0</v>
      </c>
    </row>
    <row r="30" spans="1:13" x14ac:dyDescent="0.2">
      <c r="A30" s="279"/>
      <c r="B30" s="280"/>
      <c r="C30" s="281"/>
      <c r="D30" s="282"/>
      <c r="E30" s="282"/>
      <c r="F30" s="282"/>
      <c r="G30" s="282"/>
      <c r="H30" s="283">
        <f t="shared" si="0"/>
        <v>0</v>
      </c>
      <c r="I30" s="263"/>
      <c r="J30" s="288"/>
      <c r="K30" s="289"/>
      <c r="L30" s="290"/>
      <c r="M30" s="291">
        <f t="shared" si="1"/>
        <v>0</v>
      </c>
    </row>
    <row r="31" spans="1:13" x14ac:dyDescent="0.2">
      <c r="A31" s="279"/>
      <c r="B31" s="280"/>
      <c r="C31" s="281"/>
      <c r="D31" s="282"/>
      <c r="E31" s="282"/>
      <c r="F31" s="282"/>
      <c r="G31" s="282"/>
      <c r="H31" s="283">
        <f t="shared" si="0"/>
        <v>0</v>
      </c>
      <c r="I31" s="263"/>
      <c r="J31" s="293"/>
      <c r="K31" s="289"/>
      <c r="L31" s="290"/>
      <c r="M31" s="291">
        <f t="shared" si="1"/>
        <v>0</v>
      </c>
    </row>
    <row r="32" spans="1:13" x14ac:dyDescent="0.2">
      <c r="A32" s="279"/>
      <c r="B32" s="280"/>
      <c r="C32" s="281"/>
      <c r="D32" s="282"/>
      <c r="E32" s="282"/>
      <c r="F32" s="282"/>
      <c r="G32" s="282"/>
      <c r="H32" s="283">
        <f t="shared" si="0"/>
        <v>0</v>
      </c>
      <c r="I32" s="263"/>
      <c r="J32" s="293"/>
      <c r="K32" s="289"/>
      <c r="L32" s="290"/>
      <c r="M32" s="291">
        <f t="shared" si="1"/>
        <v>0</v>
      </c>
    </row>
    <row r="33" spans="1:13" x14ac:dyDescent="0.2">
      <c r="A33" s="279"/>
      <c r="B33" s="280"/>
      <c r="C33" s="281"/>
      <c r="D33" s="282"/>
      <c r="E33" s="282"/>
      <c r="F33" s="282"/>
      <c r="G33" s="282"/>
      <c r="H33" s="283">
        <f t="shared" si="0"/>
        <v>0</v>
      </c>
      <c r="I33" s="263"/>
      <c r="J33" s="288"/>
      <c r="K33" s="289"/>
      <c r="L33" s="290"/>
      <c r="M33" s="291">
        <f t="shared" si="1"/>
        <v>0</v>
      </c>
    </row>
    <row r="34" spans="1:13" x14ac:dyDescent="0.2">
      <c r="A34" s="279"/>
      <c r="B34" s="280"/>
      <c r="C34" s="281"/>
      <c r="D34" s="282"/>
      <c r="E34" s="282"/>
      <c r="F34" s="282"/>
      <c r="G34" s="282"/>
      <c r="H34" s="283">
        <f t="shared" si="0"/>
        <v>0</v>
      </c>
      <c r="I34" s="263"/>
      <c r="J34" s="288"/>
      <c r="K34" s="289"/>
      <c r="L34" s="290"/>
      <c r="M34" s="291">
        <f t="shared" si="1"/>
        <v>0</v>
      </c>
    </row>
    <row r="35" spans="1:13" x14ac:dyDescent="0.2">
      <c r="A35" s="279"/>
      <c r="B35" s="280"/>
      <c r="C35" s="281"/>
      <c r="D35" s="282"/>
      <c r="E35" s="282"/>
      <c r="F35" s="282"/>
      <c r="G35" s="282"/>
      <c r="H35" s="283">
        <f t="shared" si="0"/>
        <v>0</v>
      </c>
      <c r="I35" s="263"/>
      <c r="J35" s="288"/>
      <c r="K35" s="289"/>
      <c r="L35" s="290"/>
      <c r="M35" s="291">
        <f t="shared" si="1"/>
        <v>0</v>
      </c>
    </row>
    <row r="36" spans="1:13" x14ac:dyDescent="0.2">
      <c r="A36" s="279"/>
      <c r="B36" s="280"/>
      <c r="C36" s="281"/>
      <c r="D36" s="282"/>
      <c r="E36" s="282"/>
      <c r="F36" s="282"/>
      <c r="G36" s="282"/>
      <c r="H36" s="283">
        <f t="shared" si="0"/>
        <v>0</v>
      </c>
      <c r="I36" s="263"/>
      <c r="J36" s="288"/>
      <c r="K36" s="289"/>
      <c r="L36" s="290"/>
      <c r="M36" s="291">
        <f t="shared" si="1"/>
        <v>0</v>
      </c>
    </row>
    <row r="37" spans="1:13" x14ac:dyDescent="0.2">
      <c r="A37" s="279"/>
      <c r="B37" s="280"/>
      <c r="C37" s="281"/>
      <c r="D37" s="282"/>
      <c r="E37" s="282"/>
      <c r="F37" s="282"/>
      <c r="G37" s="282"/>
      <c r="H37" s="283">
        <f t="shared" si="0"/>
        <v>0</v>
      </c>
      <c r="I37" s="263"/>
      <c r="J37" s="288"/>
      <c r="K37" s="289"/>
      <c r="L37" s="290"/>
      <c r="M37" s="291">
        <f t="shared" si="1"/>
        <v>0</v>
      </c>
    </row>
    <row r="38" spans="1:13" x14ac:dyDescent="0.2">
      <c r="A38" s="279"/>
      <c r="B38" s="280"/>
      <c r="C38" s="281"/>
      <c r="D38" s="282"/>
      <c r="E38" s="282"/>
      <c r="F38" s="282"/>
      <c r="G38" s="282"/>
      <c r="H38" s="283">
        <f t="shared" si="0"/>
        <v>0</v>
      </c>
      <c r="I38" s="263"/>
      <c r="J38" s="288"/>
      <c r="K38" s="289"/>
      <c r="L38" s="290"/>
      <c r="M38" s="291">
        <f t="shared" si="1"/>
        <v>0</v>
      </c>
    </row>
    <row r="39" spans="1:13" x14ac:dyDescent="0.2">
      <c r="A39" s="279"/>
      <c r="B39" s="280"/>
      <c r="C39" s="281"/>
      <c r="D39" s="282"/>
      <c r="E39" s="282"/>
      <c r="F39" s="282"/>
      <c r="G39" s="282"/>
      <c r="H39" s="283">
        <f t="shared" si="0"/>
        <v>0</v>
      </c>
      <c r="I39" s="263"/>
      <c r="J39" s="288"/>
      <c r="K39" s="289"/>
      <c r="L39" s="290"/>
      <c r="M39" s="291">
        <f t="shared" si="1"/>
        <v>0</v>
      </c>
    </row>
    <row r="40" spans="1:13" x14ac:dyDescent="0.2">
      <c r="A40" s="279"/>
      <c r="B40" s="280"/>
      <c r="C40" s="281"/>
      <c r="D40" s="282"/>
      <c r="E40" s="282"/>
      <c r="F40" s="282"/>
      <c r="G40" s="282"/>
      <c r="H40" s="283">
        <f t="shared" si="0"/>
        <v>0</v>
      </c>
      <c r="I40" s="263"/>
      <c r="J40" s="288"/>
      <c r="K40" s="289"/>
      <c r="L40" s="290"/>
      <c r="M40" s="291">
        <f t="shared" si="1"/>
        <v>0</v>
      </c>
    </row>
    <row r="41" spans="1:13" x14ac:dyDescent="0.2">
      <c r="A41" s="279"/>
      <c r="B41" s="280"/>
      <c r="C41" s="281"/>
      <c r="D41" s="282"/>
      <c r="E41" s="282"/>
      <c r="F41" s="282"/>
      <c r="G41" s="282"/>
      <c r="H41" s="283">
        <f t="shared" si="0"/>
        <v>0</v>
      </c>
      <c r="I41" s="263"/>
      <c r="J41" s="288"/>
      <c r="K41" s="289"/>
      <c r="L41" s="290"/>
      <c r="M41" s="291">
        <f t="shared" si="1"/>
        <v>0</v>
      </c>
    </row>
    <row r="42" spans="1:13" x14ac:dyDescent="0.2">
      <c r="A42" s="279"/>
      <c r="B42" s="280"/>
      <c r="C42" s="281"/>
      <c r="D42" s="282"/>
      <c r="E42" s="282"/>
      <c r="F42" s="282"/>
      <c r="G42" s="282"/>
      <c r="H42" s="283">
        <f t="shared" si="0"/>
        <v>0</v>
      </c>
      <c r="I42" s="263"/>
      <c r="J42" s="288"/>
      <c r="K42" s="289"/>
      <c r="L42" s="290"/>
      <c r="M42" s="291">
        <f t="shared" si="1"/>
        <v>0</v>
      </c>
    </row>
    <row r="43" spans="1:13" ht="13.5" thickBot="1" x14ac:dyDescent="0.25">
      <c r="A43" s="299"/>
      <c r="B43" s="300"/>
      <c r="C43" s="301" t="s">
        <v>4</v>
      </c>
      <c r="D43" s="302">
        <f>SUM(D5:D42)</f>
        <v>0</v>
      </c>
      <c r="E43" s="302">
        <f>SUM(E5:E42)</f>
        <v>0</v>
      </c>
      <c r="F43" s="302">
        <f>SUM(F5:F42)</f>
        <v>0</v>
      </c>
      <c r="G43" s="302">
        <f>SUM(G5:G42)</f>
        <v>0</v>
      </c>
      <c r="H43" s="303">
        <f>SUM(H5:H42)</f>
        <v>0</v>
      </c>
      <c r="I43" s="263"/>
      <c r="J43" s="304" t="s">
        <v>69</v>
      </c>
      <c r="K43" s="305">
        <f>SUM(K6:K42)</f>
        <v>0</v>
      </c>
      <c r="L43" s="306" t="s">
        <v>68</v>
      </c>
      <c r="M43" s="307">
        <f>SUM(M6:M42)</f>
        <v>0</v>
      </c>
    </row>
    <row r="45" spans="1:13" ht="15.75" x14ac:dyDescent="0.25">
      <c r="A45" s="598" t="s">
        <v>153</v>
      </c>
    </row>
  </sheetData>
  <sheetProtection selectLockedCells="1"/>
  <phoneticPr fontId="0" type="noConversion"/>
  <pageMargins left="0.45" right="0.5" top="0.4" bottom="0.51" header="0.42" footer="0.5"/>
  <pageSetup scale="5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CU45"/>
  <sheetViews>
    <sheetView topLeftCell="A32" zoomScaleNormal="80" workbookViewId="0">
      <selection activeCell="A45" sqref="A45"/>
    </sheetView>
  </sheetViews>
  <sheetFormatPr defaultRowHeight="12.75" x14ac:dyDescent="0.2"/>
  <cols>
    <col min="1" max="1" width="13.7109375" customWidth="1"/>
    <col min="2" max="2" width="26.7109375" customWidth="1"/>
    <col min="3" max="3" width="18.7109375" customWidth="1"/>
    <col min="4" max="5" width="14.7109375" customWidth="1"/>
    <col min="6" max="6" width="20.28515625" customWidth="1"/>
    <col min="7" max="8" width="14.7109375" customWidth="1"/>
    <col min="9" max="9" width="4.7109375" style="38" customWidth="1"/>
    <col min="10" max="10" width="20.140625" style="38" bestFit="1" customWidth="1"/>
    <col min="11" max="11" width="7" style="38" bestFit="1" customWidth="1"/>
    <col min="12" max="12" width="17.42578125" style="38" bestFit="1" customWidth="1"/>
    <col min="13" max="13" width="12.28515625" style="38" bestFit="1" customWidth="1"/>
    <col min="14" max="99" width="9.140625" style="38"/>
  </cols>
  <sheetData>
    <row r="1" spans="1:99" ht="60" customHeight="1" x14ac:dyDescent="0.2"/>
    <row r="2" spans="1:99" ht="26.25" customHeight="1" x14ac:dyDescent="0.35">
      <c r="A2" s="31"/>
      <c r="B2" s="31"/>
      <c r="C2" s="34"/>
      <c r="D2" s="308" t="s">
        <v>85</v>
      </c>
      <c r="E2" s="33"/>
      <c r="F2" s="42"/>
      <c r="G2" s="42"/>
      <c r="J2" s="416" t="s">
        <v>27</v>
      </c>
    </row>
    <row r="3" spans="1:99" ht="19.5" x14ac:dyDescent="0.25">
      <c r="A3" s="264"/>
      <c r="B3" s="265"/>
      <c r="C3" s="265"/>
      <c r="D3" s="265" t="s">
        <v>0</v>
      </c>
      <c r="E3" s="265"/>
      <c r="F3" s="265"/>
      <c r="G3" s="265"/>
      <c r="H3" s="265"/>
      <c r="I3" s="263"/>
      <c r="J3" s="266" t="s">
        <v>64</v>
      </c>
      <c r="K3" s="267"/>
      <c r="L3" s="268"/>
      <c r="M3" s="269"/>
    </row>
    <row r="4" spans="1:99" s="5" customFormat="1" ht="14.25" x14ac:dyDescent="0.2">
      <c r="A4" s="270" t="s">
        <v>75</v>
      </c>
      <c r="B4" s="271" t="s">
        <v>1</v>
      </c>
      <c r="C4" s="271" t="s">
        <v>32</v>
      </c>
      <c r="D4" s="271" t="s">
        <v>3</v>
      </c>
      <c r="E4" s="271" t="s">
        <v>34</v>
      </c>
      <c r="F4" s="272" t="s">
        <v>35</v>
      </c>
      <c r="G4" s="272" t="s">
        <v>33</v>
      </c>
      <c r="H4" s="273" t="s">
        <v>2</v>
      </c>
      <c r="I4" s="262"/>
      <c r="J4" s="274" t="s">
        <v>70</v>
      </c>
      <c r="K4" s="275"/>
      <c r="L4" s="276"/>
      <c r="M4" s="277">
        <f>L3*M43</f>
        <v>0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</row>
    <row r="5" spans="1:99" x14ac:dyDescent="0.2">
      <c r="A5" s="279"/>
      <c r="B5" s="280"/>
      <c r="C5" s="281"/>
      <c r="D5" s="282"/>
      <c r="E5" s="282"/>
      <c r="F5" s="282"/>
      <c r="G5" s="282"/>
      <c r="H5" s="283">
        <f t="shared" ref="H5:H42" si="0">SUM(D5:G5)</f>
        <v>0</v>
      </c>
      <c r="I5" s="263"/>
      <c r="J5" s="284" t="s">
        <v>63</v>
      </c>
      <c r="K5" s="285" t="s">
        <v>65</v>
      </c>
      <c r="L5" s="286" t="s">
        <v>66</v>
      </c>
      <c r="M5" s="287" t="s">
        <v>67</v>
      </c>
    </row>
    <row r="6" spans="1:99" x14ac:dyDescent="0.2">
      <c r="A6" s="279"/>
      <c r="B6" s="280"/>
      <c r="C6" s="281"/>
      <c r="D6" s="282"/>
      <c r="E6" s="282"/>
      <c r="F6" s="282"/>
      <c r="G6" s="282"/>
      <c r="H6" s="283">
        <f t="shared" si="0"/>
        <v>0</v>
      </c>
      <c r="I6" s="263"/>
      <c r="J6" s="288"/>
      <c r="K6" s="289"/>
      <c r="L6" s="290"/>
      <c r="M6" s="291">
        <f>K6*L6</f>
        <v>0</v>
      </c>
    </row>
    <row r="7" spans="1:99" x14ac:dyDescent="0.2">
      <c r="A7" s="279"/>
      <c r="B7" s="280"/>
      <c r="C7" s="292"/>
      <c r="D7" s="282"/>
      <c r="E7" s="282"/>
      <c r="F7" s="282"/>
      <c r="G7" s="282"/>
      <c r="H7" s="283">
        <f t="shared" si="0"/>
        <v>0</v>
      </c>
      <c r="I7" s="263"/>
      <c r="J7" s="288"/>
      <c r="K7" s="289"/>
      <c r="L7" s="290"/>
      <c r="M7" s="291">
        <f t="shared" ref="M7:M42" si="1">K7*L7</f>
        <v>0</v>
      </c>
    </row>
    <row r="8" spans="1:99" x14ac:dyDescent="0.2">
      <c r="A8" s="279"/>
      <c r="B8" s="280"/>
      <c r="C8" s="281"/>
      <c r="D8" s="282"/>
      <c r="E8" s="282"/>
      <c r="F8" s="282"/>
      <c r="G8" s="282"/>
      <c r="H8" s="283">
        <f t="shared" si="0"/>
        <v>0</v>
      </c>
      <c r="I8" s="263"/>
      <c r="J8" s="288"/>
      <c r="K8" s="289"/>
      <c r="L8" s="290"/>
      <c r="M8" s="291">
        <f t="shared" si="1"/>
        <v>0</v>
      </c>
    </row>
    <row r="9" spans="1:99" x14ac:dyDescent="0.2">
      <c r="A9" s="279"/>
      <c r="B9" s="280"/>
      <c r="C9" s="281"/>
      <c r="D9" s="282"/>
      <c r="E9" s="282"/>
      <c r="F9" s="282"/>
      <c r="G9" s="282"/>
      <c r="H9" s="283">
        <f t="shared" si="0"/>
        <v>0</v>
      </c>
      <c r="I9" s="263"/>
      <c r="J9" s="288"/>
      <c r="K9" s="289"/>
      <c r="L9" s="290"/>
      <c r="M9" s="291">
        <f t="shared" si="1"/>
        <v>0</v>
      </c>
    </row>
    <row r="10" spans="1:99" x14ac:dyDescent="0.2">
      <c r="A10" s="279"/>
      <c r="B10" s="280"/>
      <c r="C10" s="281"/>
      <c r="D10" s="282"/>
      <c r="E10" s="263"/>
      <c r="F10" s="282"/>
      <c r="G10" s="282"/>
      <c r="H10" s="283">
        <f t="shared" si="0"/>
        <v>0</v>
      </c>
      <c r="I10" s="263"/>
      <c r="J10" s="288"/>
      <c r="K10" s="289"/>
      <c r="L10" s="290"/>
      <c r="M10" s="291">
        <f t="shared" si="1"/>
        <v>0</v>
      </c>
    </row>
    <row r="11" spans="1:99" x14ac:dyDescent="0.2">
      <c r="A11" s="279"/>
      <c r="B11" s="280"/>
      <c r="C11" s="281"/>
      <c r="D11" s="282"/>
      <c r="E11" s="282"/>
      <c r="F11" s="282"/>
      <c r="G11" s="282"/>
      <c r="H11" s="283">
        <f t="shared" si="0"/>
        <v>0</v>
      </c>
      <c r="I11" s="263"/>
      <c r="J11" s="288"/>
      <c r="K11" s="289"/>
      <c r="L11" s="290"/>
      <c r="M11" s="291">
        <f t="shared" si="1"/>
        <v>0</v>
      </c>
    </row>
    <row r="12" spans="1:99" x14ac:dyDescent="0.2">
      <c r="A12" s="279"/>
      <c r="B12" s="280"/>
      <c r="C12" s="281"/>
      <c r="D12" s="282"/>
      <c r="E12" s="282"/>
      <c r="F12" s="282"/>
      <c r="G12" s="282"/>
      <c r="H12" s="283">
        <f t="shared" si="0"/>
        <v>0</v>
      </c>
      <c r="I12" s="263"/>
      <c r="J12" s="288"/>
      <c r="K12" s="289"/>
      <c r="L12" s="290"/>
      <c r="M12" s="291">
        <f t="shared" si="1"/>
        <v>0</v>
      </c>
    </row>
    <row r="13" spans="1:99" x14ac:dyDescent="0.2">
      <c r="A13" s="279"/>
      <c r="B13" s="280"/>
      <c r="C13" s="281"/>
      <c r="D13" s="282"/>
      <c r="E13" s="282"/>
      <c r="F13" s="282"/>
      <c r="G13" s="282"/>
      <c r="H13" s="283">
        <f t="shared" si="0"/>
        <v>0</v>
      </c>
      <c r="I13" s="263"/>
      <c r="J13" s="288"/>
      <c r="K13" s="289"/>
      <c r="L13" s="290"/>
      <c r="M13" s="291">
        <f t="shared" si="1"/>
        <v>0</v>
      </c>
    </row>
    <row r="14" spans="1:99" x14ac:dyDescent="0.2">
      <c r="A14" s="279"/>
      <c r="B14" s="280"/>
      <c r="C14" s="281"/>
      <c r="D14" s="282"/>
      <c r="E14" s="282"/>
      <c r="F14" s="282"/>
      <c r="G14" s="282"/>
      <c r="H14" s="283">
        <f t="shared" si="0"/>
        <v>0</v>
      </c>
      <c r="I14" s="263"/>
      <c r="J14" s="288"/>
      <c r="K14" s="289"/>
      <c r="L14" s="290"/>
      <c r="M14" s="291">
        <f t="shared" si="1"/>
        <v>0</v>
      </c>
    </row>
    <row r="15" spans="1:99" x14ac:dyDescent="0.2">
      <c r="A15" s="279"/>
      <c r="B15" s="280"/>
      <c r="C15" s="281"/>
      <c r="D15" s="282"/>
      <c r="E15" s="282"/>
      <c r="F15" s="282"/>
      <c r="G15" s="282"/>
      <c r="H15" s="283">
        <f t="shared" si="0"/>
        <v>0</v>
      </c>
      <c r="I15" s="263"/>
      <c r="J15" s="288"/>
      <c r="K15" s="289"/>
      <c r="L15" s="290"/>
      <c r="M15" s="291">
        <f t="shared" si="1"/>
        <v>0</v>
      </c>
    </row>
    <row r="16" spans="1:99" x14ac:dyDescent="0.2">
      <c r="A16" s="279"/>
      <c r="B16" s="280"/>
      <c r="C16" s="281"/>
      <c r="D16" s="282"/>
      <c r="E16" s="282"/>
      <c r="F16" s="282"/>
      <c r="G16" s="282"/>
      <c r="H16" s="283">
        <f t="shared" si="0"/>
        <v>0</v>
      </c>
      <c r="I16" s="263"/>
      <c r="J16" s="288"/>
      <c r="K16" s="289"/>
      <c r="L16" s="290"/>
      <c r="M16" s="291">
        <f t="shared" si="1"/>
        <v>0</v>
      </c>
    </row>
    <row r="17" spans="1:13" x14ac:dyDescent="0.2">
      <c r="A17" s="279"/>
      <c r="B17" s="280"/>
      <c r="C17" s="281"/>
      <c r="D17" s="282"/>
      <c r="E17" s="282"/>
      <c r="F17" s="282"/>
      <c r="G17" s="282"/>
      <c r="H17" s="283">
        <f t="shared" si="0"/>
        <v>0</v>
      </c>
      <c r="I17" s="263"/>
      <c r="J17" s="288"/>
      <c r="K17" s="289"/>
      <c r="L17" s="290"/>
      <c r="M17" s="291">
        <f t="shared" si="1"/>
        <v>0</v>
      </c>
    </row>
    <row r="18" spans="1:13" x14ac:dyDescent="0.2">
      <c r="A18" s="279"/>
      <c r="B18" s="280"/>
      <c r="C18" s="281"/>
      <c r="D18" s="282"/>
      <c r="E18" s="282"/>
      <c r="F18" s="282"/>
      <c r="G18" s="282"/>
      <c r="H18" s="283">
        <f t="shared" si="0"/>
        <v>0</v>
      </c>
      <c r="I18" s="263"/>
      <c r="J18" s="288"/>
      <c r="K18" s="289"/>
      <c r="L18" s="290"/>
      <c r="M18" s="291">
        <f t="shared" si="1"/>
        <v>0</v>
      </c>
    </row>
    <row r="19" spans="1:13" x14ac:dyDescent="0.2">
      <c r="A19" s="279"/>
      <c r="B19" s="280"/>
      <c r="C19" s="281"/>
      <c r="D19" s="282"/>
      <c r="E19" s="282"/>
      <c r="F19" s="282"/>
      <c r="G19" s="282"/>
      <c r="H19" s="283">
        <f t="shared" si="0"/>
        <v>0</v>
      </c>
      <c r="I19" s="263"/>
      <c r="J19" s="288"/>
      <c r="K19" s="289"/>
      <c r="L19" s="290"/>
      <c r="M19" s="291">
        <f t="shared" si="1"/>
        <v>0</v>
      </c>
    </row>
    <row r="20" spans="1:13" x14ac:dyDescent="0.2">
      <c r="A20" s="279"/>
      <c r="B20" s="280"/>
      <c r="C20" s="281"/>
      <c r="D20" s="282"/>
      <c r="E20" s="282"/>
      <c r="F20" s="282"/>
      <c r="G20" s="282"/>
      <c r="H20" s="283">
        <f t="shared" si="0"/>
        <v>0</v>
      </c>
      <c r="I20" s="263"/>
      <c r="J20" s="288"/>
      <c r="K20" s="289"/>
      <c r="L20" s="290"/>
      <c r="M20" s="291">
        <f t="shared" si="1"/>
        <v>0</v>
      </c>
    </row>
    <row r="21" spans="1:13" x14ac:dyDescent="0.2">
      <c r="A21" s="279"/>
      <c r="B21" s="280"/>
      <c r="C21" s="281"/>
      <c r="D21" s="282"/>
      <c r="E21" s="282"/>
      <c r="F21" s="282"/>
      <c r="G21" s="282"/>
      <c r="H21" s="283">
        <f t="shared" si="0"/>
        <v>0</v>
      </c>
      <c r="I21" s="263"/>
      <c r="J21" s="288"/>
      <c r="K21" s="289"/>
      <c r="L21" s="290"/>
      <c r="M21" s="291">
        <f t="shared" si="1"/>
        <v>0</v>
      </c>
    </row>
    <row r="22" spans="1:13" x14ac:dyDescent="0.2">
      <c r="A22" s="279"/>
      <c r="B22" s="280"/>
      <c r="C22" s="281"/>
      <c r="D22" s="282"/>
      <c r="E22" s="282"/>
      <c r="F22" s="282"/>
      <c r="G22" s="282"/>
      <c r="H22" s="283">
        <f t="shared" si="0"/>
        <v>0</v>
      </c>
      <c r="I22" s="263"/>
      <c r="J22" s="288"/>
      <c r="K22" s="289"/>
      <c r="L22" s="290"/>
      <c r="M22" s="291">
        <f t="shared" si="1"/>
        <v>0</v>
      </c>
    </row>
    <row r="23" spans="1:13" x14ac:dyDescent="0.2">
      <c r="A23" s="279"/>
      <c r="B23" s="280"/>
      <c r="C23" s="281"/>
      <c r="D23" s="282"/>
      <c r="E23" s="282"/>
      <c r="F23" s="282"/>
      <c r="G23" s="282"/>
      <c r="H23" s="283">
        <f t="shared" si="0"/>
        <v>0</v>
      </c>
      <c r="I23" s="263"/>
      <c r="J23" s="288"/>
      <c r="K23" s="289"/>
      <c r="L23" s="290"/>
      <c r="M23" s="291">
        <f t="shared" si="1"/>
        <v>0</v>
      </c>
    </row>
    <row r="24" spans="1:13" x14ac:dyDescent="0.2">
      <c r="A24" s="279"/>
      <c r="B24" s="280"/>
      <c r="C24" s="281"/>
      <c r="D24" s="282"/>
      <c r="E24" s="282"/>
      <c r="F24" s="282"/>
      <c r="G24" s="282"/>
      <c r="H24" s="283">
        <f t="shared" si="0"/>
        <v>0</v>
      </c>
      <c r="I24" s="263"/>
      <c r="J24" s="288"/>
      <c r="K24" s="289"/>
      <c r="L24" s="290"/>
      <c r="M24" s="291">
        <f t="shared" si="1"/>
        <v>0</v>
      </c>
    </row>
    <row r="25" spans="1:13" x14ac:dyDescent="0.2">
      <c r="A25" s="279"/>
      <c r="B25" s="280"/>
      <c r="C25" s="281"/>
      <c r="D25" s="282"/>
      <c r="E25" s="282"/>
      <c r="F25" s="282"/>
      <c r="G25" s="282"/>
      <c r="H25" s="283">
        <f t="shared" si="0"/>
        <v>0</v>
      </c>
      <c r="I25" s="263"/>
      <c r="J25" s="288"/>
      <c r="K25" s="289"/>
      <c r="L25" s="290"/>
      <c r="M25" s="291">
        <f t="shared" si="1"/>
        <v>0</v>
      </c>
    </row>
    <row r="26" spans="1:13" x14ac:dyDescent="0.2">
      <c r="A26" s="279"/>
      <c r="B26" s="280"/>
      <c r="C26" s="281"/>
      <c r="D26" s="282"/>
      <c r="E26" s="282"/>
      <c r="F26" s="282"/>
      <c r="G26" s="282"/>
      <c r="H26" s="283">
        <f t="shared" si="0"/>
        <v>0</v>
      </c>
      <c r="I26" s="263"/>
      <c r="J26" s="288"/>
      <c r="K26" s="289"/>
      <c r="L26" s="290"/>
      <c r="M26" s="291">
        <f t="shared" si="1"/>
        <v>0</v>
      </c>
    </row>
    <row r="27" spans="1:13" x14ac:dyDescent="0.2">
      <c r="A27" s="279"/>
      <c r="B27" s="280"/>
      <c r="C27" s="281"/>
      <c r="D27" s="282"/>
      <c r="E27" s="282"/>
      <c r="F27" s="282"/>
      <c r="G27" s="282"/>
      <c r="H27" s="283">
        <f t="shared" si="0"/>
        <v>0</v>
      </c>
      <c r="I27" s="263"/>
      <c r="J27" s="288"/>
      <c r="K27" s="289"/>
      <c r="L27" s="290"/>
      <c r="M27" s="291">
        <f t="shared" si="1"/>
        <v>0</v>
      </c>
    </row>
    <row r="28" spans="1:13" x14ac:dyDescent="0.2">
      <c r="A28" s="279"/>
      <c r="B28" s="280"/>
      <c r="C28" s="281"/>
      <c r="D28" s="282"/>
      <c r="E28" s="282"/>
      <c r="F28" s="282"/>
      <c r="G28" s="282"/>
      <c r="H28" s="283">
        <f t="shared" si="0"/>
        <v>0</v>
      </c>
      <c r="I28" s="263"/>
      <c r="J28" s="288"/>
      <c r="K28" s="289"/>
      <c r="L28" s="290"/>
      <c r="M28" s="291">
        <f t="shared" si="1"/>
        <v>0</v>
      </c>
    </row>
    <row r="29" spans="1:13" x14ac:dyDescent="0.2">
      <c r="A29" s="279"/>
      <c r="B29" s="280"/>
      <c r="C29" s="281"/>
      <c r="D29" s="282"/>
      <c r="E29" s="282"/>
      <c r="F29" s="282"/>
      <c r="G29" s="282"/>
      <c r="H29" s="283">
        <f t="shared" si="0"/>
        <v>0</v>
      </c>
      <c r="I29" s="263"/>
      <c r="J29" s="288"/>
      <c r="K29" s="289"/>
      <c r="L29" s="290"/>
      <c r="M29" s="291">
        <f t="shared" si="1"/>
        <v>0</v>
      </c>
    </row>
    <row r="30" spans="1:13" x14ac:dyDescent="0.2">
      <c r="A30" s="279"/>
      <c r="B30" s="280"/>
      <c r="C30" s="281"/>
      <c r="D30" s="282"/>
      <c r="E30" s="282"/>
      <c r="F30" s="282"/>
      <c r="G30" s="282"/>
      <c r="H30" s="283">
        <f t="shared" si="0"/>
        <v>0</v>
      </c>
      <c r="I30" s="263"/>
      <c r="J30" s="288"/>
      <c r="K30" s="289"/>
      <c r="L30" s="290"/>
      <c r="M30" s="291">
        <f t="shared" si="1"/>
        <v>0</v>
      </c>
    </row>
    <row r="31" spans="1:13" x14ac:dyDescent="0.2">
      <c r="A31" s="279"/>
      <c r="B31" s="280"/>
      <c r="C31" s="281"/>
      <c r="D31" s="282"/>
      <c r="E31" s="282"/>
      <c r="F31" s="282"/>
      <c r="G31" s="282"/>
      <c r="H31" s="283">
        <f t="shared" si="0"/>
        <v>0</v>
      </c>
      <c r="I31" s="263"/>
      <c r="J31" s="293"/>
      <c r="K31" s="289"/>
      <c r="L31" s="290"/>
      <c r="M31" s="291">
        <f t="shared" si="1"/>
        <v>0</v>
      </c>
    </row>
    <row r="32" spans="1:13" x14ac:dyDescent="0.2">
      <c r="A32" s="279"/>
      <c r="B32" s="280"/>
      <c r="C32" s="281"/>
      <c r="D32" s="282"/>
      <c r="E32" s="282"/>
      <c r="F32" s="282"/>
      <c r="G32" s="282"/>
      <c r="H32" s="283">
        <f t="shared" si="0"/>
        <v>0</v>
      </c>
      <c r="I32" s="263"/>
      <c r="J32" s="293"/>
      <c r="K32" s="289"/>
      <c r="L32" s="290"/>
      <c r="M32" s="291">
        <f t="shared" si="1"/>
        <v>0</v>
      </c>
    </row>
    <row r="33" spans="1:13" x14ac:dyDescent="0.2">
      <c r="A33" s="279"/>
      <c r="B33" s="280"/>
      <c r="C33" s="281"/>
      <c r="D33" s="282"/>
      <c r="E33" s="282"/>
      <c r="F33" s="282"/>
      <c r="G33" s="282"/>
      <c r="H33" s="283">
        <f t="shared" si="0"/>
        <v>0</v>
      </c>
      <c r="I33" s="263"/>
      <c r="J33" s="288"/>
      <c r="K33" s="289"/>
      <c r="L33" s="290"/>
      <c r="M33" s="291">
        <f t="shared" si="1"/>
        <v>0</v>
      </c>
    </row>
    <row r="34" spans="1:13" x14ac:dyDescent="0.2">
      <c r="A34" s="279"/>
      <c r="B34" s="280"/>
      <c r="C34" s="281"/>
      <c r="D34" s="282"/>
      <c r="E34" s="282"/>
      <c r="F34" s="282"/>
      <c r="G34" s="282"/>
      <c r="H34" s="283">
        <f t="shared" si="0"/>
        <v>0</v>
      </c>
      <c r="I34" s="263"/>
      <c r="J34" s="288"/>
      <c r="K34" s="289"/>
      <c r="L34" s="290"/>
      <c r="M34" s="291">
        <f t="shared" si="1"/>
        <v>0</v>
      </c>
    </row>
    <row r="35" spans="1:13" x14ac:dyDescent="0.2">
      <c r="A35" s="279"/>
      <c r="B35" s="280"/>
      <c r="C35" s="281"/>
      <c r="D35" s="282"/>
      <c r="E35" s="282"/>
      <c r="F35" s="282"/>
      <c r="G35" s="282"/>
      <c r="H35" s="283">
        <f t="shared" si="0"/>
        <v>0</v>
      </c>
      <c r="I35" s="263"/>
      <c r="J35" s="288"/>
      <c r="K35" s="289"/>
      <c r="L35" s="290"/>
      <c r="M35" s="291">
        <f t="shared" si="1"/>
        <v>0</v>
      </c>
    </row>
    <row r="36" spans="1:13" x14ac:dyDescent="0.2">
      <c r="A36" s="279"/>
      <c r="B36" s="280"/>
      <c r="C36" s="281"/>
      <c r="D36" s="282"/>
      <c r="E36" s="282"/>
      <c r="F36" s="282"/>
      <c r="G36" s="282"/>
      <c r="H36" s="283">
        <f t="shared" si="0"/>
        <v>0</v>
      </c>
      <c r="I36" s="263"/>
      <c r="J36" s="288"/>
      <c r="K36" s="289"/>
      <c r="L36" s="290"/>
      <c r="M36" s="291">
        <f t="shared" si="1"/>
        <v>0</v>
      </c>
    </row>
    <row r="37" spans="1:13" x14ac:dyDescent="0.2">
      <c r="A37" s="279"/>
      <c r="B37" s="280"/>
      <c r="C37" s="281"/>
      <c r="D37" s="282"/>
      <c r="E37" s="282"/>
      <c r="F37" s="282"/>
      <c r="G37" s="282"/>
      <c r="H37" s="283">
        <f t="shared" si="0"/>
        <v>0</v>
      </c>
      <c r="I37" s="263"/>
      <c r="J37" s="288"/>
      <c r="K37" s="289"/>
      <c r="L37" s="290"/>
      <c r="M37" s="291">
        <f t="shared" si="1"/>
        <v>0</v>
      </c>
    </row>
    <row r="38" spans="1:13" x14ac:dyDescent="0.2">
      <c r="A38" s="279"/>
      <c r="B38" s="280"/>
      <c r="C38" s="281"/>
      <c r="D38" s="282"/>
      <c r="E38" s="282"/>
      <c r="F38" s="282"/>
      <c r="G38" s="282"/>
      <c r="H38" s="283">
        <f t="shared" si="0"/>
        <v>0</v>
      </c>
      <c r="I38" s="263"/>
      <c r="J38" s="288"/>
      <c r="K38" s="289"/>
      <c r="L38" s="290"/>
      <c r="M38" s="291">
        <f t="shared" si="1"/>
        <v>0</v>
      </c>
    </row>
    <row r="39" spans="1:13" x14ac:dyDescent="0.2">
      <c r="A39" s="279"/>
      <c r="B39" s="280"/>
      <c r="C39" s="281"/>
      <c r="D39" s="282"/>
      <c r="E39" s="282"/>
      <c r="F39" s="282"/>
      <c r="G39" s="282"/>
      <c r="H39" s="283">
        <f t="shared" si="0"/>
        <v>0</v>
      </c>
      <c r="I39" s="263"/>
      <c r="J39" s="288"/>
      <c r="K39" s="289"/>
      <c r="L39" s="290"/>
      <c r="M39" s="291">
        <f t="shared" si="1"/>
        <v>0</v>
      </c>
    </row>
    <row r="40" spans="1:13" x14ac:dyDescent="0.2">
      <c r="A40" s="279"/>
      <c r="B40" s="280"/>
      <c r="C40" s="281"/>
      <c r="D40" s="282"/>
      <c r="E40" s="282"/>
      <c r="F40" s="282"/>
      <c r="G40" s="282"/>
      <c r="H40" s="283">
        <f t="shared" si="0"/>
        <v>0</v>
      </c>
      <c r="I40" s="263"/>
      <c r="J40" s="288"/>
      <c r="K40" s="289"/>
      <c r="L40" s="290"/>
      <c r="M40" s="291">
        <f t="shared" si="1"/>
        <v>0</v>
      </c>
    </row>
    <row r="41" spans="1:13" x14ac:dyDescent="0.2">
      <c r="A41" s="279"/>
      <c r="B41" s="280"/>
      <c r="C41" s="281"/>
      <c r="D41" s="282"/>
      <c r="E41" s="282"/>
      <c r="F41" s="282"/>
      <c r="G41" s="282"/>
      <c r="H41" s="283">
        <f t="shared" si="0"/>
        <v>0</v>
      </c>
      <c r="I41" s="263"/>
      <c r="J41" s="288"/>
      <c r="K41" s="289"/>
      <c r="L41" s="290"/>
      <c r="M41" s="291">
        <f t="shared" si="1"/>
        <v>0</v>
      </c>
    </row>
    <row r="42" spans="1:13" x14ac:dyDescent="0.2">
      <c r="A42" s="279"/>
      <c r="B42" s="280"/>
      <c r="C42" s="281"/>
      <c r="D42" s="282"/>
      <c r="E42" s="282"/>
      <c r="F42" s="282"/>
      <c r="G42" s="282"/>
      <c r="H42" s="283">
        <f t="shared" si="0"/>
        <v>0</v>
      </c>
      <c r="I42" s="263"/>
      <c r="J42" s="288"/>
      <c r="K42" s="289"/>
      <c r="L42" s="290"/>
      <c r="M42" s="291">
        <f t="shared" si="1"/>
        <v>0</v>
      </c>
    </row>
    <row r="43" spans="1:13" ht="13.5" thickBot="1" x14ac:dyDescent="0.25">
      <c r="A43" s="299"/>
      <c r="B43" s="300"/>
      <c r="C43" s="301" t="s">
        <v>4</v>
      </c>
      <c r="D43" s="302">
        <f>SUM(D5:D42)</f>
        <v>0</v>
      </c>
      <c r="E43" s="302">
        <f>SUM(E5:E42)</f>
        <v>0</v>
      </c>
      <c r="F43" s="302">
        <f>SUM(F5:F42)</f>
        <v>0</v>
      </c>
      <c r="G43" s="302">
        <f>SUM(G5:G42)</f>
        <v>0</v>
      </c>
      <c r="H43" s="303">
        <f>SUM(H5:H42)</f>
        <v>0</v>
      </c>
      <c r="I43" s="263"/>
      <c r="J43" s="304" t="s">
        <v>69</v>
      </c>
      <c r="K43" s="305">
        <f>SUM(K6:K42)</f>
        <v>0</v>
      </c>
      <c r="L43" s="306" t="s">
        <v>68</v>
      </c>
      <c r="M43" s="307">
        <f>SUM(M6:M42)</f>
        <v>0</v>
      </c>
    </row>
    <row r="45" spans="1:13" ht="15.75" x14ac:dyDescent="0.25">
      <c r="A45" s="598" t="s">
        <v>153</v>
      </c>
    </row>
  </sheetData>
  <sheetProtection selectLockedCells="1"/>
  <phoneticPr fontId="0" type="noConversion"/>
  <pageMargins left="0.45" right="0.5" top="0.4" bottom="0.51" header="0.42" footer="0.5"/>
  <pageSetup scale="55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H17"/>
  <sheetViews>
    <sheetView zoomScaleNormal="80" workbookViewId="0">
      <selection activeCell="M10" sqref="M10"/>
    </sheetView>
  </sheetViews>
  <sheetFormatPr defaultColWidth="9.140625" defaultRowHeight="14.25" x14ac:dyDescent="0.2"/>
  <cols>
    <col min="1" max="1" width="5.5703125" style="318" customWidth="1"/>
    <col min="2" max="2" width="19.85546875" style="318" customWidth="1"/>
    <col min="3" max="4" width="14.7109375" style="318" customWidth="1"/>
    <col min="5" max="5" width="20.28515625" style="318" customWidth="1"/>
    <col min="6" max="7" width="14.7109375" style="318" customWidth="1"/>
    <col min="8" max="8" width="12.5703125" style="318" customWidth="1"/>
    <col min="9" max="86" width="9.140625" style="318"/>
    <col min="87" max="216" width="9.140625" style="321"/>
    <col min="217" max="16384" width="9.140625" style="318"/>
  </cols>
  <sheetData>
    <row r="1" spans="1:216" ht="60" customHeight="1" x14ac:dyDescent="0.2"/>
    <row r="2" spans="1:216" x14ac:dyDescent="0.2">
      <c r="B2" s="323" t="s">
        <v>151</v>
      </c>
      <c r="C2" s="410"/>
      <c r="D2" s="324"/>
      <c r="E2" s="322"/>
      <c r="F2" s="320"/>
    </row>
    <row r="3" spans="1:216" ht="20.25" customHeight="1" x14ac:dyDescent="0.2">
      <c r="B3" s="325"/>
      <c r="C3" s="326"/>
      <c r="D3" s="326" t="s">
        <v>126</v>
      </c>
      <c r="E3" s="326"/>
      <c r="F3" s="326"/>
      <c r="G3" s="326"/>
      <c r="H3" s="326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</row>
    <row r="4" spans="1:216" s="330" customFormat="1" x14ac:dyDescent="0.2">
      <c r="A4" s="319"/>
      <c r="B4" s="327"/>
      <c r="C4" s="337" t="s">
        <v>3</v>
      </c>
      <c r="D4" s="337" t="s">
        <v>34</v>
      </c>
      <c r="E4" s="328" t="s">
        <v>35</v>
      </c>
      <c r="F4" s="329" t="s">
        <v>33</v>
      </c>
      <c r="G4" s="329" t="s">
        <v>92</v>
      </c>
      <c r="H4" s="329" t="s">
        <v>2</v>
      </c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  <c r="DE4" s="321"/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1"/>
      <c r="EI4" s="321"/>
      <c r="EJ4" s="321"/>
      <c r="EK4" s="321"/>
      <c r="EL4" s="321"/>
      <c r="EM4" s="321"/>
      <c r="EN4" s="321"/>
      <c r="EO4" s="321"/>
      <c r="EP4" s="321"/>
      <c r="EQ4" s="321"/>
      <c r="ER4" s="321"/>
      <c r="ES4" s="321"/>
      <c r="ET4" s="321"/>
      <c r="EU4" s="321"/>
      <c r="EV4" s="321"/>
      <c r="EW4" s="321"/>
      <c r="EX4" s="321"/>
      <c r="EY4" s="321"/>
      <c r="EZ4" s="321"/>
      <c r="FA4" s="321"/>
      <c r="FB4" s="321"/>
      <c r="FC4" s="321"/>
      <c r="FD4" s="321"/>
      <c r="FE4" s="321"/>
      <c r="FF4" s="321"/>
      <c r="FG4" s="321"/>
      <c r="FH4" s="321"/>
      <c r="FI4" s="321"/>
      <c r="FJ4" s="321"/>
      <c r="FK4" s="321"/>
      <c r="FL4" s="321"/>
      <c r="FM4" s="321"/>
      <c r="FN4" s="321"/>
      <c r="FO4" s="321"/>
      <c r="FP4" s="321"/>
      <c r="FQ4" s="321"/>
      <c r="FR4" s="321"/>
      <c r="FS4" s="321"/>
      <c r="FT4" s="321"/>
      <c r="FU4" s="321"/>
      <c r="FV4" s="321"/>
      <c r="FW4" s="321"/>
      <c r="FX4" s="321"/>
      <c r="FY4" s="321"/>
      <c r="FZ4" s="321"/>
      <c r="GA4" s="321"/>
      <c r="GB4" s="321"/>
      <c r="GC4" s="321"/>
      <c r="GD4" s="321"/>
      <c r="GE4" s="321"/>
      <c r="GF4" s="321"/>
      <c r="GG4" s="321"/>
      <c r="GH4" s="321"/>
      <c r="GI4" s="321"/>
      <c r="GJ4" s="321"/>
      <c r="GK4" s="321"/>
      <c r="GL4" s="321"/>
      <c r="GM4" s="321"/>
      <c r="GN4" s="321"/>
      <c r="GO4" s="321"/>
      <c r="GP4" s="321"/>
      <c r="GQ4" s="321"/>
      <c r="GR4" s="321"/>
      <c r="GS4" s="321"/>
      <c r="GT4" s="321"/>
      <c r="GU4" s="321"/>
      <c r="GV4" s="321"/>
      <c r="GW4" s="321"/>
      <c r="GX4" s="321"/>
      <c r="GY4" s="321"/>
      <c r="GZ4" s="321"/>
      <c r="HA4" s="321"/>
      <c r="HB4" s="321"/>
      <c r="HC4" s="321"/>
      <c r="HD4" s="321"/>
      <c r="HE4" s="321"/>
      <c r="HF4" s="321"/>
      <c r="HG4" s="321"/>
      <c r="HH4" s="321"/>
    </row>
    <row r="5" spans="1:216" x14ac:dyDescent="0.2">
      <c r="B5" s="331" t="s">
        <v>10</v>
      </c>
      <c r="C5" s="332">
        <f>Lunch!D43</f>
        <v>0</v>
      </c>
      <c r="D5" s="332">
        <f>Lunch!E43</f>
        <v>0</v>
      </c>
      <c r="E5" s="332">
        <f>Lunch!F43</f>
        <v>0</v>
      </c>
      <c r="F5" s="332">
        <f>Lunch!G43</f>
        <v>0</v>
      </c>
      <c r="G5" s="332">
        <f>Lunch!H43</f>
        <v>0</v>
      </c>
      <c r="H5" s="333">
        <f t="shared" ref="H5:H14" si="0">SUM(C5:G5)</f>
        <v>0</v>
      </c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</row>
    <row r="6" spans="1:216" x14ac:dyDescent="0.2">
      <c r="B6" s="331" t="s">
        <v>11</v>
      </c>
      <c r="C6" s="332">
        <f>Breakfast!D43</f>
        <v>0</v>
      </c>
      <c r="D6" s="332">
        <f>Breakfast!E43</f>
        <v>0</v>
      </c>
      <c r="E6" s="332">
        <f>Breakfast!F43</f>
        <v>0</v>
      </c>
      <c r="F6" s="332">
        <f>Breakfast!G43</f>
        <v>0</v>
      </c>
      <c r="G6" s="332">
        <f>Breakfast!H43</f>
        <v>0</v>
      </c>
      <c r="H6" s="333">
        <f t="shared" si="0"/>
        <v>0</v>
      </c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</row>
    <row r="7" spans="1:216" x14ac:dyDescent="0.2">
      <c r="B7" s="331" t="s">
        <v>21</v>
      </c>
      <c r="C7" s="332">
        <f>'Afterschool Snack'!D43</f>
        <v>0</v>
      </c>
      <c r="D7" s="332">
        <f>'Afterschool Snack'!E43</f>
        <v>0</v>
      </c>
      <c r="E7" s="332">
        <f>'Afterschool Snack'!F43</f>
        <v>0</v>
      </c>
      <c r="F7" s="332">
        <f>'Afterschool Snack'!G43</f>
        <v>0</v>
      </c>
      <c r="G7" s="332">
        <f>'Afterschool Snack'!H43</f>
        <v>0</v>
      </c>
      <c r="H7" s="333">
        <f t="shared" si="0"/>
        <v>0</v>
      </c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</row>
    <row r="8" spans="1:216" x14ac:dyDescent="0.2">
      <c r="B8" s="331" t="s">
        <v>22</v>
      </c>
      <c r="C8" s="332">
        <f>SMP!D43</f>
        <v>0</v>
      </c>
      <c r="D8" s="332">
        <f>SMP!E43</f>
        <v>0</v>
      </c>
      <c r="E8" s="332">
        <f>SMP!F43</f>
        <v>0</v>
      </c>
      <c r="F8" s="332">
        <f>SMP!G43</f>
        <v>0</v>
      </c>
      <c r="G8" s="332">
        <f>SMP!H43</f>
        <v>0</v>
      </c>
      <c r="H8" s="333">
        <f t="shared" si="0"/>
        <v>0</v>
      </c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</row>
    <row r="9" spans="1:216" x14ac:dyDescent="0.2">
      <c r="B9" s="331" t="s">
        <v>23</v>
      </c>
      <c r="C9" s="332">
        <f>Grants!D43</f>
        <v>0</v>
      </c>
      <c r="D9" s="332">
        <f>Grants!E43</f>
        <v>0</v>
      </c>
      <c r="E9" s="332">
        <f>Grants!F43</f>
        <v>0</v>
      </c>
      <c r="F9" s="332">
        <f>Grants!G43</f>
        <v>0</v>
      </c>
      <c r="G9" s="332">
        <f>Grants!H43</f>
        <v>0</v>
      </c>
      <c r="H9" s="333">
        <f t="shared" si="0"/>
        <v>0</v>
      </c>
    </row>
    <row r="10" spans="1:216" x14ac:dyDescent="0.2">
      <c r="B10" s="331" t="s">
        <v>24</v>
      </c>
      <c r="C10" s="332">
        <f>WSDMP!D43</f>
        <v>0</v>
      </c>
      <c r="D10" s="332">
        <f>WSDMP!E43</f>
        <v>0</v>
      </c>
      <c r="E10" s="332">
        <f>WSDMP!F43</f>
        <v>0</v>
      </c>
      <c r="F10" s="332">
        <f>WSDMP!G43</f>
        <v>0</v>
      </c>
      <c r="G10" s="332">
        <f>WSDMP!H43</f>
        <v>0</v>
      </c>
      <c r="H10" s="333">
        <f t="shared" si="0"/>
        <v>0</v>
      </c>
    </row>
    <row r="11" spans="1:216" x14ac:dyDescent="0.2">
      <c r="B11" s="331" t="s">
        <v>20</v>
      </c>
      <c r="C11" s="332">
        <f>EN!D43</f>
        <v>0</v>
      </c>
      <c r="D11" s="332">
        <f>EN!E43</f>
        <v>0</v>
      </c>
      <c r="E11" s="332">
        <f>EN!F43</f>
        <v>0</v>
      </c>
      <c r="F11" s="332">
        <f>EN!G43</f>
        <v>0</v>
      </c>
      <c r="G11" s="332">
        <f>EN!H43</f>
        <v>0</v>
      </c>
      <c r="H11" s="333">
        <f t="shared" si="0"/>
        <v>0</v>
      </c>
    </row>
    <row r="12" spans="1:216" x14ac:dyDescent="0.2">
      <c r="B12" s="331" t="s">
        <v>25</v>
      </c>
      <c r="C12" s="332">
        <f>'Nonprogram Food'!D43</f>
        <v>0</v>
      </c>
      <c r="D12" s="332">
        <f>'Nonprogram Food'!E43</f>
        <v>0</v>
      </c>
      <c r="E12" s="332">
        <f>'Nonprogram Food'!F43</f>
        <v>0</v>
      </c>
      <c r="F12" s="332">
        <f>'Nonprogram Food'!G43</f>
        <v>0</v>
      </c>
      <c r="G12" s="332">
        <f>'Nonprogram Food'!H43</f>
        <v>0</v>
      </c>
      <c r="H12" s="333">
        <f t="shared" si="0"/>
        <v>0</v>
      </c>
    </row>
    <row r="13" spans="1:216" x14ac:dyDescent="0.2">
      <c r="B13" s="331" t="s">
        <v>26</v>
      </c>
      <c r="C13" s="332">
        <f>CACFP!D43</f>
        <v>0</v>
      </c>
      <c r="D13" s="332">
        <f>CACFP!E43</f>
        <v>0</v>
      </c>
      <c r="E13" s="332">
        <f>CACFP!F43</f>
        <v>0</v>
      </c>
      <c r="F13" s="332">
        <f>CACFP!G43</f>
        <v>0</v>
      </c>
      <c r="G13" s="332">
        <f>CACFP!H43</f>
        <v>0</v>
      </c>
      <c r="H13" s="333">
        <f t="shared" si="0"/>
        <v>0</v>
      </c>
    </row>
    <row r="14" spans="1:216" x14ac:dyDescent="0.2">
      <c r="B14" s="331" t="s">
        <v>27</v>
      </c>
      <c r="C14" s="332">
        <f>SFSP!D43</f>
        <v>0</v>
      </c>
      <c r="D14" s="332">
        <f>SFSP!E43</f>
        <v>0</v>
      </c>
      <c r="E14" s="332">
        <f>SFSP!F43</f>
        <v>0</v>
      </c>
      <c r="F14" s="332">
        <f>SFSP!G43</f>
        <v>0</v>
      </c>
      <c r="G14" s="332">
        <f>SFSP!H43</f>
        <v>0</v>
      </c>
      <c r="H14" s="333">
        <f t="shared" si="0"/>
        <v>0</v>
      </c>
    </row>
    <row r="15" spans="1:216" x14ac:dyDescent="0.2">
      <c r="B15" s="334" t="s">
        <v>4</v>
      </c>
      <c r="C15" s="335">
        <f t="shared" ref="C15:G15" si="1">SUM(C5:C14)</f>
        <v>0</v>
      </c>
      <c r="D15" s="335">
        <f t="shared" si="1"/>
        <v>0</v>
      </c>
      <c r="E15" s="335">
        <f t="shared" si="1"/>
        <v>0</v>
      </c>
      <c r="F15" s="335">
        <f t="shared" si="1"/>
        <v>0</v>
      </c>
      <c r="G15" s="335">
        <f t="shared" si="1"/>
        <v>0</v>
      </c>
      <c r="H15" s="336">
        <f>SUM(H5:H14)</f>
        <v>0</v>
      </c>
    </row>
    <row r="17" spans="2:2" ht="15.75" x14ac:dyDescent="0.25">
      <c r="B17" s="598" t="s">
        <v>153</v>
      </c>
    </row>
  </sheetData>
  <sheetProtection selectLockedCells="1"/>
  <phoneticPr fontId="0" type="noConversion"/>
  <pageMargins left="0.45" right="0.5" top="0.4" bottom="0.51" header="0.42" footer="0.5"/>
  <pageSetup scale="54" fitToHeight="0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1"/>
    <pageSetUpPr fitToPage="1"/>
  </sheetPr>
  <dimension ref="A1:I92"/>
  <sheetViews>
    <sheetView zoomScaleNormal="100" workbookViewId="0"/>
  </sheetViews>
  <sheetFormatPr defaultColWidth="9.140625" defaultRowHeight="12.75" x14ac:dyDescent="0.2"/>
  <cols>
    <col min="1" max="1" width="21" style="263" customWidth="1"/>
    <col min="2" max="2" width="26.5703125" style="263" customWidth="1"/>
    <col min="3" max="3" width="10.28515625" style="500" customWidth="1"/>
    <col min="4" max="4" width="23.5703125" style="263" bestFit="1" customWidth="1"/>
    <col min="5" max="5" width="2.42578125" style="263" customWidth="1"/>
    <col min="6" max="6" width="26.7109375" style="263" bestFit="1" customWidth="1"/>
    <col min="7" max="7" width="19.85546875" style="263" bestFit="1" customWidth="1"/>
    <col min="8" max="8" width="17.85546875" style="263" customWidth="1"/>
    <col min="9" max="9" width="19.42578125" style="263" customWidth="1"/>
    <col min="10" max="10" width="26.7109375" style="263" bestFit="1" customWidth="1"/>
    <col min="11" max="11" width="15" style="263" customWidth="1"/>
    <col min="12" max="16384" width="9.140625" style="263"/>
  </cols>
  <sheetData>
    <row r="1" spans="1:8" ht="60" customHeight="1" x14ac:dyDescent="0.2"/>
    <row r="2" spans="1:8" ht="15" x14ac:dyDescent="0.2">
      <c r="A2" s="418" t="s">
        <v>7</v>
      </c>
      <c r="B2" s="419" t="s">
        <v>151</v>
      </c>
      <c r="C2" s="420"/>
      <c r="D2" s="421"/>
      <c r="E2" s="421"/>
      <c r="F2" s="421"/>
      <c r="G2" s="421"/>
    </row>
    <row r="3" spans="1:8" x14ac:dyDescent="0.2">
      <c r="A3" s="419"/>
      <c r="B3" s="419" t="s">
        <v>17</v>
      </c>
      <c r="C3" s="422"/>
    </row>
    <row r="4" spans="1:8" ht="18" x14ac:dyDescent="0.25">
      <c r="A4" s="423" t="s">
        <v>60</v>
      </c>
      <c r="B4" s="423"/>
      <c r="C4" s="423"/>
      <c r="D4" s="423"/>
      <c r="E4" s="424"/>
    </row>
    <row r="5" spans="1:8" ht="15" x14ac:dyDescent="0.2">
      <c r="A5" s="425" t="s">
        <v>41</v>
      </c>
      <c r="B5" s="426"/>
      <c r="C5" s="426"/>
      <c r="D5" s="427"/>
      <c r="E5" s="428"/>
      <c r="F5" s="429" t="s">
        <v>8</v>
      </c>
      <c r="G5" s="430"/>
      <c r="H5" s="431"/>
    </row>
    <row r="6" spans="1:8" ht="14.25" customHeight="1" thickBot="1" x14ac:dyDescent="0.25">
      <c r="A6" s="432"/>
      <c r="B6" s="433" t="s">
        <v>42</v>
      </c>
      <c r="C6" s="434"/>
      <c r="D6" s="435"/>
      <c r="F6" s="584" t="s">
        <v>10</v>
      </c>
      <c r="G6" s="436"/>
      <c r="H6" s="437">
        <f>SUM(H7:H11)</f>
        <v>0</v>
      </c>
    </row>
    <row r="7" spans="1:8" ht="15" thickBot="1" x14ac:dyDescent="0.25">
      <c r="B7" s="438" t="s">
        <v>10</v>
      </c>
      <c r="C7" s="439"/>
      <c r="D7" s="440">
        <f>SUM(D8:D10)</f>
        <v>0</v>
      </c>
      <c r="G7" s="441" t="s">
        <v>14</v>
      </c>
      <c r="H7" s="442"/>
    </row>
    <row r="8" spans="1:8" ht="12.75" customHeight="1" x14ac:dyDescent="0.2">
      <c r="B8" s="443" t="s">
        <v>14</v>
      </c>
      <c r="C8" s="444"/>
      <c r="D8" s="445">
        <f>(H7+H8)*C8</f>
        <v>0</v>
      </c>
      <c r="G8" s="441" t="s">
        <v>124</v>
      </c>
      <c r="H8" s="442"/>
    </row>
    <row r="9" spans="1:8" ht="12.75" customHeight="1" x14ac:dyDescent="0.2">
      <c r="B9" s="441" t="s">
        <v>15</v>
      </c>
      <c r="C9" s="446"/>
      <c r="D9" s="447">
        <f>(H9+H10)*C9</f>
        <v>0</v>
      </c>
      <c r="G9" s="441" t="s">
        <v>15</v>
      </c>
      <c r="H9" s="442"/>
    </row>
    <row r="10" spans="1:8" ht="13.5" thickBot="1" x14ac:dyDescent="0.25">
      <c r="B10" s="448" t="s">
        <v>16</v>
      </c>
      <c r="C10" s="449"/>
      <c r="D10" s="450">
        <f>H11*C10</f>
        <v>0</v>
      </c>
      <c r="G10" s="441" t="s">
        <v>123</v>
      </c>
      <c r="H10" s="442"/>
    </row>
    <row r="11" spans="1:8" ht="15" thickBot="1" x14ac:dyDescent="0.25">
      <c r="B11" s="451" t="s">
        <v>11</v>
      </c>
      <c r="C11" s="439"/>
      <c r="D11" s="440">
        <f>SUM(D12:D14)</f>
        <v>0</v>
      </c>
      <c r="G11" s="441" t="s">
        <v>16</v>
      </c>
      <c r="H11" s="442"/>
    </row>
    <row r="12" spans="1:8" x14ac:dyDescent="0.2">
      <c r="B12" s="443" t="s">
        <v>14</v>
      </c>
      <c r="C12" s="444"/>
      <c r="D12" s="452">
        <f>(H13+H14)*C12</f>
        <v>0</v>
      </c>
      <c r="F12" s="584" t="s">
        <v>11</v>
      </c>
      <c r="G12" s="436"/>
      <c r="H12" s="437">
        <f>SUM(H13:H17)</f>
        <v>0</v>
      </c>
    </row>
    <row r="13" spans="1:8" x14ac:dyDescent="0.2">
      <c r="B13" s="441" t="s">
        <v>15</v>
      </c>
      <c r="C13" s="446"/>
      <c r="D13" s="453">
        <f>(H15+H16)*C13</f>
        <v>0</v>
      </c>
      <c r="G13" s="454" t="s">
        <v>14</v>
      </c>
      <c r="H13" s="442"/>
    </row>
    <row r="14" spans="1:8" ht="13.5" thickBot="1" x14ac:dyDescent="0.25">
      <c r="B14" s="448" t="s">
        <v>16</v>
      </c>
      <c r="C14" s="449"/>
      <c r="D14" s="453">
        <f>H17*C14</f>
        <v>0</v>
      </c>
      <c r="G14" s="441" t="s">
        <v>124</v>
      </c>
      <c r="H14" s="442"/>
    </row>
    <row r="15" spans="1:8" ht="15" thickBot="1" x14ac:dyDescent="0.25">
      <c r="B15" s="451" t="s">
        <v>28</v>
      </c>
      <c r="C15" s="439"/>
      <c r="D15" s="440">
        <f>SUM(D16:D18)</f>
        <v>0</v>
      </c>
      <c r="G15" s="454" t="s">
        <v>15</v>
      </c>
      <c r="H15" s="442"/>
    </row>
    <row r="16" spans="1:8" x14ac:dyDescent="0.2">
      <c r="B16" s="443" t="s">
        <v>14</v>
      </c>
      <c r="C16" s="444"/>
      <c r="D16" s="453">
        <f>(H19+H20)*C16</f>
        <v>0</v>
      </c>
      <c r="G16" s="441" t="s">
        <v>123</v>
      </c>
      <c r="H16" s="455"/>
    </row>
    <row r="17" spans="1:8" x14ac:dyDescent="0.2">
      <c r="B17" s="441" t="s">
        <v>15</v>
      </c>
      <c r="C17" s="446"/>
      <c r="D17" s="453">
        <f>(H21+H22)*C17</f>
        <v>0</v>
      </c>
      <c r="G17" s="456" t="s">
        <v>16</v>
      </c>
      <c r="H17" s="455"/>
    </row>
    <row r="18" spans="1:8" ht="16.5" customHeight="1" thickBot="1" x14ac:dyDescent="0.25">
      <c r="B18" s="441" t="s">
        <v>16</v>
      </c>
      <c r="C18" s="446"/>
      <c r="D18" s="457">
        <f>H23*C18</f>
        <v>0</v>
      </c>
      <c r="F18" s="584" t="s">
        <v>28</v>
      </c>
      <c r="G18" s="436"/>
      <c r="H18" s="458">
        <f>SUM(H19:H23)</f>
        <v>0</v>
      </c>
    </row>
    <row r="19" spans="1:8" ht="16.5" customHeight="1" thickBot="1" x14ac:dyDescent="0.25">
      <c r="B19" s="459" t="s">
        <v>21</v>
      </c>
      <c r="C19" s="460"/>
      <c r="D19" s="440">
        <f>SUM(D20:D22)</f>
        <v>0</v>
      </c>
      <c r="G19" s="461" t="s">
        <v>14</v>
      </c>
      <c r="H19" s="442"/>
    </row>
    <row r="20" spans="1:8" ht="12.75" customHeight="1" x14ac:dyDescent="0.2">
      <c r="B20" s="462" t="s">
        <v>14</v>
      </c>
      <c r="C20" s="446"/>
      <c r="D20" s="445">
        <f>H25*C20</f>
        <v>0</v>
      </c>
      <c r="G20" s="441" t="s">
        <v>124</v>
      </c>
      <c r="H20" s="442"/>
    </row>
    <row r="21" spans="1:8" ht="12.75" customHeight="1" x14ac:dyDescent="0.2">
      <c r="B21" s="463" t="s">
        <v>15</v>
      </c>
      <c r="C21" s="446"/>
      <c r="D21" s="447">
        <f>H26*C21</f>
        <v>0</v>
      </c>
      <c r="G21" s="454" t="s">
        <v>15</v>
      </c>
      <c r="H21" s="442"/>
    </row>
    <row r="22" spans="1:8" ht="13.5" thickBot="1" x14ac:dyDescent="0.25">
      <c r="B22" s="464" t="s">
        <v>16</v>
      </c>
      <c r="C22" s="449"/>
      <c r="D22" s="450">
        <f>H27*C22</f>
        <v>0</v>
      </c>
      <c r="G22" s="441" t="s">
        <v>123</v>
      </c>
      <c r="H22" s="455"/>
    </row>
    <row r="23" spans="1:8" ht="15" thickBot="1" x14ac:dyDescent="0.25">
      <c r="B23" s="465" t="s">
        <v>22</v>
      </c>
      <c r="C23" s="439"/>
      <c r="D23" s="466">
        <f>SUM(D24:D25)</f>
        <v>0</v>
      </c>
      <c r="G23" s="456" t="s">
        <v>16</v>
      </c>
      <c r="H23" s="455"/>
    </row>
    <row r="24" spans="1:8" ht="14.25" x14ac:dyDescent="0.2">
      <c r="B24" s="467" t="s">
        <v>103</v>
      </c>
      <c r="C24" s="468"/>
      <c r="D24" s="452">
        <f>H29*C24</f>
        <v>0</v>
      </c>
      <c r="F24" s="584" t="s">
        <v>21</v>
      </c>
      <c r="G24" s="436"/>
      <c r="H24" s="437">
        <f>SUM(H25:H27)</f>
        <v>0</v>
      </c>
    </row>
    <row r="25" spans="1:8" ht="14.25" x14ac:dyDescent="0.2">
      <c r="B25" s="469" t="s">
        <v>16</v>
      </c>
      <c r="C25" s="446"/>
      <c r="D25" s="453">
        <f>H30*C25</f>
        <v>0</v>
      </c>
      <c r="F25" s="470"/>
      <c r="G25" s="454" t="s">
        <v>14</v>
      </c>
      <c r="H25" s="442"/>
    </row>
    <row r="26" spans="1:8" ht="15" thickBot="1" x14ac:dyDescent="0.25">
      <c r="A26" s="471"/>
      <c r="B26" s="472" t="s">
        <v>44</v>
      </c>
      <c r="C26" s="473"/>
      <c r="D26" s="435"/>
      <c r="E26" s="474"/>
      <c r="F26" s="470"/>
      <c r="G26" s="454" t="s">
        <v>15</v>
      </c>
      <c r="H26" s="442"/>
    </row>
    <row r="27" spans="1:8" ht="15" thickBot="1" x14ac:dyDescent="0.25">
      <c r="B27" s="475" t="s">
        <v>26</v>
      </c>
      <c r="C27" s="476"/>
      <c r="D27" s="477"/>
      <c r="E27" s="474"/>
      <c r="F27" s="421"/>
      <c r="G27" s="456" t="s">
        <v>16</v>
      </c>
      <c r="H27" s="455"/>
    </row>
    <row r="28" spans="1:8" ht="15" thickBot="1" x14ac:dyDescent="0.25">
      <c r="B28" s="478" t="s">
        <v>27</v>
      </c>
      <c r="C28" s="479"/>
      <c r="D28" s="477"/>
      <c r="E28" s="474"/>
      <c r="F28" s="584" t="s">
        <v>29</v>
      </c>
      <c r="G28" s="480"/>
      <c r="H28" s="481">
        <f>SUM(H29:H30)</f>
        <v>0</v>
      </c>
    </row>
    <row r="29" spans="1:8" ht="15" thickBot="1" x14ac:dyDescent="0.25">
      <c r="A29" s="471"/>
      <c r="B29" s="472" t="s">
        <v>43</v>
      </c>
      <c r="C29" s="473"/>
      <c r="D29" s="482"/>
      <c r="E29" s="474"/>
      <c r="G29" s="454" t="s">
        <v>14</v>
      </c>
      <c r="H29" s="442"/>
    </row>
    <row r="30" spans="1:8" ht="15" thickBot="1" x14ac:dyDescent="0.25">
      <c r="B30" s="475" t="s">
        <v>39</v>
      </c>
      <c r="C30" s="476"/>
      <c r="D30" s="483"/>
      <c r="E30" s="484"/>
      <c r="G30" s="454" t="s">
        <v>16</v>
      </c>
      <c r="H30" s="442"/>
    </row>
    <row r="31" spans="1:8" ht="15" thickBot="1" x14ac:dyDescent="0.25">
      <c r="B31" s="465" t="s">
        <v>40</v>
      </c>
      <c r="C31" s="485"/>
      <c r="D31" s="483"/>
      <c r="E31" s="484"/>
    </row>
    <row r="32" spans="1:8" ht="15" thickBot="1" x14ac:dyDescent="0.25">
      <c r="B32" s="465" t="s">
        <v>47</v>
      </c>
      <c r="C32" s="485"/>
      <c r="D32" s="483"/>
      <c r="E32" s="484"/>
    </row>
    <row r="33" spans="1:5" ht="15" thickBot="1" x14ac:dyDescent="0.25">
      <c r="B33" s="465" t="s">
        <v>48</v>
      </c>
      <c r="C33" s="485"/>
      <c r="D33" s="483"/>
      <c r="E33" s="484"/>
    </row>
    <row r="34" spans="1:5" ht="15" thickBot="1" x14ac:dyDescent="0.25">
      <c r="B34" s="465" t="s">
        <v>38</v>
      </c>
      <c r="C34" s="485"/>
      <c r="D34" s="483"/>
      <c r="E34" s="484"/>
    </row>
    <row r="35" spans="1:5" ht="14.25" x14ac:dyDescent="0.2">
      <c r="A35" s="486" t="s">
        <v>46</v>
      </c>
      <c r="B35" s="487"/>
      <c r="C35" s="487"/>
      <c r="D35" s="488"/>
    </row>
    <row r="36" spans="1:5" ht="14.25" x14ac:dyDescent="0.2">
      <c r="B36" s="489" t="s">
        <v>49</v>
      </c>
      <c r="C36" s="490"/>
      <c r="D36" s="491"/>
    </row>
    <row r="37" spans="1:5" ht="14.25" x14ac:dyDescent="0.2">
      <c r="B37" s="492" t="s">
        <v>12</v>
      </c>
      <c r="C37" s="493"/>
      <c r="D37" s="494">
        <f>D38+D39</f>
        <v>0</v>
      </c>
    </row>
    <row r="38" spans="1:5" x14ac:dyDescent="0.2">
      <c r="B38" s="495" t="s">
        <v>14</v>
      </c>
      <c r="C38" s="496"/>
      <c r="D38" s="453">
        <f>H7*C38</f>
        <v>0</v>
      </c>
    </row>
    <row r="39" spans="1:5" x14ac:dyDescent="0.2">
      <c r="B39" s="441" t="s">
        <v>15</v>
      </c>
      <c r="C39" s="446"/>
      <c r="D39" s="453">
        <f>H9*C39</f>
        <v>0</v>
      </c>
    </row>
    <row r="40" spans="1:5" ht="14.25" x14ac:dyDescent="0.2">
      <c r="B40" s="438" t="s">
        <v>13</v>
      </c>
      <c r="C40" s="493"/>
      <c r="D40" s="494">
        <f>D41+D42</f>
        <v>0</v>
      </c>
    </row>
    <row r="41" spans="1:5" x14ac:dyDescent="0.2">
      <c r="B41" s="454" t="s">
        <v>14</v>
      </c>
      <c r="C41" s="446"/>
      <c r="D41" s="453">
        <f>H19*C41</f>
        <v>0</v>
      </c>
    </row>
    <row r="42" spans="1:5" ht="14.25" x14ac:dyDescent="0.2">
      <c r="A42" s="318"/>
      <c r="B42" s="454" t="s">
        <v>15</v>
      </c>
      <c r="C42" s="497"/>
      <c r="D42" s="453">
        <f>H15*C42</f>
        <v>0</v>
      </c>
    </row>
    <row r="43" spans="1:5" ht="14.25" x14ac:dyDescent="0.2">
      <c r="B43" s="438" t="s">
        <v>21</v>
      </c>
      <c r="C43" s="493"/>
      <c r="D43" s="494">
        <f>D44+D45</f>
        <v>0</v>
      </c>
    </row>
    <row r="44" spans="1:5" x14ac:dyDescent="0.2">
      <c r="B44" s="441" t="s">
        <v>14</v>
      </c>
      <c r="C44" s="446"/>
      <c r="D44" s="453">
        <f>H25*C44</f>
        <v>0</v>
      </c>
    </row>
    <row r="45" spans="1:5" x14ac:dyDescent="0.2">
      <c r="A45" s="498"/>
      <c r="B45" s="441" t="s">
        <v>15</v>
      </c>
      <c r="C45" s="499"/>
      <c r="D45" s="453">
        <f>H26*C45</f>
        <v>0</v>
      </c>
    </row>
    <row r="46" spans="1:5" ht="14.25" x14ac:dyDescent="0.2">
      <c r="B46" s="438" t="s">
        <v>22</v>
      </c>
      <c r="D46" s="494">
        <f>D47</f>
        <v>0</v>
      </c>
    </row>
    <row r="47" spans="1:5" ht="14.25" x14ac:dyDescent="0.2">
      <c r="B47" s="331" t="s">
        <v>14</v>
      </c>
      <c r="C47" s="420"/>
      <c r="D47" s="501">
        <f>H29*C47</f>
        <v>0</v>
      </c>
    </row>
    <row r="48" spans="1:5" ht="14.25" x14ac:dyDescent="0.2">
      <c r="A48" s="502"/>
      <c r="B48" s="503" t="s">
        <v>50</v>
      </c>
      <c r="C48" s="504"/>
      <c r="D48" s="505"/>
    </row>
    <row r="49" spans="1:7" x14ac:dyDescent="0.2">
      <c r="B49" s="506" t="s">
        <v>19</v>
      </c>
      <c r="C49" s="507"/>
      <c r="D49" s="508"/>
    </row>
    <row r="50" spans="1:7" x14ac:dyDescent="0.2">
      <c r="A50" s="509"/>
      <c r="B50" s="510" t="s">
        <v>122</v>
      </c>
      <c r="C50" s="507"/>
      <c r="D50" s="508"/>
    </row>
    <row r="51" spans="1:7" x14ac:dyDescent="0.2">
      <c r="B51" s="506" t="s">
        <v>51</v>
      </c>
      <c r="C51" s="507"/>
      <c r="D51" s="511"/>
    </row>
    <row r="52" spans="1:7" x14ac:dyDescent="0.2">
      <c r="B52" s="506" t="s">
        <v>5</v>
      </c>
      <c r="C52" s="507"/>
      <c r="D52" s="511"/>
    </row>
    <row r="53" spans="1:7" x14ac:dyDescent="0.2">
      <c r="B53" s="510" t="s">
        <v>52</v>
      </c>
      <c r="C53" s="507"/>
      <c r="D53" s="511"/>
    </row>
    <row r="54" spans="1:7" ht="14.25" x14ac:dyDescent="0.2">
      <c r="B54" s="510" t="s">
        <v>53</v>
      </c>
      <c r="C54" s="512"/>
      <c r="D54" s="513"/>
    </row>
    <row r="55" spans="1:7" ht="14.25" x14ac:dyDescent="0.2">
      <c r="B55" s="514" t="s">
        <v>54</v>
      </c>
      <c r="C55" s="515"/>
      <c r="D55" s="516">
        <f>SUM(D49:D54)</f>
        <v>0</v>
      </c>
    </row>
    <row r="56" spans="1:7" ht="14.25" x14ac:dyDescent="0.2">
      <c r="A56" s="517"/>
      <c r="B56" s="472" t="s">
        <v>45</v>
      </c>
      <c r="C56" s="518"/>
      <c r="D56" s="519"/>
      <c r="G56" s="421"/>
    </row>
    <row r="57" spans="1:7" ht="14.25" x14ac:dyDescent="0.2">
      <c r="B57" s="465" t="s">
        <v>45</v>
      </c>
      <c r="C57" s="520"/>
      <c r="D57" s="521"/>
      <c r="G57" s="421"/>
    </row>
    <row r="58" spans="1:7" ht="15.75" thickBot="1" x14ac:dyDescent="0.25">
      <c r="A58" s="522" t="s">
        <v>18</v>
      </c>
      <c r="B58" s="523"/>
      <c r="C58" s="524"/>
      <c r="D58" s="525">
        <f>D7+D11+D15+D19+D23+D27+D28+D30+D31+D32+D33+D34+D37+D40+D43+D46+D55+D57</f>
        <v>0</v>
      </c>
      <c r="G58" s="421"/>
    </row>
    <row r="59" spans="1:7" ht="15.75" thickTop="1" x14ac:dyDescent="0.2">
      <c r="A59" s="526"/>
      <c r="B59" s="526"/>
      <c r="C59" s="527"/>
      <c r="D59" s="528"/>
      <c r="G59" s="421"/>
    </row>
    <row r="61" spans="1:7" ht="17.25" customHeight="1" x14ac:dyDescent="0.2"/>
    <row r="69" spans="9:9" x14ac:dyDescent="0.2">
      <c r="I69" s="498"/>
    </row>
    <row r="70" spans="9:9" x14ac:dyDescent="0.2">
      <c r="I70" s="498"/>
    </row>
    <row r="71" spans="9:9" x14ac:dyDescent="0.2">
      <c r="I71" s="498"/>
    </row>
    <row r="72" spans="9:9" x14ac:dyDescent="0.2">
      <c r="I72" s="498"/>
    </row>
    <row r="79" spans="9:9" ht="17.25" customHeight="1" x14ac:dyDescent="0.2"/>
    <row r="82" spans="1:9" x14ac:dyDescent="0.2">
      <c r="D82" s="529"/>
      <c r="E82" s="529"/>
    </row>
    <row r="85" spans="1:9" x14ac:dyDescent="0.2">
      <c r="I85" s="498"/>
    </row>
    <row r="87" spans="1:9" x14ac:dyDescent="0.2">
      <c r="C87" s="530"/>
    </row>
    <row r="88" spans="1:9" x14ac:dyDescent="0.2">
      <c r="C88" s="530"/>
    </row>
    <row r="89" spans="1:9" x14ac:dyDescent="0.2">
      <c r="C89" s="530"/>
    </row>
    <row r="90" spans="1:9" x14ac:dyDescent="0.2">
      <c r="C90" s="530"/>
      <c r="D90" s="498"/>
      <c r="E90" s="498"/>
      <c r="F90" s="498"/>
      <c r="G90" s="498"/>
    </row>
    <row r="91" spans="1:9" x14ac:dyDescent="0.2">
      <c r="A91" s="498"/>
      <c r="B91" s="498"/>
      <c r="C91" s="530"/>
      <c r="E91" s="498"/>
      <c r="F91" s="498"/>
    </row>
    <row r="92" spans="1:9" x14ac:dyDescent="0.2">
      <c r="A92" s="531"/>
      <c r="B92" s="498"/>
    </row>
  </sheetData>
  <sheetProtection selectLockedCells="1"/>
  <phoneticPr fontId="7" type="noConversion"/>
  <pageMargins left="0.47" right="0.27" top="0.49" bottom="0.44" header="0.5" footer="0.5"/>
  <pageSetup scale="70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C126"/>
  <sheetViews>
    <sheetView topLeftCell="A13" zoomScale="110" zoomScaleNormal="110" workbookViewId="0">
      <selection activeCell="A5" sqref="A5"/>
    </sheetView>
  </sheetViews>
  <sheetFormatPr defaultColWidth="9.140625" defaultRowHeight="12.75" x14ac:dyDescent="0.2"/>
  <cols>
    <col min="1" max="1" width="39.7109375" style="340" customWidth="1"/>
    <col min="2" max="2" width="22.7109375" style="409" customWidth="1"/>
    <col min="3" max="16384" width="9.140625" style="340"/>
  </cols>
  <sheetData>
    <row r="1" spans="1:2" ht="60" customHeight="1" x14ac:dyDescent="0.2"/>
    <row r="2" spans="1:2" ht="15" x14ac:dyDescent="0.2">
      <c r="A2" s="338" t="s">
        <v>97</v>
      </c>
      <c r="B2" s="339">
        <f>'Revenue Summary'!C2</f>
        <v>0</v>
      </c>
    </row>
    <row r="3" spans="1:2" ht="15" thickBot="1" x14ac:dyDescent="0.25">
      <c r="A3" s="341" t="s">
        <v>96</v>
      </c>
      <c r="B3" s="342" t="s">
        <v>93</v>
      </c>
    </row>
    <row r="4" spans="1:2" ht="14.25" x14ac:dyDescent="0.2">
      <c r="A4" s="343" t="s">
        <v>152</v>
      </c>
      <c r="B4" s="344">
        <f>'Revenue Summary'!D7+'Revenue Summary'!D37+'Revenue Summary'!D30+'Revenue Summary'!D57</f>
        <v>0</v>
      </c>
    </row>
    <row r="5" spans="1:2" ht="14.25" x14ac:dyDescent="0.2">
      <c r="A5" s="345" t="s">
        <v>79</v>
      </c>
      <c r="B5" s="346">
        <f>'Revenue Summary'!D11+'Revenue Summary'!D40+'Revenue Summary'!D31+'Revenue Summary'!D15</f>
        <v>0</v>
      </c>
    </row>
    <row r="6" spans="1:2" ht="14.25" x14ac:dyDescent="0.2">
      <c r="A6" s="347" t="s">
        <v>21</v>
      </c>
      <c r="B6" s="346">
        <f>'Revenue Summary'!D19+'Revenue Summary'!D43</f>
        <v>0</v>
      </c>
    </row>
    <row r="7" spans="1:2" ht="14.25" x14ac:dyDescent="0.2">
      <c r="A7" s="347" t="s">
        <v>22</v>
      </c>
      <c r="B7" s="346">
        <f>'Revenue Summary'!D23+'Revenue Summary'!D46</f>
        <v>0</v>
      </c>
    </row>
    <row r="8" spans="1:2" ht="14.25" x14ac:dyDescent="0.2">
      <c r="A8" s="348" t="s">
        <v>23</v>
      </c>
      <c r="B8" s="349">
        <f>'Revenue Summary'!D32</f>
        <v>0</v>
      </c>
    </row>
    <row r="9" spans="1:2" ht="14.25" x14ac:dyDescent="0.2">
      <c r="A9" s="350" t="s">
        <v>87</v>
      </c>
      <c r="B9" s="349">
        <f>'Revenue Summary'!D33</f>
        <v>0</v>
      </c>
    </row>
    <row r="10" spans="1:2" ht="14.25" x14ac:dyDescent="0.2">
      <c r="A10" s="350" t="s">
        <v>38</v>
      </c>
      <c r="B10" s="349">
        <f>'Revenue Summary'!D34</f>
        <v>0</v>
      </c>
    </row>
    <row r="11" spans="1:2" ht="14.25" x14ac:dyDescent="0.2">
      <c r="A11" s="350" t="s">
        <v>25</v>
      </c>
      <c r="B11" s="349">
        <f>'Revenue Summary'!D55</f>
        <v>0</v>
      </c>
    </row>
    <row r="12" spans="1:2" ht="14.25" x14ac:dyDescent="0.2">
      <c r="A12" s="350" t="s">
        <v>86</v>
      </c>
      <c r="B12" s="349">
        <f>'Revenue Summary'!D27</f>
        <v>0</v>
      </c>
    </row>
    <row r="13" spans="1:2" ht="15" thickBot="1" x14ac:dyDescent="0.25">
      <c r="A13" s="350" t="s">
        <v>85</v>
      </c>
      <c r="B13" s="351">
        <f>'Revenue Summary'!D28</f>
        <v>0</v>
      </c>
    </row>
    <row r="14" spans="1:2" ht="18" customHeight="1" thickBot="1" x14ac:dyDescent="0.25">
      <c r="A14" s="352" t="s">
        <v>95</v>
      </c>
      <c r="B14" s="353">
        <f>SUM(B4:B13)</f>
        <v>0</v>
      </c>
    </row>
    <row r="15" spans="1:2" ht="4.5" customHeight="1" thickBot="1" x14ac:dyDescent="0.25">
      <c r="A15" s="354"/>
      <c r="B15" s="355"/>
    </row>
    <row r="16" spans="1:2" ht="15" thickBot="1" x14ac:dyDescent="0.25">
      <c r="A16" s="356" t="s">
        <v>94</v>
      </c>
      <c r="B16" s="357" t="s">
        <v>93</v>
      </c>
    </row>
    <row r="17" spans="1:2" ht="15" thickBot="1" x14ac:dyDescent="0.25">
      <c r="A17" s="358" t="s">
        <v>92</v>
      </c>
      <c r="B17" s="359">
        <f>SUM(B18:B27)</f>
        <v>0</v>
      </c>
    </row>
    <row r="18" spans="1:2" ht="14.25" x14ac:dyDescent="0.2">
      <c r="A18" s="360" t="s">
        <v>10</v>
      </c>
      <c r="B18" s="361">
        <f>'Purchase Summary'!G5</f>
        <v>0</v>
      </c>
    </row>
    <row r="19" spans="1:2" ht="14.25" x14ac:dyDescent="0.2">
      <c r="A19" s="345" t="s">
        <v>79</v>
      </c>
      <c r="B19" s="361">
        <f>'Purchase Summary'!G6</f>
        <v>0</v>
      </c>
    </row>
    <row r="20" spans="1:2" ht="14.25" x14ac:dyDescent="0.2">
      <c r="A20" s="347" t="s">
        <v>21</v>
      </c>
      <c r="B20" s="361">
        <f>'Purchase Summary'!G7</f>
        <v>0</v>
      </c>
    </row>
    <row r="21" spans="1:2" ht="14.25" x14ac:dyDescent="0.2">
      <c r="A21" s="347" t="s">
        <v>22</v>
      </c>
      <c r="B21" s="361">
        <f>'Purchase Summary'!G8</f>
        <v>0</v>
      </c>
    </row>
    <row r="22" spans="1:2" ht="14.25" x14ac:dyDescent="0.2">
      <c r="A22" s="348" t="s">
        <v>23</v>
      </c>
      <c r="B22" s="361">
        <f>'Purchase Summary'!G9</f>
        <v>0</v>
      </c>
    </row>
    <row r="23" spans="1:2" ht="14.25" x14ac:dyDescent="0.2">
      <c r="A23" s="350" t="s">
        <v>87</v>
      </c>
      <c r="B23" s="361">
        <f>'Purchase Summary'!G10</f>
        <v>0</v>
      </c>
    </row>
    <row r="24" spans="1:2" ht="14.25" x14ac:dyDescent="0.2">
      <c r="A24" s="350" t="s">
        <v>38</v>
      </c>
      <c r="B24" s="361">
        <f>'Purchase Summary'!G11</f>
        <v>0</v>
      </c>
    </row>
    <row r="25" spans="1:2" ht="14.25" x14ac:dyDescent="0.2">
      <c r="A25" s="350" t="s">
        <v>25</v>
      </c>
      <c r="B25" s="361">
        <f>'Purchase Summary'!G12</f>
        <v>0</v>
      </c>
    </row>
    <row r="26" spans="1:2" ht="14.25" x14ac:dyDescent="0.2">
      <c r="A26" s="350" t="s">
        <v>86</v>
      </c>
      <c r="B26" s="361">
        <f>'Purchase Summary'!G13</f>
        <v>0</v>
      </c>
    </row>
    <row r="27" spans="1:2" ht="15" thickBot="1" x14ac:dyDescent="0.25">
      <c r="A27" s="350" t="s">
        <v>85</v>
      </c>
      <c r="B27" s="361">
        <f>'Purchase Summary'!G14</f>
        <v>0</v>
      </c>
    </row>
    <row r="28" spans="1:2" ht="15" customHeight="1" thickBot="1" x14ac:dyDescent="0.25">
      <c r="A28" s="362" t="s">
        <v>91</v>
      </c>
      <c r="B28" s="363">
        <f>SUM(B29:B38)</f>
        <v>0</v>
      </c>
    </row>
    <row r="29" spans="1:2" ht="14.25" x14ac:dyDescent="0.2">
      <c r="A29" s="364" t="s">
        <v>149</v>
      </c>
      <c r="B29" s="344">
        <f>'Purchase Summary'!C5+'Revenue Summary'!D57</f>
        <v>0</v>
      </c>
    </row>
    <row r="30" spans="1:2" ht="14.25" x14ac:dyDescent="0.2">
      <c r="A30" s="365" t="s">
        <v>79</v>
      </c>
      <c r="B30" s="349">
        <f>'Purchase Summary'!C6</f>
        <v>0</v>
      </c>
    </row>
    <row r="31" spans="1:2" ht="14.25" x14ac:dyDescent="0.2">
      <c r="A31" s="366" t="s">
        <v>21</v>
      </c>
      <c r="B31" s="349">
        <f>'Purchase Summary'!C7</f>
        <v>0</v>
      </c>
    </row>
    <row r="32" spans="1:2" ht="14.25" x14ac:dyDescent="0.2">
      <c r="A32" s="366" t="s">
        <v>22</v>
      </c>
      <c r="B32" s="349">
        <f>'Purchase Summary'!C8</f>
        <v>0</v>
      </c>
    </row>
    <row r="33" spans="1:3" ht="14.25" x14ac:dyDescent="0.2">
      <c r="A33" s="367" t="s">
        <v>23</v>
      </c>
      <c r="B33" s="349">
        <f>'Purchase Summary'!C9</f>
        <v>0</v>
      </c>
    </row>
    <row r="34" spans="1:3" ht="14.25" x14ac:dyDescent="0.2">
      <c r="A34" s="368" t="s">
        <v>87</v>
      </c>
      <c r="B34" s="349">
        <f>'Purchase Summary'!C10</f>
        <v>0</v>
      </c>
      <c r="C34" s="369"/>
    </row>
    <row r="35" spans="1:3" ht="14.25" x14ac:dyDescent="0.2">
      <c r="A35" s="368" t="s">
        <v>38</v>
      </c>
      <c r="B35" s="349">
        <f>'Purchase Summary'!C11</f>
        <v>0</v>
      </c>
    </row>
    <row r="36" spans="1:3" ht="14.25" x14ac:dyDescent="0.2">
      <c r="A36" s="368" t="s">
        <v>25</v>
      </c>
      <c r="B36" s="349">
        <f>'Purchase Summary'!C12</f>
        <v>0</v>
      </c>
    </row>
    <row r="37" spans="1:3" ht="14.25" x14ac:dyDescent="0.2">
      <c r="A37" s="368" t="s">
        <v>86</v>
      </c>
      <c r="B37" s="346">
        <f>'Purchase Summary'!C13</f>
        <v>0</v>
      </c>
    </row>
    <row r="38" spans="1:3" ht="15" thickBot="1" x14ac:dyDescent="0.25">
      <c r="A38" s="370" t="s">
        <v>85</v>
      </c>
      <c r="B38" s="351">
        <f>'Purchase Summary'!C14</f>
        <v>0</v>
      </c>
    </row>
    <row r="39" spans="1:3" ht="15.75" customHeight="1" thickBot="1" x14ac:dyDescent="0.25">
      <c r="A39" s="358" t="s">
        <v>34</v>
      </c>
      <c r="B39" s="359">
        <f>SUM(B40:B49)</f>
        <v>0</v>
      </c>
    </row>
    <row r="40" spans="1:3" ht="14.25" x14ac:dyDescent="0.2">
      <c r="A40" s="371" t="s">
        <v>10</v>
      </c>
      <c r="B40" s="361">
        <f>'Purchase Summary'!D5</f>
        <v>0</v>
      </c>
    </row>
    <row r="41" spans="1:3" ht="14.25" x14ac:dyDescent="0.2">
      <c r="A41" s="345" t="s">
        <v>79</v>
      </c>
      <c r="B41" s="361">
        <f>'Purchase Summary'!D6</f>
        <v>0</v>
      </c>
    </row>
    <row r="42" spans="1:3" ht="14.25" x14ac:dyDescent="0.2">
      <c r="A42" s="347" t="s">
        <v>21</v>
      </c>
      <c r="B42" s="361">
        <f>'Purchase Summary'!D7</f>
        <v>0</v>
      </c>
    </row>
    <row r="43" spans="1:3" ht="14.25" x14ac:dyDescent="0.2">
      <c r="A43" s="347" t="s">
        <v>22</v>
      </c>
      <c r="B43" s="361">
        <f>'Purchase Summary'!D8</f>
        <v>0</v>
      </c>
    </row>
    <row r="44" spans="1:3" ht="14.25" x14ac:dyDescent="0.2">
      <c r="A44" s="348" t="s">
        <v>23</v>
      </c>
      <c r="B44" s="361">
        <f>'Purchase Summary'!D9</f>
        <v>0</v>
      </c>
    </row>
    <row r="45" spans="1:3" ht="14.25" x14ac:dyDescent="0.2">
      <c r="A45" s="350" t="s">
        <v>87</v>
      </c>
      <c r="B45" s="361">
        <f>'Purchase Summary'!D10</f>
        <v>0</v>
      </c>
    </row>
    <row r="46" spans="1:3" ht="14.25" x14ac:dyDescent="0.2">
      <c r="A46" s="350" t="s">
        <v>38</v>
      </c>
      <c r="B46" s="361">
        <f>'Purchase Summary'!D11</f>
        <v>0</v>
      </c>
    </row>
    <row r="47" spans="1:3" ht="14.25" x14ac:dyDescent="0.2">
      <c r="A47" s="350" t="s">
        <v>25</v>
      </c>
      <c r="B47" s="361">
        <f>'Purchase Summary'!D12</f>
        <v>0</v>
      </c>
    </row>
    <row r="48" spans="1:3" ht="14.25" x14ac:dyDescent="0.2">
      <c r="A48" s="350" t="s">
        <v>86</v>
      </c>
      <c r="B48" s="361">
        <f>'Purchase Summary'!D13</f>
        <v>0</v>
      </c>
    </row>
    <row r="49" spans="1:2" ht="15" thickBot="1" x14ac:dyDescent="0.25">
      <c r="A49" s="372" t="s">
        <v>85</v>
      </c>
      <c r="B49" s="351">
        <f>'Purchase Summary'!D14</f>
        <v>0</v>
      </c>
    </row>
    <row r="50" spans="1:2" ht="15" thickBot="1" x14ac:dyDescent="0.25">
      <c r="A50" s="358" t="s">
        <v>90</v>
      </c>
      <c r="B50" s="359">
        <f>SUM(B51:B60)</f>
        <v>0</v>
      </c>
    </row>
    <row r="51" spans="1:2" ht="14.25" x14ac:dyDescent="0.2">
      <c r="A51" s="360" t="s">
        <v>10</v>
      </c>
      <c r="B51" s="373">
        <f>'Purchase Summary'!E5</f>
        <v>0</v>
      </c>
    </row>
    <row r="52" spans="1:2" ht="14.25" x14ac:dyDescent="0.2">
      <c r="A52" s="345" t="s">
        <v>79</v>
      </c>
      <c r="B52" s="373">
        <f>'Purchase Summary'!E6</f>
        <v>0</v>
      </c>
    </row>
    <row r="53" spans="1:2" ht="14.25" x14ac:dyDescent="0.2">
      <c r="A53" s="347" t="s">
        <v>21</v>
      </c>
      <c r="B53" s="373">
        <f>'Purchase Summary'!E7</f>
        <v>0</v>
      </c>
    </row>
    <row r="54" spans="1:2" ht="14.25" x14ac:dyDescent="0.2">
      <c r="A54" s="347" t="s">
        <v>22</v>
      </c>
      <c r="B54" s="373">
        <f>'Purchase Summary'!E8</f>
        <v>0</v>
      </c>
    </row>
    <row r="55" spans="1:2" ht="14.25" x14ac:dyDescent="0.2">
      <c r="A55" s="348" t="s">
        <v>23</v>
      </c>
      <c r="B55" s="373">
        <f>'Purchase Summary'!E9</f>
        <v>0</v>
      </c>
    </row>
    <row r="56" spans="1:2" ht="14.25" x14ac:dyDescent="0.2">
      <c r="A56" s="350" t="s">
        <v>87</v>
      </c>
      <c r="B56" s="373">
        <f>'Purchase Summary'!E10</f>
        <v>0</v>
      </c>
    </row>
    <row r="57" spans="1:2" ht="14.25" x14ac:dyDescent="0.2">
      <c r="A57" s="350" t="s">
        <v>38</v>
      </c>
      <c r="B57" s="373">
        <f>'Purchase Summary'!E11</f>
        <v>0</v>
      </c>
    </row>
    <row r="58" spans="1:2" ht="14.25" x14ac:dyDescent="0.2">
      <c r="A58" s="350" t="s">
        <v>25</v>
      </c>
      <c r="B58" s="373">
        <f>'Purchase Summary'!E12</f>
        <v>0</v>
      </c>
    </row>
    <row r="59" spans="1:2" ht="14.25" x14ac:dyDescent="0.2">
      <c r="A59" s="350" t="s">
        <v>86</v>
      </c>
      <c r="B59" s="373">
        <f>'Purchase Summary'!E13</f>
        <v>0</v>
      </c>
    </row>
    <row r="60" spans="1:2" ht="15" thickBot="1" x14ac:dyDescent="0.25">
      <c r="A60" s="372" t="s">
        <v>85</v>
      </c>
      <c r="B60" s="373">
        <f>'Purchase Summary'!E14</f>
        <v>0</v>
      </c>
    </row>
    <row r="61" spans="1:2" ht="15" thickBot="1" x14ac:dyDescent="0.25">
      <c r="A61" s="358" t="s">
        <v>33</v>
      </c>
      <c r="B61" s="359">
        <f>SUM(B62:B71)</f>
        <v>0</v>
      </c>
    </row>
    <row r="62" spans="1:2" ht="14.25" x14ac:dyDescent="0.2">
      <c r="A62" s="360" t="s">
        <v>10</v>
      </c>
      <c r="B62" s="361">
        <f>'Purchase Summary'!F5</f>
        <v>0</v>
      </c>
    </row>
    <row r="63" spans="1:2" ht="14.25" x14ac:dyDescent="0.2">
      <c r="A63" s="345" t="s">
        <v>79</v>
      </c>
      <c r="B63" s="361">
        <f>'Purchase Summary'!F6</f>
        <v>0</v>
      </c>
    </row>
    <row r="64" spans="1:2" ht="14.25" x14ac:dyDescent="0.2">
      <c r="A64" s="347" t="s">
        <v>21</v>
      </c>
      <c r="B64" s="361">
        <f>'Purchase Summary'!F7</f>
        <v>0</v>
      </c>
    </row>
    <row r="65" spans="1:2" ht="14.25" x14ac:dyDescent="0.2">
      <c r="A65" s="347" t="s">
        <v>22</v>
      </c>
      <c r="B65" s="361">
        <f>'Purchase Summary'!F8</f>
        <v>0</v>
      </c>
    </row>
    <row r="66" spans="1:2" ht="14.25" x14ac:dyDescent="0.2">
      <c r="A66" s="348" t="s">
        <v>23</v>
      </c>
      <c r="B66" s="361">
        <f>'Purchase Summary'!F9</f>
        <v>0</v>
      </c>
    </row>
    <row r="67" spans="1:2" ht="14.25" x14ac:dyDescent="0.2">
      <c r="A67" s="350" t="s">
        <v>87</v>
      </c>
      <c r="B67" s="361">
        <f>'Purchase Summary'!F10</f>
        <v>0</v>
      </c>
    </row>
    <row r="68" spans="1:2" ht="14.25" x14ac:dyDescent="0.2">
      <c r="A68" s="350" t="s">
        <v>38</v>
      </c>
      <c r="B68" s="361">
        <f>'Purchase Summary'!F11</f>
        <v>0</v>
      </c>
    </row>
    <row r="69" spans="1:2" ht="14.25" x14ac:dyDescent="0.2">
      <c r="A69" s="350" t="s">
        <v>25</v>
      </c>
      <c r="B69" s="361">
        <f>'Purchase Summary'!F12</f>
        <v>0</v>
      </c>
    </row>
    <row r="70" spans="1:2" ht="14.25" x14ac:dyDescent="0.2">
      <c r="A70" s="350" t="s">
        <v>86</v>
      </c>
      <c r="B70" s="361">
        <f>'Purchase Summary'!F13</f>
        <v>0</v>
      </c>
    </row>
    <row r="71" spans="1:2" ht="15" thickBot="1" x14ac:dyDescent="0.25">
      <c r="A71" s="372" t="s">
        <v>85</v>
      </c>
      <c r="B71" s="374">
        <f>'Purchase Summary'!F14</f>
        <v>0</v>
      </c>
    </row>
    <row r="72" spans="1:2" ht="15" thickBot="1" x14ac:dyDescent="0.25">
      <c r="A72" s="375" t="s">
        <v>89</v>
      </c>
      <c r="B72" s="376">
        <f>B17+B28+B39+B50+B61</f>
        <v>0</v>
      </c>
    </row>
    <row r="73" spans="1:2" ht="7.5" customHeight="1" thickBot="1" x14ac:dyDescent="0.25">
      <c r="A73" s="377"/>
      <c r="B73" s="378"/>
    </row>
    <row r="74" spans="1:2" ht="15" thickBot="1" x14ac:dyDescent="0.25">
      <c r="A74" s="379" t="s">
        <v>102</v>
      </c>
      <c r="B74" s="380">
        <f>B14-B72</f>
        <v>0</v>
      </c>
    </row>
    <row r="75" spans="1:2" ht="9" customHeight="1" thickBot="1" x14ac:dyDescent="0.25">
      <c r="A75" s="381"/>
      <c r="B75" s="382"/>
    </row>
    <row r="76" spans="1:2" ht="15" thickBot="1" x14ac:dyDescent="0.25">
      <c r="A76" s="379" t="s">
        <v>88</v>
      </c>
      <c r="B76" s="383" t="s">
        <v>93</v>
      </c>
    </row>
    <row r="77" spans="1:2" ht="14.25" x14ac:dyDescent="0.2">
      <c r="A77" s="343" t="s">
        <v>150</v>
      </c>
      <c r="B77" s="346">
        <f t="shared" ref="B77:B86" si="0">B4-(B18+B29+B40+B51+B62)</f>
        <v>0</v>
      </c>
    </row>
    <row r="78" spans="1:2" ht="14.25" x14ac:dyDescent="0.2">
      <c r="A78" s="345" t="s">
        <v>79</v>
      </c>
      <c r="B78" s="344">
        <f t="shared" si="0"/>
        <v>0</v>
      </c>
    </row>
    <row r="79" spans="1:2" ht="14.25" x14ac:dyDescent="0.2">
      <c r="A79" s="347" t="s">
        <v>21</v>
      </c>
      <c r="B79" s="344">
        <f t="shared" si="0"/>
        <v>0</v>
      </c>
    </row>
    <row r="80" spans="1:2" ht="14.25" x14ac:dyDescent="0.2">
      <c r="A80" s="347" t="s">
        <v>22</v>
      </c>
      <c r="B80" s="344">
        <f t="shared" si="0"/>
        <v>0</v>
      </c>
    </row>
    <row r="81" spans="1:2" ht="14.25" x14ac:dyDescent="0.2">
      <c r="A81" s="348" t="s">
        <v>23</v>
      </c>
      <c r="B81" s="344">
        <f t="shared" si="0"/>
        <v>0</v>
      </c>
    </row>
    <row r="82" spans="1:2" ht="14.25" x14ac:dyDescent="0.2">
      <c r="A82" s="350" t="s">
        <v>87</v>
      </c>
      <c r="B82" s="344">
        <f t="shared" si="0"/>
        <v>0</v>
      </c>
    </row>
    <row r="83" spans="1:2" ht="14.25" x14ac:dyDescent="0.2">
      <c r="A83" s="350" t="s">
        <v>38</v>
      </c>
      <c r="B83" s="344">
        <f t="shared" si="0"/>
        <v>0</v>
      </c>
    </row>
    <row r="84" spans="1:2" ht="14.25" x14ac:dyDescent="0.2">
      <c r="A84" s="350" t="s">
        <v>25</v>
      </c>
      <c r="B84" s="344">
        <f t="shared" si="0"/>
        <v>0</v>
      </c>
    </row>
    <row r="85" spans="1:2" ht="14.25" x14ac:dyDescent="0.2">
      <c r="A85" s="350" t="s">
        <v>86</v>
      </c>
      <c r="B85" s="344">
        <f t="shared" si="0"/>
        <v>0</v>
      </c>
    </row>
    <row r="86" spans="1:2" ht="14.25" x14ac:dyDescent="0.2">
      <c r="A86" s="350" t="s">
        <v>85</v>
      </c>
      <c r="B86" s="344">
        <f t="shared" si="0"/>
        <v>0</v>
      </c>
    </row>
    <row r="87" spans="1:2" ht="8.25" customHeight="1" thickBot="1" x14ac:dyDescent="0.25">
      <c r="A87" s="384"/>
      <c r="B87" s="385"/>
    </row>
    <row r="88" spans="1:2" ht="15" thickBot="1" x14ac:dyDescent="0.25">
      <c r="A88" s="386" t="s">
        <v>80</v>
      </c>
      <c r="B88" s="387" t="s">
        <v>93</v>
      </c>
    </row>
    <row r="89" spans="1:2" ht="14.25" x14ac:dyDescent="0.2">
      <c r="A89" s="388" t="s">
        <v>10</v>
      </c>
      <c r="B89" s="389">
        <f>SUM(B90:B94)</f>
        <v>0</v>
      </c>
    </row>
    <row r="90" spans="1:2" ht="14.25" x14ac:dyDescent="0.2">
      <c r="A90" s="390" t="s">
        <v>14</v>
      </c>
      <c r="B90" s="391">
        <f>'Revenue Summary'!H7</f>
        <v>0</v>
      </c>
    </row>
    <row r="91" spans="1:2" ht="14.25" x14ac:dyDescent="0.2">
      <c r="A91" s="390" t="s">
        <v>125</v>
      </c>
      <c r="B91" s="391">
        <f>'Revenue Summary'!H8</f>
        <v>0</v>
      </c>
    </row>
    <row r="92" spans="1:2" ht="14.25" x14ac:dyDescent="0.2">
      <c r="A92" s="390" t="s">
        <v>15</v>
      </c>
      <c r="B92" s="391">
        <f>'Revenue Summary'!H9</f>
        <v>0</v>
      </c>
    </row>
    <row r="93" spans="1:2" ht="14.25" x14ac:dyDescent="0.2">
      <c r="A93" s="390" t="s">
        <v>123</v>
      </c>
      <c r="B93" s="391">
        <f>'Revenue Summary'!H10</f>
        <v>0</v>
      </c>
    </row>
    <row r="94" spans="1:2" ht="14.25" x14ac:dyDescent="0.2">
      <c r="A94" s="390" t="s">
        <v>16</v>
      </c>
      <c r="B94" s="391">
        <f>'Revenue Summary'!H11</f>
        <v>0</v>
      </c>
    </row>
    <row r="95" spans="1:2" ht="14.25" x14ac:dyDescent="0.2">
      <c r="A95" s="388" t="s">
        <v>79</v>
      </c>
      <c r="B95" s="389">
        <f>SUM(B96:B100)</f>
        <v>0</v>
      </c>
    </row>
    <row r="96" spans="1:2" ht="14.25" x14ac:dyDescent="0.2">
      <c r="A96" s="390" t="s">
        <v>14</v>
      </c>
      <c r="B96" s="391">
        <f>'Revenue Summary'!H13</f>
        <v>0</v>
      </c>
    </row>
    <row r="97" spans="1:2" ht="14.25" x14ac:dyDescent="0.2">
      <c r="A97" s="390" t="s">
        <v>125</v>
      </c>
      <c r="B97" s="391">
        <f>'Revenue Summary'!H14</f>
        <v>0</v>
      </c>
    </row>
    <row r="98" spans="1:2" ht="14.25" x14ac:dyDescent="0.2">
      <c r="A98" s="390" t="s">
        <v>15</v>
      </c>
      <c r="B98" s="391">
        <f>'Revenue Summary'!H15</f>
        <v>0</v>
      </c>
    </row>
    <row r="99" spans="1:2" ht="14.25" x14ac:dyDescent="0.2">
      <c r="A99" s="390" t="s">
        <v>123</v>
      </c>
      <c r="B99" s="391">
        <f>'Revenue Summary'!H16</f>
        <v>0</v>
      </c>
    </row>
    <row r="100" spans="1:2" ht="14.25" x14ac:dyDescent="0.2">
      <c r="A100" s="390" t="s">
        <v>16</v>
      </c>
      <c r="B100" s="391">
        <f>'Revenue Summary'!H17</f>
        <v>0</v>
      </c>
    </row>
    <row r="101" spans="1:2" ht="14.25" x14ac:dyDescent="0.2">
      <c r="A101" s="388" t="s">
        <v>28</v>
      </c>
      <c r="B101" s="389">
        <f>SUM(B102:B106)</f>
        <v>0</v>
      </c>
    </row>
    <row r="102" spans="1:2" ht="14.25" x14ac:dyDescent="0.2">
      <c r="A102" s="390" t="s">
        <v>14</v>
      </c>
      <c r="B102" s="391">
        <f>'Revenue Summary'!H19</f>
        <v>0</v>
      </c>
    </row>
    <row r="103" spans="1:2" ht="14.25" x14ac:dyDescent="0.2">
      <c r="A103" s="390" t="s">
        <v>125</v>
      </c>
      <c r="B103" s="391">
        <f>'Revenue Summary'!H20</f>
        <v>0</v>
      </c>
    </row>
    <row r="104" spans="1:2" ht="14.25" x14ac:dyDescent="0.2">
      <c r="A104" s="390" t="s">
        <v>15</v>
      </c>
      <c r="B104" s="391">
        <f>'Revenue Summary'!H21</f>
        <v>0</v>
      </c>
    </row>
    <row r="105" spans="1:2" ht="14.25" x14ac:dyDescent="0.2">
      <c r="A105" s="390" t="s">
        <v>123</v>
      </c>
      <c r="B105" s="391">
        <f>'Revenue Summary'!H22</f>
        <v>0</v>
      </c>
    </row>
    <row r="106" spans="1:2" ht="14.25" x14ac:dyDescent="0.2">
      <c r="A106" s="390" t="s">
        <v>16</v>
      </c>
      <c r="B106" s="391">
        <f>'Revenue Summary'!H23</f>
        <v>0</v>
      </c>
    </row>
    <row r="107" spans="1:2" ht="14.25" x14ac:dyDescent="0.2">
      <c r="A107" s="388" t="s">
        <v>21</v>
      </c>
      <c r="B107" s="389">
        <f>SUM(B108:B110)</f>
        <v>0</v>
      </c>
    </row>
    <row r="108" spans="1:2" ht="14.25" x14ac:dyDescent="0.2">
      <c r="A108" s="390" t="s">
        <v>14</v>
      </c>
      <c r="B108" s="391">
        <f>'Revenue Summary'!H25</f>
        <v>0</v>
      </c>
    </row>
    <row r="109" spans="1:2" ht="14.25" x14ac:dyDescent="0.2">
      <c r="A109" s="390" t="s">
        <v>15</v>
      </c>
      <c r="B109" s="391">
        <f>'Revenue Summary'!H26</f>
        <v>0</v>
      </c>
    </row>
    <row r="110" spans="1:2" ht="14.25" x14ac:dyDescent="0.2">
      <c r="A110" s="390" t="s">
        <v>16</v>
      </c>
      <c r="B110" s="391">
        <f>'Revenue Summary'!H27</f>
        <v>0</v>
      </c>
    </row>
    <row r="111" spans="1:2" ht="14.25" x14ac:dyDescent="0.2">
      <c r="A111" s="388" t="s">
        <v>22</v>
      </c>
      <c r="B111" s="389">
        <f>SUM(B112:B113)</f>
        <v>0</v>
      </c>
    </row>
    <row r="112" spans="1:2" ht="14.25" x14ac:dyDescent="0.2">
      <c r="A112" s="392" t="s">
        <v>14</v>
      </c>
      <c r="B112" s="393">
        <f>'Revenue Summary'!H29</f>
        <v>0</v>
      </c>
    </row>
    <row r="113" spans="1:2" ht="15" thickBot="1" x14ac:dyDescent="0.25">
      <c r="A113" s="392" t="s">
        <v>16</v>
      </c>
      <c r="B113" s="393">
        <f>'Revenue Summary'!H30</f>
        <v>0</v>
      </c>
    </row>
    <row r="114" spans="1:2" ht="15" thickBot="1" x14ac:dyDescent="0.25">
      <c r="A114" s="394" t="s">
        <v>78</v>
      </c>
      <c r="B114" s="395">
        <f>B89+B95+B101+B107+B111</f>
        <v>0</v>
      </c>
    </row>
    <row r="115" spans="1:2" ht="15" thickBot="1" x14ac:dyDescent="0.25">
      <c r="A115" s="354" t="s">
        <v>77</v>
      </c>
      <c r="B115" s="396">
        <f>'Revenue Summary'!C3</f>
        <v>0</v>
      </c>
    </row>
    <row r="117" spans="1:2" ht="15.75" thickBot="1" x14ac:dyDescent="0.25">
      <c r="A117" s="397" t="s">
        <v>119</v>
      </c>
      <c r="B117" s="398"/>
    </row>
    <row r="118" spans="1:2" ht="15" thickBot="1" x14ac:dyDescent="0.25">
      <c r="A118" s="399" t="s">
        <v>73</v>
      </c>
      <c r="B118" s="400" t="s">
        <v>93</v>
      </c>
    </row>
    <row r="119" spans="1:2" ht="15" thickBot="1" x14ac:dyDescent="0.25">
      <c r="A119" s="401" t="s">
        <v>84</v>
      </c>
      <c r="B119" s="402">
        <f>'Optional '!E5</f>
        <v>0</v>
      </c>
    </row>
    <row r="120" spans="1:2" ht="15" thickBot="1" x14ac:dyDescent="0.25">
      <c r="A120" s="401" t="s">
        <v>83</v>
      </c>
      <c r="B120" s="403">
        <f>'Optional '!E7</f>
        <v>0</v>
      </c>
    </row>
    <row r="121" spans="1:2" ht="15" thickBot="1" x14ac:dyDescent="0.25">
      <c r="A121" s="401" t="s">
        <v>82</v>
      </c>
      <c r="B121" s="403">
        <f>'Optional '!E9</f>
        <v>0</v>
      </c>
    </row>
    <row r="122" spans="1:2" ht="15" thickBot="1" x14ac:dyDescent="0.25">
      <c r="A122" s="401" t="s">
        <v>35</v>
      </c>
      <c r="B122" s="403">
        <f>'Optional '!E11</f>
        <v>0</v>
      </c>
    </row>
    <row r="123" spans="1:2" ht="15" thickBot="1" x14ac:dyDescent="0.25">
      <c r="A123" s="401" t="s">
        <v>33</v>
      </c>
      <c r="B123" s="404">
        <f>'Optional '!E13</f>
        <v>0</v>
      </c>
    </row>
    <row r="124" spans="1:2" ht="15" thickBot="1" x14ac:dyDescent="0.25">
      <c r="A124" s="405" t="s">
        <v>98</v>
      </c>
      <c r="B124" s="406">
        <f>SUM(B119:B123)</f>
        <v>0</v>
      </c>
    </row>
    <row r="125" spans="1:2" ht="15" thickBot="1" x14ac:dyDescent="0.25">
      <c r="A125" s="384"/>
      <c r="B125" s="385"/>
    </row>
    <row r="126" spans="1:2" ht="15" thickBot="1" x14ac:dyDescent="0.25">
      <c r="A126" s="407" t="s">
        <v>81</v>
      </c>
      <c r="B126" s="408">
        <f>B14-B124</f>
        <v>0</v>
      </c>
    </row>
  </sheetData>
  <pageMargins left="0.65" right="0" top="0.46" bottom="0.47" header="0.25" footer="0.22"/>
  <pageSetup scale="7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16"/>
  <sheetViews>
    <sheetView zoomScale="90" zoomScaleNormal="90" workbookViewId="0">
      <selection activeCell="D26" sqref="D25:D26"/>
    </sheetView>
  </sheetViews>
  <sheetFormatPr defaultColWidth="9.140625" defaultRowHeight="15" x14ac:dyDescent="0.2"/>
  <cols>
    <col min="1" max="1" width="9.140625" style="542"/>
    <col min="2" max="2" width="25" style="542" customWidth="1"/>
    <col min="3" max="3" width="9.140625" style="542" customWidth="1"/>
    <col min="4" max="4" width="9" style="542" customWidth="1"/>
    <col min="5" max="5" width="19" style="542" customWidth="1"/>
    <col min="6" max="6" width="8.42578125" style="542" customWidth="1"/>
    <col min="7" max="7" width="31" style="542" customWidth="1"/>
    <col min="8" max="8" width="27.42578125" style="542" customWidth="1"/>
    <col min="9" max="16384" width="9.140625" style="542"/>
  </cols>
  <sheetData>
    <row r="1" spans="2:8" x14ac:dyDescent="0.2">
      <c r="B1" s="540" t="s">
        <v>73</v>
      </c>
      <c r="C1" s="540"/>
      <c r="D1" s="540"/>
      <c r="E1" s="540"/>
      <c r="F1" s="541"/>
      <c r="H1" s="543"/>
    </row>
    <row r="2" spans="2:8" x14ac:dyDescent="0.2">
      <c r="B2" s="544" t="s">
        <v>37</v>
      </c>
      <c r="C2" s="545"/>
      <c r="D2" s="545"/>
      <c r="E2" s="431"/>
      <c r="F2" s="541"/>
      <c r="G2" s="429" t="s">
        <v>36</v>
      </c>
      <c r="H2" s="431" t="s">
        <v>3</v>
      </c>
    </row>
    <row r="3" spans="2:8" ht="15" customHeight="1" x14ac:dyDescent="0.2">
      <c r="B3" s="546" t="s">
        <v>105</v>
      </c>
      <c r="C3" s="547"/>
      <c r="D3" s="548"/>
      <c r="E3" s="549"/>
      <c r="G3" s="550" t="s">
        <v>9</v>
      </c>
      <c r="H3" s="551"/>
    </row>
    <row r="4" spans="2:8" ht="15" customHeight="1" x14ac:dyDescent="0.2">
      <c r="B4" s="552" t="s">
        <v>106</v>
      </c>
      <c r="C4" s="553"/>
      <c r="D4" s="554"/>
      <c r="E4" s="555"/>
      <c r="G4" s="532"/>
      <c r="H4" s="533"/>
    </row>
    <row r="5" spans="2:8" ht="15" customHeight="1" x14ac:dyDescent="0.2">
      <c r="B5" s="556" t="s">
        <v>30</v>
      </c>
      <c r="C5" s="557"/>
      <c r="D5" s="557"/>
      <c r="E5" s="558">
        <f>SUM(E3:E4)</f>
        <v>0</v>
      </c>
      <c r="G5" s="559" t="s">
        <v>104</v>
      </c>
      <c r="H5" s="560">
        <f>'Purchase Summary'!C15</f>
        <v>0</v>
      </c>
    </row>
    <row r="6" spans="2:8" ht="15" customHeight="1" x14ac:dyDescent="0.2">
      <c r="B6" s="561" t="s">
        <v>101</v>
      </c>
      <c r="C6" s="561"/>
      <c r="D6" s="561"/>
      <c r="E6" s="562"/>
      <c r="G6" s="559" t="s">
        <v>100</v>
      </c>
      <c r="H6" s="560">
        <f>'Revenue Summary'!D57</f>
        <v>0</v>
      </c>
    </row>
    <row r="7" spans="2:8" ht="15" customHeight="1" x14ac:dyDescent="0.2">
      <c r="B7" s="563" t="s">
        <v>74</v>
      </c>
      <c r="C7" s="564"/>
      <c r="D7" s="564"/>
      <c r="E7" s="565">
        <f>H9</f>
        <v>0</v>
      </c>
      <c r="G7" s="566"/>
      <c r="H7" s="567"/>
    </row>
    <row r="8" spans="2:8" ht="15" customHeight="1" thickBot="1" x14ac:dyDescent="0.25">
      <c r="B8" s="544" t="s">
        <v>55</v>
      </c>
      <c r="C8" s="545"/>
      <c r="D8" s="545"/>
      <c r="E8" s="431"/>
      <c r="G8" s="568" t="s">
        <v>99</v>
      </c>
      <c r="H8" s="569"/>
    </row>
    <row r="9" spans="2:8" ht="15" customHeight="1" thickTop="1" thickBot="1" x14ac:dyDescent="0.25">
      <c r="B9" s="556" t="s">
        <v>56</v>
      </c>
      <c r="C9" s="570"/>
      <c r="D9" s="571"/>
      <c r="E9" s="572">
        <f>'Purchase Summary'!D15</f>
        <v>0</v>
      </c>
      <c r="G9" s="573" t="s">
        <v>76</v>
      </c>
      <c r="H9" s="574">
        <f>H3+H5+H6-H8</f>
        <v>0</v>
      </c>
    </row>
    <row r="10" spans="2:8" ht="15" customHeight="1" x14ac:dyDescent="0.2">
      <c r="B10" s="544" t="s">
        <v>71</v>
      </c>
      <c r="C10" s="545"/>
      <c r="D10" s="545"/>
      <c r="E10" s="431"/>
    </row>
    <row r="11" spans="2:8" ht="15" customHeight="1" x14ac:dyDescent="0.2">
      <c r="B11" s="575" t="s">
        <v>57</v>
      </c>
      <c r="C11" s="576"/>
      <c r="D11" s="571"/>
      <c r="E11" s="572">
        <f>'Purchase Summary'!E15</f>
        <v>0</v>
      </c>
    </row>
    <row r="12" spans="2:8" ht="15" customHeight="1" x14ac:dyDescent="0.2">
      <c r="B12" s="544" t="s">
        <v>58</v>
      </c>
      <c r="C12" s="545"/>
      <c r="D12" s="545"/>
      <c r="E12" s="431"/>
      <c r="F12" s="577"/>
      <c r="G12" s="577"/>
    </row>
    <row r="13" spans="2:8" ht="15" customHeight="1" thickBot="1" x14ac:dyDescent="0.25">
      <c r="B13" s="563" t="s">
        <v>59</v>
      </c>
      <c r="C13" s="578"/>
      <c r="D13" s="579"/>
      <c r="E13" s="580">
        <f>'Purchase Summary'!F15</f>
        <v>0</v>
      </c>
      <c r="F13" s="541"/>
      <c r="G13" s="541"/>
      <c r="H13" s="541"/>
    </row>
    <row r="14" spans="2:8" ht="15" customHeight="1" thickBot="1" x14ac:dyDescent="0.25">
      <c r="B14" s="534" t="s">
        <v>61</v>
      </c>
      <c r="C14" s="535"/>
      <c r="D14" s="535"/>
      <c r="E14" s="536">
        <f>E5+E7+E9+E11+E13</f>
        <v>0</v>
      </c>
    </row>
    <row r="15" spans="2:8" ht="15" customHeight="1" thickBot="1" x14ac:dyDescent="0.25">
      <c r="B15" s="541"/>
      <c r="C15" s="541"/>
      <c r="D15" s="541"/>
      <c r="E15" s="541"/>
    </row>
    <row r="16" spans="2:8" ht="15" customHeight="1" thickBot="1" x14ac:dyDescent="0.25">
      <c r="B16" s="537" t="s">
        <v>62</v>
      </c>
      <c r="C16" s="538"/>
      <c r="D16" s="538"/>
      <c r="E16" s="539">
        <f>'Revenue Summary'!D58-E14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AD45"/>
  <sheetViews>
    <sheetView topLeftCell="A31" zoomScaleNormal="100" zoomScaleSheetLayoutView="100" workbookViewId="0">
      <selection activeCell="A45" sqref="A45"/>
    </sheetView>
  </sheetViews>
  <sheetFormatPr defaultColWidth="9.140625" defaultRowHeight="12.75" x14ac:dyDescent="0.2"/>
  <cols>
    <col min="1" max="1" width="13.7109375" style="263" customWidth="1"/>
    <col min="2" max="2" width="26.7109375" style="263" customWidth="1"/>
    <col min="3" max="3" width="18.7109375" style="263" customWidth="1"/>
    <col min="4" max="5" width="14.7109375" style="263" customWidth="1"/>
    <col min="6" max="6" width="20.28515625" style="263" bestFit="1" customWidth="1"/>
    <col min="7" max="8" width="14.7109375" style="263" customWidth="1"/>
    <col min="9" max="9" width="4.7109375" style="263" customWidth="1"/>
    <col min="10" max="10" width="19" style="263" bestFit="1" customWidth="1"/>
    <col min="11" max="11" width="7" style="263" bestFit="1" customWidth="1"/>
    <col min="12" max="12" width="17.42578125" style="263" bestFit="1" customWidth="1"/>
    <col min="13" max="13" width="12.28515625" style="263" bestFit="1" customWidth="1"/>
    <col min="14" max="16384" width="9.140625" style="263"/>
  </cols>
  <sheetData>
    <row r="1" spans="1:30" ht="59.25" customHeight="1" x14ac:dyDescent="0.2"/>
    <row r="2" spans="1:30" ht="25.5" x14ac:dyDescent="0.35">
      <c r="A2" s="257"/>
      <c r="B2" s="257"/>
      <c r="C2" s="258"/>
      <c r="D2" s="259" t="s">
        <v>10</v>
      </c>
      <c r="E2" s="260"/>
      <c r="F2" s="261"/>
      <c r="G2" s="262"/>
      <c r="J2" s="259" t="s">
        <v>10</v>
      </c>
    </row>
    <row r="3" spans="1:30" ht="19.5" x14ac:dyDescent="0.25">
      <c r="A3" s="264"/>
      <c r="B3" s="265"/>
      <c r="C3" s="265"/>
      <c r="D3" s="265" t="s">
        <v>0</v>
      </c>
      <c r="E3" s="265"/>
      <c r="F3" s="265"/>
      <c r="G3" s="265"/>
      <c r="H3" s="265"/>
      <c r="J3" s="266" t="s">
        <v>64</v>
      </c>
      <c r="K3" s="267"/>
      <c r="L3" s="268"/>
      <c r="M3" s="269"/>
    </row>
    <row r="4" spans="1:30" s="278" customFormat="1" ht="14.25" x14ac:dyDescent="0.2">
      <c r="A4" s="270" t="s">
        <v>75</v>
      </c>
      <c r="B4" s="271" t="s">
        <v>1</v>
      </c>
      <c r="C4" s="271" t="s">
        <v>32</v>
      </c>
      <c r="D4" s="271" t="s">
        <v>3</v>
      </c>
      <c r="E4" s="271" t="s">
        <v>34</v>
      </c>
      <c r="F4" s="272" t="s">
        <v>35</v>
      </c>
      <c r="G4" s="272" t="s">
        <v>33</v>
      </c>
      <c r="H4" s="273" t="s">
        <v>2</v>
      </c>
      <c r="I4" s="262"/>
      <c r="J4" s="274" t="s">
        <v>70</v>
      </c>
      <c r="K4" s="275"/>
      <c r="L4" s="276"/>
      <c r="M4" s="277">
        <f>L3*M43</f>
        <v>0</v>
      </c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</row>
    <row r="5" spans="1:30" x14ac:dyDescent="0.2">
      <c r="A5" s="279"/>
      <c r="B5" s="280"/>
      <c r="C5" s="281"/>
      <c r="D5" s="282"/>
      <c r="E5" s="282"/>
      <c r="F5" s="282"/>
      <c r="G5" s="282"/>
      <c r="H5" s="283">
        <f t="shared" ref="H5:H37" si="0">SUM(D5:G5)</f>
        <v>0</v>
      </c>
      <c r="J5" s="284" t="s">
        <v>63</v>
      </c>
      <c r="K5" s="285" t="s">
        <v>65</v>
      </c>
      <c r="L5" s="286" t="s">
        <v>66</v>
      </c>
      <c r="M5" s="287" t="s">
        <v>67</v>
      </c>
    </row>
    <row r="6" spans="1:30" x14ac:dyDescent="0.2">
      <c r="A6" s="279"/>
      <c r="B6" s="280"/>
      <c r="C6" s="281"/>
      <c r="D6" s="282"/>
      <c r="E6" s="282"/>
      <c r="F6" s="282"/>
      <c r="G6" s="282"/>
      <c r="H6" s="283">
        <f t="shared" si="0"/>
        <v>0</v>
      </c>
      <c r="J6" s="288"/>
      <c r="K6" s="289"/>
      <c r="L6" s="290"/>
      <c r="M6" s="291">
        <f>K6*L6</f>
        <v>0</v>
      </c>
    </row>
    <row r="7" spans="1:30" x14ac:dyDescent="0.2">
      <c r="A7" s="279"/>
      <c r="B7" s="280"/>
      <c r="C7" s="292"/>
      <c r="D7" s="282"/>
      <c r="E7" s="282"/>
      <c r="F7" s="282"/>
      <c r="G7" s="282"/>
      <c r="H7" s="283">
        <f t="shared" si="0"/>
        <v>0</v>
      </c>
      <c r="J7" s="288"/>
      <c r="K7" s="289"/>
      <c r="L7" s="290"/>
      <c r="M7" s="291">
        <f t="shared" ref="M7:M42" si="1">K7*L7</f>
        <v>0</v>
      </c>
    </row>
    <row r="8" spans="1:30" x14ac:dyDescent="0.2">
      <c r="A8" s="279"/>
      <c r="B8" s="280"/>
      <c r="C8" s="281"/>
      <c r="D8" s="282"/>
      <c r="E8" s="282"/>
      <c r="F8" s="282"/>
      <c r="G8" s="282"/>
      <c r="H8" s="283">
        <f t="shared" si="0"/>
        <v>0</v>
      </c>
      <c r="J8" s="288"/>
      <c r="K8" s="289"/>
      <c r="L8" s="290"/>
      <c r="M8" s="291">
        <f t="shared" si="1"/>
        <v>0</v>
      </c>
    </row>
    <row r="9" spans="1:30" x14ac:dyDescent="0.2">
      <c r="A9" s="279"/>
      <c r="B9" s="280"/>
      <c r="C9" s="281"/>
      <c r="D9" s="282"/>
      <c r="E9" s="282"/>
      <c r="F9" s="282"/>
      <c r="G9" s="282"/>
      <c r="H9" s="283">
        <f t="shared" si="0"/>
        <v>0</v>
      </c>
      <c r="J9" s="288"/>
      <c r="K9" s="289"/>
      <c r="L9" s="290"/>
      <c r="M9" s="291">
        <f t="shared" si="1"/>
        <v>0</v>
      </c>
    </row>
    <row r="10" spans="1:30" x14ac:dyDescent="0.2">
      <c r="A10" s="279"/>
      <c r="B10" s="280"/>
      <c r="C10" s="281"/>
      <c r="D10" s="282"/>
      <c r="F10" s="282"/>
      <c r="G10" s="282"/>
      <c r="H10" s="283">
        <f t="shared" si="0"/>
        <v>0</v>
      </c>
      <c r="J10" s="288"/>
      <c r="K10" s="289"/>
      <c r="L10" s="290"/>
      <c r="M10" s="291">
        <f t="shared" si="1"/>
        <v>0</v>
      </c>
    </row>
    <row r="11" spans="1:30" x14ac:dyDescent="0.2">
      <c r="A11" s="279"/>
      <c r="B11" s="280"/>
      <c r="C11" s="281"/>
      <c r="D11" s="282"/>
      <c r="E11" s="282"/>
      <c r="F11" s="282"/>
      <c r="G11" s="282"/>
      <c r="H11" s="283">
        <f t="shared" si="0"/>
        <v>0</v>
      </c>
      <c r="J11" s="288"/>
      <c r="K11" s="289"/>
      <c r="L11" s="290"/>
      <c r="M11" s="291">
        <f t="shared" si="1"/>
        <v>0</v>
      </c>
    </row>
    <row r="12" spans="1:30" x14ac:dyDescent="0.2">
      <c r="A12" s="279"/>
      <c r="B12" s="280"/>
      <c r="C12" s="281"/>
      <c r="D12" s="282"/>
      <c r="E12" s="282"/>
      <c r="F12" s="282"/>
      <c r="G12" s="282"/>
      <c r="H12" s="283">
        <f t="shared" si="0"/>
        <v>0</v>
      </c>
      <c r="J12" s="288"/>
      <c r="K12" s="289"/>
      <c r="L12" s="290"/>
      <c r="M12" s="291">
        <f t="shared" si="1"/>
        <v>0</v>
      </c>
    </row>
    <row r="13" spans="1:30" x14ac:dyDescent="0.2">
      <c r="A13" s="279"/>
      <c r="B13" s="280"/>
      <c r="C13" s="281"/>
      <c r="D13" s="282"/>
      <c r="E13" s="282"/>
      <c r="F13" s="282"/>
      <c r="G13" s="282"/>
      <c r="H13" s="283">
        <f t="shared" si="0"/>
        <v>0</v>
      </c>
      <c r="J13" s="288"/>
      <c r="K13" s="289"/>
      <c r="L13" s="290"/>
      <c r="M13" s="291">
        <f t="shared" si="1"/>
        <v>0</v>
      </c>
    </row>
    <row r="14" spans="1:30" x14ac:dyDescent="0.2">
      <c r="A14" s="279"/>
      <c r="B14"/>
      <c r="C14" s="281"/>
      <c r="D14" s="282"/>
      <c r="E14" s="282"/>
      <c r="F14" s="282"/>
      <c r="G14" s="282"/>
      <c r="H14" s="283">
        <f t="shared" si="0"/>
        <v>0</v>
      </c>
      <c r="J14" s="288"/>
      <c r="K14" s="289"/>
      <c r="L14" s="290"/>
      <c r="M14" s="291">
        <f t="shared" si="1"/>
        <v>0</v>
      </c>
    </row>
    <row r="15" spans="1:30" x14ac:dyDescent="0.2">
      <c r="A15" s="279"/>
      <c r="B15" s="280"/>
      <c r="C15" s="281"/>
      <c r="D15" s="282"/>
      <c r="E15" s="282"/>
      <c r="F15" s="282"/>
      <c r="G15" s="282"/>
      <c r="H15" s="283">
        <f t="shared" si="0"/>
        <v>0</v>
      </c>
      <c r="J15" s="288"/>
      <c r="K15" s="289"/>
      <c r="L15" s="290"/>
      <c r="M15" s="291">
        <f t="shared" si="1"/>
        <v>0</v>
      </c>
    </row>
    <row r="16" spans="1:30" x14ac:dyDescent="0.2">
      <c r="A16" s="279"/>
      <c r="B16" s="280"/>
      <c r="C16" s="281"/>
      <c r="D16" s="282"/>
      <c r="E16" s="282"/>
      <c r="F16" s="282"/>
      <c r="G16" s="282"/>
      <c r="H16" s="283">
        <f t="shared" si="0"/>
        <v>0</v>
      </c>
      <c r="J16" s="288"/>
      <c r="K16" s="289"/>
      <c r="L16" s="290"/>
      <c r="M16" s="291">
        <f t="shared" si="1"/>
        <v>0</v>
      </c>
    </row>
    <row r="17" spans="1:13" x14ac:dyDescent="0.2">
      <c r="A17" s="279"/>
      <c r="B17" s="280"/>
      <c r="C17" s="281"/>
      <c r="D17" s="282"/>
      <c r="E17" s="282"/>
      <c r="F17" s="282"/>
      <c r="G17" s="282"/>
      <c r="H17" s="283">
        <f t="shared" si="0"/>
        <v>0</v>
      </c>
      <c r="J17" s="288"/>
      <c r="K17" s="289"/>
      <c r="L17" s="290"/>
      <c r="M17" s="291">
        <f t="shared" si="1"/>
        <v>0</v>
      </c>
    </row>
    <row r="18" spans="1:13" x14ac:dyDescent="0.2">
      <c r="A18" s="279"/>
      <c r="B18" s="280"/>
      <c r="C18" s="281"/>
      <c r="D18" s="282"/>
      <c r="E18" s="282"/>
      <c r="F18" s="282"/>
      <c r="G18" s="282"/>
      <c r="H18" s="283">
        <f t="shared" si="0"/>
        <v>0</v>
      </c>
      <c r="J18" s="288"/>
      <c r="K18" s="289"/>
      <c r="L18" s="290"/>
      <c r="M18" s="291">
        <f t="shared" si="1"/>
        <v>0</v>
      </c>
    </row>
    <row r="19" spans="1:13" x14ac:dyDescent="0.2">
      <c r="A19" s="279"/>
      <c r="B19" s="280"/>
      <c r="C19" s="281"/>
      <c r="D19" s="282"/>
      <c r="E19" s="282"/>
      <c r="F19" s="282"/>
      <c r="G19" s="282"/>
      <c r="H19" s="283">
        <f t="shared" si="0"/>
        <v>0</v>
      </c>
      <c r="J19" s="288"/>
      <c r="K19" s="289"/>
      <c r="L19" s="290"/>
      <c r="M19" s="291">
        <f t="shared" si="1"/>
        <v>0</v>
      </c>
    </row>
    <row r="20" spans="1:13" x14ac:dyDescent="0.2">
      <c r="A20" s="279"/>
      <c r="B20" s="280"/>
      <c r="C20" s="281"/>
      <c r="D20" s="282"/>
      <c r="E20" s="282"/>
      <c r="F20" s="282"/>
      <c r="G20" s="282"/>
      <c r="H20" s="283">
        <f t="shared" si="0"/>
        <v>0</v>
      </c>
      <c r="J20" s="288"/>
      <c r="K20" s="289"/>
      <c r="L20" s="290"/>
      <c r="M20" s="291">
        <f t="shared" si="1"/>
        <v>0</v>
      </c>
    </row>
    <row r="21" spans="1:13" x14ac:dyDescent="0.2">
      <c r="A21" s="279"/>
      <c r="B21" s="280"/>
      <c r="C21" s="281"/>
      <c r="D21" s="282"/>
      <c r="E21" s="282"/>
      <c r="F21" s="282"/>
      <c r="G21" s="282"/>
      <c r="H21" s="283">
        <f t="shared" si="0"/>
        <v>0</v>
      </c>
      <c r="J21" s="288"/>
      <c r="K21" s="289"/>
      <c r="L21" s="290"/>
      <c r="M21" s="291">
        <f t="shared" si="1"/>
        <v>0</v>
      </c>
    </row>
    <row r="22" spans="1:13" x14ac:dyDescent="0.2">
      <c r="A22" s="279"/>
      <c r="B22" s="280"/>
      <c r="C22" s="281"/>
      <c r="D22" s="282"/>
      <c r="E22" s="282"/>
      <c r="F22" s="282"/>
      <c r="G22" s="282"/>
      <c r="H22" s="283">
        <f t="shared" si="0"/>
        <v>0</v>
      </c>
      <c r="J22" s="288"/>
      <c r="K22" s="289"/>
      <c r="L22" s="290"/>
      <c r="M22" s="291">
        <f t="shared" si="1"/>
        <v>0</v>
      </c>
    </row>
    <row r="23" spans="1:13" x14ac:dyDescent="0.2">
      <c r="A23" s="279"/>
      <c r="B23" s="280"/>
      <c r="C23" s="281"/>
      <c r="D23" s="282"/>
      <c r="E23" s="282"/>
      <c r="F23" s="282"/>
      <c r="G23" s="282"/>
      <c r="H23" s="283">
        <f t="shared" si="0"/>
        <v>0</v>
      </c>
      <c r="J23" s="288"/>
      <c r="K23" s="289"/>
      <c r="L23" s="290"/>
      <c r="M23" s="291">
        <f t="shared" si="1"/>
        <v>0</v>
      </c>
    </row>
    <row r="24" spans="1:13" x14ac:dyDescent="0.2">
      <c r="A24" s="279"/>
      <c r="B24" s="280"/>
      <c r="C24" s="281"/>
      <c r="D24" s="282"/>
      <c r="E24" s="282"/>
      <c r="F24" s="282"/>
      <c r="G24" s="282"/>
      <c r="H24" s="283">
        <f t="shared" si="0"/>
        <v>0</v>
      </c>
      <c r="J24" s="288"/>
      <c r="K24" s="289"/>
      <c r="L24" s="290"/>
      <c r="M24" s="291">
        <f t="shared" si="1"/>
        <v>0</v>
      </c>
    </row>
    <row r="25" spans="1:13" x14ac:dyDescent="0.2">
      <c r="A25" s="279"/>
      <c r="B25" s="280"/>
      <c r="C25" s="281"/>
      <c r="D25" s="282"/>
      <c r="E25" s="282"/>
      <c r="F25" s="282"/>
      <c r="G25" s="282"/>
      <c r="H25" s="283">
        <f t="shared" si="0"/>
        <v>0</v>
      </c>
      <c r="J25" s="288"/>
      <c r="K25" s="289"/>
      <c r="L25" s="290"/>
      <c r="M25" s="291">
        <f t="shared" si="1"/>
        <v>0</v>
      </c>
    </row>
    <row r="26" spans="1:13" x14ac:dyDescent="0.2">
      <c r="A26" s="279"/>
      <c r="B26" s="280"/>
      <c r="C26" s="281"/>
      <c r="D26" s="282"/>
      <c r="E26" s="282"/>
      <c r="F26" s="282"/>
      <c r="G26" s="282"/>
      <c r="H26" s="283">
        <f t="shared" si="0"/>
        <v>0</v>
      </c>
      <c r="J26" s="288"/>
      <c r="K26" s="289"/>
      <c r="L26" s="290"/>
      <c r="M26" s="291">
        <f t="shared" si="1"/>
        <v>0</v>
      </c>
    </row>
    <row r="27" spans="1:13" x14ac:dyDescent="0.2">
      <c r="A27" s="279"/>
      <c r="B27" s="280"/>
      <c r="C27" s="281"/>
      <c r="D27" s="282"/>
      <c r="E27" s="282"/>
      <c r="F27" s="282"/>
      <c r="G27" s="282"/>
      <c r="H27" s="283">
        <f t="shared" si="0"/>
        <v>0</v>
      </c>
      <c r="J27" s="288"/>
      <c r="K27" s="289"/>
      <c r="L27" s="290"/>
      <c r="M27" s="291">
        <f t="shared" si="1"/>
        <v>0</v>
      </c>
    </row>
    <row r="28" spans="1:13" x14ac:dyDescent="0.2">
      <c r="A28" s="279"/>
      <c r="B28" s="280"/>
      <c r="C28" s="281"/>
      <c r="D28" s="282"/>
      <c r="E28" s="282"/>
      <c r="F28" s="282"/>
      <c r="G28" s="282"/>
      <c r="H28" s="283">
        <f t="shared" si="0"/>
        <v>0</v>
      </c>
      <c r="J28" s="288"/>
      <c r="K28" s="289"/>
      <c r="L28" s="290"/>
      <c r="M28" s="291">
        <f t="shared" si="1"/>
        <v>0</v>
      </c>
    </row>
    <row r="29" spans="1:13" x14ac:dyDescent="0.2">
      <c r="A29" s="279"/>
      <c r="B29" s="280"/>
      <c r="C29" s="281"/>
      <c r="D29" s="282"/>
      <c r="E29" s="282"/>
      <c r="F29" s="282"/>
      <c r="G29" s="282"/>
      <c r="H29" s="283">
        <f t="shared" si="0"/>
        <v>0</v>
      </c>
      <c r="J29" s="288"/>
      <c r="K29" s="289"/>
      <c r="L29" s="290"/>
      <c r="M29" s="291">
        <f t="shared" si="1"/>
        <v>0</v>
      </c>
    </row>
    <row r="30" spans="1:13" x14ac:dyDescent="0.2">
      <c r="A30" s="279"/>
      <c r="B30" s="280"/>
      <c r="C30" s="281"/>
      <c r="D30" s="282"/>
      <c r="E30" s="282"/>
      <c r="F30" s="282"/>
      <c r="G30" s="282"/>
      <c r="H30" s="283">
        <f t="shared" si="0"/>
        <v>0</v>
      </c>
      <c r="J30" s="288"/>
      <c r="K30" s="289"/>
      <c r="L30" s="290"/>
      <c r="M30" s="291">
        <f t="shared" si="1"/>
        <v>0</v>
      </c>
    </row>
    <row r="31" spans="1:13" x14ac:dyDescent="0.2">
      <c r="A31" s="279"/>
      <c r="B31" s="280"/>
      <c r="C31" s="281"/>
      <c r="D31" s="282"/>
      <c r="E31" s="282"/>
      <c r="F31" s="282"/>
      <c r="G31" s="282"/>
      <c r="H31" s="283"/>
      <c r="J31" s="288"/>
      <c r="K31" s="289"/>
      <c r="L31" s="290"/>
      <c r="M31" s="291"/>
    </row>
    <row r="32" spans="1:13" x14ac:dyDescent="0.2">
      <c r="A32" s="279"/>
      <c r="B32" s="280"/>
      <c r="C32" s="281"/>
      <c r="D32" s="282"/>
      <c r="E32" s="282"/>
      <c r="F32" s="282"/>
      <c r="G32" s="282"/>
      <c r="H32" s="283"/>
      <c r="J32" s="288"/>
      <c r="K32" s="289"/>
      <c r="L32" s="290"/>
      <c r="M32" s="291"/>
    </row>
    <row r="33" spans="1:13" x14ac:dyDescent="0.2">
      <c r="A33" s="279"/>
      <c r="B33" s="280"/>
      <c r="C33" s="281"/>
      <c r="D33" s="282"/>
      <c r="E33" s="282"/>
      <c r="F33" s="282"/>
      <c r="G33" s="282"/>
      <c r="H33" s="283"/>
      <c r="J33" s="288"/>
      <c r="K33" s="289"/>
      <c r="L33" s="290"/>
      <c r="M33" s="291"/>
    </row>
    <row r="34" spans="1:13" x14ac:dyDescent="0.2">
      <c r="A34" s="279"/>
      <c r="B34" s="280"/>
      <c r="C34" s="281"/>
      <c r="D34" s="282"/>
      <c r="E34" s="282"/>
      <c r="F34" s="282"/>
      <c r="G34" s="282"/>
      <c r="H34" s="283"/>
      <c r="J34" s="288"/>
      <c r="K34" s="289"/>
      <c r="L34" s="290"/>
      <c r="M34" s="291"/>
    </row>
    <row r="35" spans="1:13" x14ac:dyDescent="0.2">
      <c r="A35" s="279"/>
      <c r="B35" s="280"/>
      <c r="C35" s="281"/>
      <c r="D35" s="282"/>
      <c r="E35" s="282"/>
      <c r="F35" s="282"/>
      <c r="G35" s="282"/>
      <c r="H35" s="283">
        <f t="shared" si="0"/>
        <v>0</v>
      </c>
      <c r="J35" s="293"/>
      <c r="K35" s="289"/>
      <c r="L35" s="290"/>
      <c r="M35" s="291">
        <f t="shared" si="1"/>
        <v>0</v>
      </c>
    </row>
    <row r="36" spans="1:13" x14ac:dyDescent="0.2">
      <c r="A36" s="279"/>
      <c r="B36" s="280"/>
      <c r="C36" s="281"/>
      <c r="D36" s="282"/>
      <c r="E36" s="282"/>
      <c r="F36" s="282"/>
      <c r="G36" s="282"/>
      <c r="H36" s="283">
        <f t="shared" si="0"/>
        <v>0</v>
      </c>
      <c r="J36" s="288"/>
      <c r="K36" s="289"/>
      <c r="L36" s="290"/>
      <c r="M36" s="291">
        <f t="shared" si="1"/>
        <v>0</v>
      </c>
    </row>
    <row r="37" spans="1:13" x14ac:dyDescent="0.2">
      <c r="A37" s="279"/>
      <c r="B37" s="280"/>
      <c r="C37" s="281"/>
      <c r="D37" s="282"/>
      <c r="E37" s="282"/>
      <c r="F37" s="282"/>
      <c r="G37" s="282"/>
      <c r="H37" s="283">
        <f t="shared" si="0"/>
        <v>0</v>
      </c>
      <c r="J37" s="288"/>
      <c r="K37" s="289"/>
      <c r="L37" s="290"/>
      <c r="M37" s="291">
        <f t="shared" si="1"/>
        <v>0</v>
      </c>
    </row>
    <row r="38" spans="1:13" x14ac:dyDescent="0.2">
      <c r="A38" s="279"/>
      <c r="B38" s="280"/>
      <c r="C38" s="281"/>
      <c r="D38" s="282"/>
      <c r="E38" s="282"/>
      <c r="F38" s="282"/>
      <c r="G38" s="282"/>
      <c r="H38" s="283">
        <f t="shared" ref="H38:H39" si="2">SUM(D38:G38)</f>
        <v>0</v>
      </c>
      <c r="J38" s="288"/>
      <c r="K38" s="289"/>
      <c r="L38" s="290"/>
      <c r="M38" s="291">
        <f t="shared" si="1"/>
        <v>0</v>
      </c>
    </row>
    <row r="39" spans="1:13" x14ac:dyDescent="0.2">
      <c r="A39" s="279"/>
      <c r="B39" s="280"/>
      <c r="C39" s="281"/>
      <c r="D39" s="282"/>
      <c r="E39" s="282"/>
      <c r="F39" s="282"/>
      <c r="G39" s="282"/>
      <c r="H39" s="283">
        <f t="shared" si="2"/>
        <v>0</v>
      </c>
      <c r="J39" s="288"/>
      <c r="K39" s="289"/>
      <c r="L39" s="290"/>
      <c r="M39" s="291">
        <f t="shared" si="1"/>
        <v>0</v>
      </c>
    </row>
    <row r="40" spans="1:13" x14ac:dyDescent="0.2">
      <c r="A40" s="279" t="s">
        <v>6</v>
      </c>
      <c r="B40" s="280" t="s">
        <v>6</v>
      </c>
      <c r="C40" s="281" t="s">
        <v>6</v>
      </c>
      <c r="D40" s="282" t="s">
        <v>6</v>
      </c>
      <c r="E40" s="282"/>
      <c r="F40" s="282"/>
      <c r="G40" s="282"/>
      <c r="H40" s="283">
        <f t="shared" ref="H40:H42" si="3">SUM(D40:G40)</f>
        <v>0</v>
      </c>
      <c r="J40" s="288"/>
      <c r="K40" s="289"/>
      <c r="L40" s="290"/>
      <c r="M40" s="291">
        <f t="shared" si="1"/>
        <v>0</v>
      </c>
    </row>
    <row r="41" spans="1:13" x14ac:dyDescent="0.2">
      <c r="A41" s="295" t="s">
        <v>6</v>
      </c>
      <c r="B41" s="280" t="s">
        <v>6</v>
      </c>
      <c r="C41" s="281" t="s">
        <v>6</v>
      </c>
      <c r="D41" s="282" t="s">
        <v>6</v>
      </c>
      <c r="E41" s="282"/>
      <c r="F41" s="282"/>
      <c r="G41" s="282"/>
      <c r="H41" s="283">
        <f t="shared" si="3"/>
        <v>0</v>
      </c>
      <c r="J41" s="288"/>
      <c r="K41" s="289"/>
      <c r="L41" s="290"/>
      <c r="M41" s="291">
        <f t="shared" si="1"/>
        <v>0</v>
      </c>
    </row>
    <row r="42" spans="1:13" x14ac:dyDescent="0.2">
      <c r="A42" s="296"/>
      <c r="B42" s="296"/>
      <c r="C42" s="296"/>
      <c r="D42" s="297"/>
      <c r="E42" s="297"/>
      <c r="F42" s="297"/>
      <c r="G42" s="298"/>
      <c r="H42" s="283">
        <f t="shared" si="3"/>
        <v>0</v>
      </c>
      <c r="J42" s="288"/>
      <c r="K42" s="289"/>
      <c r="L42" s="290"/>
      <c r="M42" s="291">
        <f t="shared" si="1"/>
        <v>0</v>
      </c>
    </row>
    <row r="43" spans="1:13" ht="13.5" thickBot="1" x14ac:dyDescent="0.25">
      <c r="A43" s="299"/>
      <c r="B43" s="300"/>
      <c r="C43" s="301" t="s">
        <v>4</v>
      </c>
      <c r="D43" s="302">
        <f>SUM(D5:D42)</f>
        <v>0</v>
      </c>
      <c r="E43" s="302">
        <f>SUM(E5:E42)</f>
        <v>0</v>
      </c>
      <c r="F43" s="302">
        <f>SUM(F5:F42)</f>
        <v>0</v>
      </c>
      <c r="G43" s="302">
        <f>SUM(G5:G42)</f>
        <v>0</v>
      </c>
      <c r="H43" s="303">
        <f>SUM(H5:H42)</f>
        <v>0</v>
      </c>
      <c r="J43" s="304" t="s">
        <v>69</v>
      </c>
      <c r="K43" s="305">
        <f>SUM(K6:K42)</f>
        <v>0</v>
      </c>
      <c r="L43" s="306" t="s">
        <v>68</v>
      </c>
      <c r="M43" s="307">
        <f>SUM(M6:M42)</f>
        <v>0</v>
      </c>
    </row>
    <row r="45" spans="1:13" ht="15.75" x14ac:dyDescent="0.25">
      <c r="A45" s="598" t="s">
        <v>153</v>
      </c>
    </row>
  </sheetData>
  <sheetProtection selectLockedCells="1"/>
  <phoneticPr fontId="0" type="noConversion"/>
  <pageMargins left="0.45" right="0.5" top="0.4" bottom="0.51" header="0.42" footer="0.5"/>
  <pageSetup paperSize="5" scale="85" fitToWidth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DK45"/>
  <sheetViews>
    <sheetView topLeftCell="A33" zoomScaleNormal="100" zoomScaleSheetLayoutView="100" workbookViewId="0">
      <selection activeCell="A45" sqref="A45"/>
    </sheetView>
  </sheetViews>
  <sheetFormatPr defaultColWidth="9.140625" defaultRowHeight="12.75" x14ac:dyDescent="0.2"/>
  <cols>
    <col min="1" max="1" width="13.7109375" style="263" bestFit="1" customWidth="1"/>
    <col min="2" max="2" width="26.7109375" style="263" customWidth="1"/>
    <col min="3" max="3" width="18.7109375" style="263" customWidth="1"/>
    <col min="4" max="5" width="14.7109375" style="263" customWidth="1"/>
    <col min="6" max="6" width="20.28515625" style="263" customWidth="1"/>
    <col min="7" max="8" width="14.7109375" style="263" customWidth="1"/>
    <col min="9" max="9" width="4.7109375" style="312" customWidth="1"/>
    <col min="10" max="10" width="20.140625" style="312" bestFit="1" customWidth="1"/>
    <col min="11" max="11" width="7" style="312" bestFit="1" customWidth="1"/>
    <col min="12" max="12" width="17.42578125" style="312" bestFit="1" customWidth="1"/>
    <col min="13" max="13" width="12.28515625" style="312" bestFit="1" customWidth="1"/>
    <col min="14" max="115" width="9.140625" style="312"/>
    <col min="116" max="16384" width="9.140625" style="263"/>
  </cols>
  <sheetData>
    <row r="1" spans="1:115" ht="59.25" customHeight="1" x14ac:dyDescent="0.2">
      <c r="A1"/>
    </row>
    <row r="2" spans="1:115" ht="26.25" customHeight="1" x14ac:dyDescent="0.4">
      <c r="A2" s="257"/>
      <c r="B2" s="257"/>
      <c r="C2" s="258"/>
      <c r="D2" s="308" t="s">
        <v>11</v>
      </c>
      <c r="E2" s="309"/>
      <c r="F2" s="310"/>
      <c r="G2" s="311"/>
      <c r="J2" s="313" t="s">
        <v>11</v>
      </c>
      <c r="K2" s="309"/>
    </row>
    <row r="3" spans="1:115" ht="19.5" x14ac:dyDescent="0.25">
      <c r="A3" s="264"/>
      <c r="B3" s="265"/>
      <c r="C3" s="265"/>
      <c r="D3" s="265" t="s">
        <v>0</v>
      </c>
      <c r="E3" s="265"/>
      <c r="F3" s="265"/>
      <c r="G3" s="265"/>
      <c r="H3" s="265"/>
      <c r="I3" s="263"/>
      <c r="J3" s="266" t="s">
        <v>64</v>
      </c>
      <c r="K3" s="267"/>
      <c r="L3" s="268"/>
      <c r="M3" s="269"/>
    </row>
    <row r="4" spans="1:115" s="278" customFormat="1" ht="14.25" x14ac:dyDescent="0.2">
      <c r="A4" s="270" t="s">
        <v>75</v>
      </c>
      <c r="B4" s="271" t="s">
        <v>1</v>
      </c>
      <c r="C4" s="271" t="s">
        <v>32</v>
      </c>
      <c r="D4" s="271" t="s">
        <v>3</v>
      </c>
      <c r="E4" s="271" t="s">
        <v>34</v>
      </c>
      <c r="F4" s="272" t="s">
        <v>35</v>
      </c>
      <c r="G4" s="272" t="s">
        <v>33</v>
      </c>
      <c r="H4" s="273" t="s">
        <v>2</v>
      </c>
      <c r="I4" s="262"/>
      <c r="J4" s="274" t="s">
        <v>70</v>
      </c>
      <c r="K4" s="275"/>
      <c r="L4" s="276"/>
      <c r="M4" s="277">
        <f>L3*M43</f>
        <v>0</v>
      </c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</row>
    <row r="5" spans="1:115" x14ac:dyDescent="0.2">
      <c r="A5" s="279"/>
      <c r="B5" s="280"/>
      <c r="C5" s="281"/>
      <c r="D5" s="282"/>
      <c r="E5" s="282"/>
      <c r="F5" s="282"/>
      <c r="G5" s="282"/>
      <c r="H5" s="283">
        <f t="shared" ref="H5:H39" si="0">SUM(D5:G5)</f>
        <v>0</v>
      </c>
      <c r="I5" s="263"/>
      <c r="J5" s="284" t="s">
        <v>63</v>
      </c>
      <c r="K5" s="285" t="s">
        <v>65</v>
      </c>
      <c r="L5" s="286" t="s">
        <v>66</v>
      </c>
      <c r="M5" s="287" t="s">
        <v>67</v>
      </c>
    </row>
    <row r="6" spans="1:115" x14ac:dyDescent="0.2">
      <c r="A6" s="279"/>
      <c r="B6" s="280"/>
      <c r="C6" s="281"/>
      <c r="D6" s="282"/>
      <c r="E6" s="282"/>
      <c r="F6" s="282"/>
      <c r="G6" s="282"/>
      <c r="H6" s="283">
        <f t="shared" si="0"/>
        <v>0</v>
      </c>
      <c r="I6" s="263"/>
      <c r="J6" s="288"/>
      <c r="K6" s="289"/>
      <c r="L6" s="290"/>
      <c r="M6" s="291">
        <f>K6*L6</f>
        <v>0</v>
      </c>
    </row>
    <row r="7" spans="1:115" x14ac:dyDescent="0.2">
      <c r="A7" s="279"/>
      <c r="B7" s="280"/>
      <c r="C7" s="292"/>
      <c r="D7" s="282"/>
      <c r="E7" s="282"/>
      <c r="F7" s="282"/>
      <c r="G7" s="282"/>
      <c r="H7" s="283">
        <f t="shared" si="0"/>
        <v>0</v>
      </c>
      <c r="I7" s="263"/>
      <c r="J7" s="288"/>
      <c r="K7" s="289"/>
      <c r="L7" s="290"/>
      <c r="M7" s="291">
        <f t="shared" ref="M7:M42" si="1">K7*L7</f>
        <v>0</v>
      </c>
    </row>
    <row r="8" spans="1:115" x14ac:dyDescent="0.2">
      <c r="A8" s="279"/>
      <c r="B8" s="280"/>
      <c r="C8" s="281"/>
      <c r="D8" s="282"/>
      <c r="E8" s="282"/>
      <c r="F8" s="282"/>
      <c r="G8" s="282"/>
      <c r="H8" s="283">
        <f t="shared" si="0"/>
        <v>0</v>
      </c>
      <c r="I8" s="263"/>
      <c r="J8" s="288"/>
      <c r="K8" s="289"/>
      <c r="L8" s="290"/>
      <c r="M8" s="291">
        <f t="shared" si="1"/>
        <v>0</v>
      </c>
    </row>
    <row r="9" spans="1:115" x14ac:dyDescent="0.2">
      <c r="A9" s="279"/>
      <c r="B9" s="280"/>
      <c r="C9" s="281"/>
      <c r="D9" s="282"/>
      <c r="E9" s="282"/>
      <c r="F9" s="282"/>
      <c r="G9" s="282"/>
      <c r="H9" s="283">
        <f t="shared" si="0"/>
        <v>0</v>
      </c>
      <c r="I9" s="263"/>
      <c r="J9" s="288"/>
      <c r="K9" s="289"/>
      <c r="L9" s="290"/>
      <c r="M9" s="291">
        <f t="shared" si="1"/>
        <v>0</v>
      </c>
    </row>
    <row r="10" spans="1:115" x14ac:dyDescent="0.2">
      <c r="A10" s="279"/>
      <c r="B10" s="280"/>
      <c r="C10" s="281"/>
      <c r="D10" s="282"/>
      <c r="E10" s="282"/>
      <c r="F10" s="282"/>
      <c r="G10" s="282"/>
      <c r="H10" s="283">
        <f t="shared" si="0"/>
        <v>0</v>
      </c>
      <c r="I10" s="263"/>
      <c r="J10" s="288"/>
      <c r="K10" s="289"/>
      <c r="L10" s="290"/>
      <c r="M10" s="291">
        <f t="shared" si="1"/>
        <v>0</v>
      </c>
    </row>
    <row r="11" spans="1:115" x14ac:dyDescent="0.2">
      <c r="A11" s="279"/>
      <c r="B11" s="280"/>
      <c r="C11" s="281"/>
      <c r="D11" s="282"/>
      <c r="E11" s="282"/>
      <c r="F11" s="282"/>
      <c r="G11" s="282"/>
      <c r="H11" s="283">
        <f t="shared" si="0"/>
        <v>0</v>
      </c>
      <c r="I11" s="263"/>
      <c r="J11" s="288"/>
      <c r="K11" s="289"/>
      <c r="L11" s="290"/>
      <c r="M11" s="291">
        <f t="shared" si="1"/>
        <v>0</v>
      </c>
    </row>
    <row r="12" spans="1:115" x14ac:dyDescent="0.2">
      <c r="A12" s="279"/>
      <c r="B12" s="280"/>
      <c r="C12" s="281"/>
      <c r="D12" s="282"/>
      <c r="E12" s="282"/>
      <c r="F12" s="282"/>
      <c r="G12" s="282"/>
      <c r="H12" s="283">
        <f t="shared" si="0"/>
        <v>0</v>
      </c>
      <c r="I12" s="263"/>
      <c r="J12" s="288"/>
      <c r="K12" s="289"/>
      <c r="L12" s="290"/>
      <c r="M12" s="291">
        <f t="shared" si="1"/>
        <v>0</v>
      </c>
    </row>
    <row r="13" spans="1:115" x14ac:dyDescent="0.2">
      <c r="A13" s="279"/>
      <c r="B13" s="280"/>
      <c r="C13" s="281"/>
      <c r="D13" s="282"/>
      <c r="E13" s="282"/>
      <c r="F13" s="282"/>
      <c r="G13" s="282"/>
      <c r="H13" s="283">
        <f t="shared" si="0"/>
        <v>0</v>
      </c>
      <c r="I13" s="263"/>
      <c r="J13" s="288"/>
      <c r="K13" s="289"/>
      <c r="L13" s="290"/>
      <c r="M13" s="291">
        <f t="shared" si="1"/>
        <v>0</v>
      </c>
    </row>
    <row r="14" spans="1:115" x14ac:dyDescent="0.2">
      <c r="A14" s="279"/>
      <c r="B14" s="280"/>
      <c r="C14" s="281"/>
      <c r="D14" s="282"/>
      <c r="E14" s="282"/>
      <c r="F14" s="282"/>
      <c r="G14" s="282"/>
      <c r="H14" s="283">
        <f t="shared" si="0"/>
        <v>0</v>
      </c>
      <c r="I14" s="263"/>
      <c r="J14" s="288"/>
      <c r="K14" s="289"/>
      <c r="L14" s="290"/>
      <c r="M14" s="291">
        <f t="shared" si="1"/>
        <v>0</v>
      </c>
    </row>
    <row r="15" spans="1:115" x14ac:dyDescent="0.2">
      <c r="A15" s="279"/>
      <c r="B15" s="280"/>
      <c r="C15" s="281"/>
      <c r="D15" s="282"/>
      <c r="E15" s="282"/>
      <c r="F15" s="282"/>
      <c r="G15" s="282"/>
      <c r="H15" s="283">
        <f t="shared" si="0"/>
        <v>0</v>
      </c>
      <c r="I15" s="263"/>
      <c r="J15" s="288"/>
      <c r="K15" s="289"/>
      <c r="L15" s="290"/>
      <c r="M15" s="291">
        <f t="shared" si="1"/>
        <v>0</v>
      </c>
    </row>
    <row r="16" spans="1:115" x14ac:dyDescent="0.2">
      <c r="A16" s="279"/>
      <c r="B16" s="280"/>
      <c r="C16" s="281"/>
      <c r="D16" s="282"/>
      <c r="E16" s="282"/>
      <c r="F16" s="282"/>
      <c r="G16" s="282"/>
      <c r="H16" s="283">
        <f t="shared" si="0"/>
        <v>0</v>
      </c>
      <c r="I16" s="263"/>
      <c r="J16" s="288"/>
      <c r="K16" s="289"/>
      <c r="L16" s="290"/>
      <c r="M16" s="291">
        <f t="shared" si="1"/>
        <v>0</v>
      </c>
    </row>
    <row r="17" spans="1:13" x14ac:dyDescent="0.2">
      <c r="A17" s="279"/>
      <c r="B17" s="280"/>
      <c r="C17" s="281"/>
      <c r="D17" s="282"/>
      <c r="E17" s="282"/>
      <c r="F17" s="282"/>
      <c r="G17" s="282"/>
      <c r="H17" s="283">
        <f t="shared" si="0"/>
        <v>0</v>
      </c>
      <c r="I17" s="263"/>
      <c r="J17" s="288"/>
      <c r="K17" s="289"/>
      <c r="L17" s="290"/>
      <c r="M17" s="291">
        <f t="shared" si="1"/>
        <v>0</v>
      </c>
    </row>
    <row r="18" spans="1:13" x14ac:dyDescent="0.2">
      <c r="A18" s="279"/>
      <c r="B18" s="280"/>
      <c r="C18" s="281"/>
      <c r="D18" s="282"/>
      <c r="E18" s="282"/>
      <c r="F18" s="282"/>
      <c r="G18" s="282"/>
      <c r="H18" s="283">
        <f t="shared" si="0"/>
        <v>0</v>
      </c>
      <c r="I18" s="263"/>
      <c r="J18" s="288"/>
      <c r="K18" s="289"/>
      <c r="L18" s="290"/>
      <c r="M18" s="291">
        <f t="shared" si="1"/>
        <v>0</v>
      </c>
    </row>
    <row r="19" spans="1:13" x14ac:dyDescent="0.2">
      <c r="A19" s="279"/>
      <c r="B19" s="280"/>
      <c r="C19" s="281"/>
      <c r="D19" s="282"/>
      <c r="E19" s="282"/>
      <c r="F19" s="282"/>
      <c r="G19" s="282"/>
      <c r="H19" s="283">
        <f t="shared" si="0"/>
        <v>0</v>
      </c>
      <c r="I19" s="263"/>
      <c r="J19" s="288"/>
      <c r="K19" s="289"/>
      <c r="L19" s="290"/>
      <c r="M19" s="291">
        <f t="shared" si="1"/>
        <v>0</v>
      </c>
    </row>
    <row r="20" spans="1:13" x14ac:dyDescent="0.2">
      <c r="A20" s="279"/>
      <c r="B20" s="280"/>
      <c r="C20" s="281"/>
      <c r="D20" s="282"/>
      <c r="E20" s="282"/>
      <c r="F20" s="282"/>
      <c r="G20" s="282"/>
      <c r="H20" s="283">
        <f t="shared" si="0"/>
        <v>0</v>
      </c>
      <c r="I20" s="263"/>
      <c r="J20" s="288"/>
      <c r="K20" s="289"/>
      <c r="L20" s="290"/>
      <c r="M20" s="291">
        <f t="shared" si="1"/>
        <v>0</v>
      </c>
    </row>
    <row r="21" spans="1:13" x14ac:dyDescent="0.2">
      <c r="A21" s="279"/>
      <c r="B21" s="280"/>
      <c r="C21" s="281"/>
      <c r="D21" s="282"/>
      <c r="E21" s="282"/>
      <c r="F21" s="282"/>
      <c r="G21" s="282"/>
      <c r="H21" s="283">
        <f t="shared" si="0"/>
        <v>0</v>
      </c>
      <c r="I21" s="263"/>
      <c r="J21" s="288"/>
      <c r="K21" s="289"/>
      <c r="L21" s="290"/>
      <c r="M21" s="291">
        <f t="shared" si="1"/>
        <v>0</v>
      </c>
    </row>
    <row r="22" spans="1:13" x14ac:dyDescent="0.2">
      <c r="A22" s="279"/>
      <c r="B22" s="280"/>
      <c r="C22" s="281"/>
      <c r="D22" s="282"/>
      <c r="E22" s="282"/>
      <c r="F22" s="282"/>
      <c r="G22" s="282"/>
      <c r="H22" s="283">
        <f t="shared" si="0"/>
        <v>0</v>
      </c>
      <c r="I22" s="263"/>
      <c r="J22" s="288"/>
      <c r="K22" s="289"/>
      <c r="L22" s="290"/>
      <c r="M22" s="291">
        <f t="shared" si="1"/>
        <v>0</v>
      </c>
    </row>
    <row r="23" spans="1:13" x14ac:dyDescent="0.2">
      <c r="A23" s="279"/>
      <c r="B23" s="280"/>
      <c r="C23" s="281"/>
      <c r="D23" s="282"/>
      <c r="E23" s="282"/>
      <c r="F23" s="282"/>
      <c r="G23" s="282"/>
      <c r="H23" s="283">
        <f t="shared" si="0"/>
        <v>0</v>
      </c>
      <c r="I23" s="263"/>
      <c r="J23" s="288"/>
      <c r="K23" s="289"/>
      <c r="L23" s="290"/>
      <c r="M23" s="291">
        <f t="shared" si="1"/>
        <v>0</v>
      </c>
    </row>
    <row r="24" spans="1:13" x14ac:dyDescent="0.2">
      <c r="A24" s="279"/>
      <c r="B24" s="280"/>
      <c r="C24" s="281"/>
      <c r="D24" s="282"/>
      <c r="E24" s="282"/>
      <c r="F24" s="282"/>
      <c r="G24" s="282"/>
      <c r="H24" s="283">
        <f t="shared" si="0"/>
        <v>0</v>
      </c>
      <c r="I24" s="263"/>
      <c r="J24" s="288"/>
      <c r="K24" s="289"/>
      <c r="L24" s="290"/>
      <c r="M24" s="291">
        <f t="shared" si="1"/>
        <v>0</v>
      </c>
    </row>
    <row r="25" spans="1:13" x14ac:dyDescent="0.2">
      <c r="A25" s="279"/>
      <c r="B25" s="280"/>
      <c r="C25" s="281"/>
      <c r="D25" s="282"/>
      <c r="E25" s="282"/>
      <c r="F25" s="282"/>
      <c r="G25" s="282"/>
      <c r="H25" s="283">
        <f t="shared" si="0"/>
        <v>0</v>
      </c>
      <c r="I25" s="263"/>
      <c r="J25" s="288"/>
      <c r="K25" s="289"/>
      <c r="L25" s="290"/>
      <c r="M25" s="291">
        <f t="shared" si="1"/>
        <v>0</v>
      </c>
    </row>
    <row r="26" spans="1:13" x14ac:dyDescent="0.2">
      <c r="A26" s="279"/>
      <c r="B26" s="280"/>
      <c r="C26" s="281"/>
      <c r="D26" s="282"/>
      <c r="E26" s="282"/>
      <c r="F26" s="282"/>
      <c r="G26" s="282"/>
      <c r="H26" s="283">
        <f t="shared" si="0"/>
        <v>0</v>
      </c>
      <c r="I26" s="263"/>
      <c r="J26" s="288"/>
      <c r="K26" s="289"/>
      <c r="L26" s="290"/>
      <c r="M26" s="291">
        <f t="shared" si="1"/>
        <v>0</v>
      </c>
    </row>
    <row r="27" spans="1:13" x14ac:dyDescent="0.2">
      <c r="A27" s="279"/>
      <c r="B27" s="280"/>
      <c r="C27" s="281"/>
      <c r="D27" s="282"/>
      <c r="E27" s="282"/>
      <c r="F27" s="282"/>
      <c r="G27" s="282"/>
      <c r="H27" s="283">
        <f t="shared" si="0"/>
        <v>0</v>
      </c>
      <c r="I27" s="263"/>
      <c r="J27" s="288"/>
      <c r="K27" s="289"/>
      <c r="L27" s="290"/>
      <c r="M27" s="291">
        <f t="shared" si="1"/>
        <v>0</v>
      </c>
    </row>
    <row r="28" spans="1:13" x14ac:dyDescent="0.2">
      <c r="A28" s="279"/>
      <c r="B28" s="280"/>
      <c r="C28" s="281"/>
      <c r="D28" s="282"/>
      <c r="E28" s="282"/>
      <c r="F28" s="282"/>
      <c r="G28" s="282"/>
      <c r="H28" s="283">
        <f t="shared" si="0"/>
        <v>0</v>
      </c>
      <c r="I28" s="263"/>
      <c r="J28" s="288"/>
      <c r="K28" s="289"/>
      <c r="L28" s="290"/>
      <c r="M28" s="291">
        <f t="shared" si="1"/>
        <v>0</v>
      </c>
    </row>
    <row r="29" spans="1:13" x14ac:dyDescent="0.2">
      <c r="A29" s="279"/>
      <c r="B29" s="280"/>
      <c r="C29" s="281"/>
      <c r="D29" s="282"/>
      <c r="E29" s="282"/>
      <c r="F29" s="282"/>
      <c r="G29" s="282"/>
      <c r="H29" s="283">
        <f t="shared" si="0"/>
        <v>0</v>
      </c>
      <c r="I29" s="263"/>
      <c r="J29" s="288"/>
      <c r="K29" s="289"/>
      <c r="L29" s="290"/>
      <c r="M29" s="291">
        <f t="shared" si="1"/>
        <v>0</v>
      </c>
    </row>
    <row r="30" spans="1:13" x14ac:dyDescent="0.2">
      <c r="A30" s="279"/>
      <c r="B30" s="280"/>
      <c r="C30" s="281"/>
      <c r="D30" s="282"/>
      <c r="E30" s="282"/>
      <c r="F30" s="282"/>
      <c r="G30" s="282"/>
      <c r="H30" s="283">
        <f t="shared" si="0"/>
        <v>0</v>
      </c>
      <c r="I30" s="263"/>
      <c r="J30" s="288"/>
      <c r="K30" s="289"/>
      <c r="L30" s="290"/>
      <c r="M30" s="291">
        <f t="shared" si="1"/>
        <v>0</v>
      </c>
    </row>
    <row r="31" spans="1:13" x14ac:dyDescent="0.2">
      <c r="A31" s="279"/>
      <c r="B31" s="280"/>
      <c r="C31" s="281"/>
      <c r="D31" s="282"/>
      <c r="E31" s="282"/>
      <c r="F31" s="282"/>
      <c r="G31" s="282"/>
      <c r="H31" s="283">
        <f t="shared" si="0"/>
        <v>0</v>
      </c>
      <c r="I31" s="263"/>
      <c r="J31" s="288"/>
      <c r="K31" s="289"/>
      <c r="L31" s="290"/>
      <c r="M31" s="291">
        <f t="shared" si="1"/>
        <v>0</v>
      </c>
    </row>
    <row r="32" spans="1:13" x14ac:dyDescent="0.2">
      <c r="A32" s="279"/>
      <c r="B32" s="280"/>
      <c r="C32" s="281"/>
      <c r="D32" s="282"/>
      <c r="E32" s="282"/>
      <c r="F32" s="282"/>
      <c r="G32" s="282"/>
      <c r="H32" s="283">
        <f t="shared" si="0"/>
        <v>0</v>
      </c>
      <c r="I32" s="263"/>
      <c r="J32" s="288"/>
      <c r="K32" s="289"/>
      <c r="L32" s="290"/>
      <c r="M32" s="291">
        <f t="shared" si="1"/>
        <v>0</v>
      </c>
    </row>
    <row r="33" spans="1:13" x14ac:dyDescent="0.2">
      <c r="A33" s="279"/>
      <c r="B33" s="280"/>
      <c r="C33" s="281"/>
      <c r="D33" s="282"/>
      <c r="E33" s="282"/>
      <c r="F33" s="282"/>
      <c r="G33" s="282"/>
      <c r="H33" s="283">
        <f t="shared" si="0"/>
        <v>0</v>
      </c>
      <c r="I33" s="263"/>
      <c r="J33" s="288"/>
      <c r="K33" s="289"/>
      <c r="L33" s="290"/>
      <c r="M33" s="291">
        <f t="shared" si="1"/>
        <v>0</v>
      </c>
    </row>
    <row r="34" spans="1:13" x14ac:dyDescent="0.2">
      <c r="A34" s="279"/>
      <c r="B34" s="280"/>
      <c r="C34" s="281"/>
      <c r="D34" s="282"/>
      <c r="E34" s="282"/>
      <c r="F34" s="282"/>
      <c r="G34" s="282"/>
      <c r="H34" s="283">
        <f t="shared" si="0"/>
        <v>0</v>
      </c>
      <c r="I34" s="263"/>
      <c r="J34" s="288"/>
      <c r="K34" s="289"/>
      <c r="L34" s="290"/>
      <c r="M34" s="291">
        <f t="shared" si="1"/>
        <v>0</v>
      </c>
    </row>
    <row r="35" spans="1:13" x14ac:dyDescent="0.2">
      <c r="A35" s="279"/>
      <c r="B35" s="280"/>
      <c r="C35" s="281"/>
      <c r="D35" s="282"/>
      <c r="E35" s="282"/>
      <c r="F35" s="282"/>
      <c r="G35" s="282"/>
      <c r="H35" s="283">
        <f t="shared" si="0"/>
        <v>0</v>
      </c>
      <c r="I35" s="263"/>
      <c r="J35" s="288"/>
      <c r="K35" s="289"/>
      <c r="L35" s="290"/>
      <c r="M35" s="291">
        <f t="shared" si="1"/>
        <v>0</v>
      </c>
    </row>
    <row r="36" spans="1:13" x14ac:dyDescent="0.2">
      <c r="A36" s="279"/>
      <c r="B36" s="280"/>
      <c r="C36" s="281"/>
      <c r="D36" s="282"/>
      <c r="E36" s="282"/>
      <c r="F36" s="282"/>
      <c r="G36" s="282"/>
      <c r="H36" s="283">
        <f t="shared" si="0"/>
        <v>0</v>
      </c>
      <c r="I36" s="263"/>
      <c r="J36" s="288"/>
      <c r="K36" s="289"/>
      <c r="L36" s="290"/>
      <c r="M36" s="291">
        <f t="shared" si="1"/>
        <v>0</v>
      </c>
    </row>
    <row r="37" spans="1:13" x14ac:dyDescent="0.2">
      <c r="A37" s="279"/>
      <c r="B37" s="280"/>
      <c r="C37" s="281"/>
      <c r="D37" s="282"/>
      <c r="E37" s="282"/>
      <c r="F37" s="282"/>
      <c r="G37" s="282"/>
      <c r="H37" s="283"/>
      <c r="I37" s="263"/>
      <c r="J37" s="288"/>
      <c r="K37" s="289"/>
      <c r="L37" s="290"/>
      <c r="M37" s="291"/>
    </row>
    <row r="38" spans="1:13" x14ac:dyDescent="0.2">
      <c r="A38" s="279"/>
      <c r="B38" s="280"/>
      <c r="C38" s="281"/>
      <c r="D38" s="282"/>
      <c r="E38" s="282"/>
      <c r="F38" s="282"/>
      <c r="G38" s="282"/>
      <c r="H38" s="283"/>
      <c r="I38" s="263"/>
      <c r="J38" s="288"/>
      <c r="K38" s="289"/>
      <c r="L38" s="290"/>
      <c r="M38" s="291"/>
    </row>
    <row r="39" spans="1:13" x14ac:dyDescent="0.2">
      <c r="A39" s="279"/>
      <c r="B39" s="280"/>
      <c r="C39" s="281"/>
      <c r="D39" s="282"/>
      <c r="E39" s="282"/>
      <c r="F39" s="282"/>
      <c r="G39" s="282"/>
      <c r="H39" s="283">
        <f t="shared" si="0"/>
        <v>0</v>
      </c>
      <c r="I39" s="263"/>
      <c r="J39" s="288"/>
      <c r="K39" s="289"/>
      <c r="L39" s="290"/>
      <c r="M39" s="291">
        <f t="shared" si="1"/>
        <v>0</v>
      </c>
    </row>
    <row r="40" spans="1:13" x14ac:dyDescent="0.2">
      <c r="A40" s="279"/>
      <c r="B40" s="280"/>
      <c r="C40" s="281"/>
      <c r="D40" s="282"/>
      <c r="E40" s="282"/>
      <c r="F40" s="282"/>
      <c r="G40" s="282"/>
      <c r="H40" s="283">
        <f t="shared" ref="H40" si="2">SUM(D40:G40)</f>
        <v>0</v>
      </c>
      <c r="I40" s="263"/>
      <c r="J40" s="288"/>
      <c r="K40" s="289"/>
      <c r="L40" s="290"/>
      <c r="M40" s="291">
        <f t="shared" si="1"/>
        <v>0</v>
      </c>
    </row>
    <row r="41" spans="1:13" x14ac:dyDescent="0.2">
      <c r="A41" s="295" t="s">
        <v>6</v>
      </c>
      <c r="B41" s="280" t="s">
        <v>6</v>
      </c>
      <c r="C41" s="281" t="s">
        <v>6</v>
      </c>
      <c r="D41" s="282" t="s">
        <v>6</v>
      </c>
      <c r="E41" s="282"/>
      <c r="F41" s="282"/>
      <c r="G41" s="282"/>
      <c r="H41" s="283">
        <f t="shared" ref="H41:H42" si="3">SUM(D41:G41)</f>
        <v>0</v>
      </c>
      <c r="I41" s="263"/>
      <c r="J41" s="288"/>
      <c r="K41" s="289"/>
      <c r="L41" s="290"/>
      <c r="M41" s="291">
        <f t="shared" si="1"/>
        <v>0</v>
      </c>
    </row>
    <row r="42" spans="1:13" x14ac:dyDescent="0.2">
      <c r="A42" s="296"/>
      <c r="B42" s="296"/>
      <c r="C42" s="296"/>
      <c r="D42" s="297"/>
      <c r="E42" s="297"/>
      <c r="F42" s="297"/>
      <c r="G42" s="298"/>
      <c r="H42" s="283">
        <f t="shared" si="3"/>
        <v>0</v>
      </c>
      <c r="I42" s="263"/>
      <c r="J42" s="288"/>
      <c r="K42" s="289"/>
      <c r="L42" s="290"/>
      <c r="M42" s="291">
        <f t="shared" si="1"/>
        <v>0</v>
      </c>
    </row>
    <row r="43" spans="1:13" ht="13.5" thickBot="1" x14ac:dyDescent="0.25">
      <c r="A43" s="299"/>
      <c r="B43" s="300"/>
      <c r="C43" s="301" t="s">
        <v>4</v>
      </c>
      <c r="D43" s="302">
        <f>SUM(D5:D42)</f>
        <v>0</v>
      </c>
      <c r="E43" s="302">
        <f>SUM(E5:E42)</f>
        <v>0</v>
      </c>
      <c r="F43" s="302">
        <f>SUM(F5:F42)</f>
        <v>0</v>
      </c>
      <c r="G43" s="302">
        <f>SUM(G5:G42)</f>
        <v>0</v>
      </c>
      <c r="H43" s="303">
        <f>SUM(H5:H42)</f>
        <v>0</v>
      </c>
      <c r="I43" s="263"/>
      <c r="J43" s="304" t="s">
        <v>69</v>
      </c>
      <c r="K43" s="305">
        <f>SUM(K6:K42)</f>
        <v>0</v>
      </c>
      <c r="L43" s="306" t="s">
        <v>68</v>
      </c>
      <c r="M43" s="307">
        <f>SUM(M6:M42)</f>
        <v>0</v>
      </c>
    </row>
    <row r="45" spans="1:13" ht="15.75" x14ac:dyDescent="0.25">
      <c r="A45" s="598" t="s">
        <v>153</v>
      </c>
    </row>
  </sheetData>
  <sheetProtection selectLockedCells="1"/>
  <phoneticPr fontId="0" type="noConversion"/>
  <pageMargins left="0.45" right="0.5" top="0.4" bottom="0.51" header="0.42" footer="0.5"/>
  <pageSetup paperSize="5" scale="8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A1:P45"/>
  <sheetViews>
    <sheetView zoomScaleNormal="100" workbookViewId="0">
      <selection activeCell="A45" sqref="A45"/>
    </sheetView>
  </sheetViews>
  <sheetFormatPr defaultColWidth="9.140625" defaultRowHeight="12.75" x14ac:dyDescent="0.2"/>
  <cols>
    <col min="1" max="1" width="13.7109375" style="263" customWidth="1"/>
    <col min="2" max="2" width="26.7109375" style="263" customWidth="1"/>
    <col min="3" max="3" width="18.7109375" style="263" customWidth="1"/>
    <col min="4" max="5" width="14.7109375" style="263" customWidth="1"/>
    <col min="6" max="6" width="20.28515625" style="263" customWidth="1"/>
    <col min="7" max="8" width="14.7109375" style="263" customWidth="1"/>
    <col min="9" max="9" width="4.7109375" style="262" customWidth="1"/>
    <col min="10" max="10" width="20.140625" style="262" bestFit="1" customWidth="1"/>
    <col min="11" max="11" width="7" style="262" bestFit="1" customWidth="1"/>
    <col min="12" max="12" width="17.42578125" style="262" bestFit="1" customWidth="1"/>
    <col min="13" max="13" width="12.28515625" style="262" bestFit="1" customWidth="1"/>
    <col min="14" max="16" width="9.140625" style="262"/>
    <col min="17" max="16384" width="9.140625" style="263"/>
  </cols>
  <sheetData>
    <row r="1" spans="1:16" ht="60" customHeight="1" x14ac:dyDescent="0.2"/>
    <row r="2" spans="1:16" ht="25.5" x14ac:dyDescent="0.35">
      <c r="C2" s="314"/>
      <c r="D2" s="259" t="s">
        <v>21</v>
      </c>
      <c r="E2" s="260"/>
      <c r="F2" s="261"/>
      <c r="G2" s="262"/>
      <c r="J2" s="315" t="s">
        <v>21</v>
      </c>
    </row>
    <row r="3" spans="1:16" ht="19.5" x14ac:dyDescent="0.25">
      <c r="A3" s="264"/>
      <c r="B3" s="265"/>
      <c r="C3" s="265"/>
      <c r="D3" s="265" t="s">
        <v>0</v>
      </c>
      <c r="E3" s="265"/>
      <c r="F3" s="265"/>
      <c r="G3" s="265"/>
      <c r="H3" s="265"/>
      <c r="I3" s="263"/>
      <c r="J3" s="266" t="s">
        <v>64</v>
      </c>
      <c r="K3" s="267"/>
      <c r="L3" s="268"/>
      <c r="M3" s="269"/>
    </row>
    <row r="4" spans="1:16" s="278" customFormat="1" ht="14.25" x14ac:dyDescent="0.2">
      <c r="A4" s="270" t="s">
        <v>75</v>
      </c>
      <c r="B4" s="271" t="s">
        <v>1</v>
      </c>
      <c r="C4" s="271" t="s">
        <v>32</v>
      </c>
      <c r="D4" s="271" t="s">
        <v>3</v>
      </c>
      <c r="E4" s="271" t="s">
        <v>34</v>
      </c>
      <c r="F4" s="272" t="s">
        <v>35</v>
      </c>
      <c r="G4" s="272" t="s">
        <v>33</v>
      </c>
      <c r="H4" s="273" t="s">
        <v>2</v>
      </c>
      <c r="I4" s="262"/>
      <c r="J4" s="274" t="s">
        <v>70</v>
      </c>
      <c r="K4" s="275"/>
      <c r="L4" s="276"/>
      <c r="M4" s="277">
        <f>L3*M43</f>
        <v>0</v>
      </c>
      <c r="N4" s="262"/>
      <c r="O4" s="262"/>
      <c r="P4" s="262"/>
    </row>
    <row r="5" spans="1:16" x14ac:dyDescent="0.2">
      <c r="A5" s="279"/>
      <c r="B5" s="280"/>
      <c r="C5" s="281"/>
      <c r="D5" s="282"/>
      <c r="E5" s="282"/>
      <c r="F5" s="282"/>
      <c r="G5" s="282"/>
      <c r="H5" s="283">
        <f t="shared" ref="H5:H13" si="0">SUM(D5:G5)</f>
        <v>0</v>
      </c>
      <c r="I5" s="263"/>
      <c r="J5" s="284" t="s">
        <v>63</v>
      </c>
      <c r="K5" s="285" t="s">
        <v>65</v>
      </c>
      <c r="L5" s="286" t="s">
        <v>66</v>
      </c>
      <c r="M5" s="287" t="s">
        <v>67</v>
      </c>
    </row>
    <row r="6" spans="1:16" x14ac:dyDescent="0.2">
      <c r="A6" s="279"/>
      <c r="B6" s="280"/>
      <c r="C6" s="281"/>
      <c r="D6" s="282"/>
      <c r="E6" s="282"/>
      <c r="F6" s="282"/>
      <c r="G6" s="282"/>
      <c r="H6" s="283">
        <f t="shared" si="0"/>
        <v>0</v>
      </c>
      <c r="I6" s="263"/>
      <c r="J6" s="288"/>
      <c r="K6" s="289"/>
      <c r="L6" s="290"/>
      <c r="M6" s="291">
        <f>K6*L6</f>
        <v>0</v>
      </c>
    </row>
    <row r="7" spans="1:16" x14ac:dyDescent="0.2">
      <c r="A7" s="279"/>
      <c r="B7" s="280"/>
      <c r="C7" s="292"/>
      <c r="D7" s="282"/>
      <c r="E7" s="282"/>
      <c r="F7" s="282"/>
      <c r="G7" s="282"/>
      <c r="H7" s="283">
        <f t="shared" si="0"/>
        <v>0</v>
      </c>
      <c r="I7" s="263"/>
      <c r="J7" s="288"/>
      <c r="K7" s="289"/>
      <c r="L7" s="290"/>
      <c r="M7" s="291">
        <f t="shared" ref="M7:M42" si="1">K7*L7</f>
        <v>0</v>
      </c>
    </row>
    <row r="8" spans="1:16" x14ac:dyDescent="0.2">
      <c r="A8" s="279"/>
      <c r="B8" s="280"/>
      <c r="C8" s="281"/>
      <c r="D8" s="282"/>
      <c r="E8" s="282"/>
      <c r="F8" s="282"/>
      <c r="G8" s="282"/>
      <c r="H8" s="283">
        <f t="shared" si="0"/>
        <v>0</v>
      </c>
      <c r="I8" s="263"/>
      <c r="J8" s="288"/>
      <c r="K8" s="289"/>
      <c r="L8" s="290"/>
      <c r="M8" s="291">
        <f t="shared" si="1"/>
        <v>0</v>
      </c>
    </row>
    <row r="9" spans="1:16" x14ac:dyDescent="0.2">
      <c r="A9" s="279"/>
      <c r="B9" s="280"/>
      <c r="C9" s="281"/>
      <c r="D9" s="282"/>
      <c r="E9" s="282"/>
      <c r="F9" s="282"/>
      <c r="G9" s="282"/>
      <c r="H9" s="283">
        <f t="shared" si="0"/>
        <v>0</v>
      </c>
      <c r="I9" s="263"/>
      <c r="J9" s="288"/>
      <c r="K9" s="289"/>
      <c r="L9" s="290"/>
      <c r="M9" s="291">
        <f t="shared" si="1"/>
        <v>0</v>
      </c>
    </row>
    <row r="10" spans="1:16" x14ac:dyDescent="0.2">
      <c r="A10" s="279"/>
      <c r="B10" s="280"/>
      <c r="C10" s="281"/>
      <c r="D10" s="282"/>
      <c r="F10" s="282"/>
      <c r="G10" s="282"/>
      <c r="H10" s="283">
        <f t="shared" si="0"/>
        <v>0</v>
      </c>
      <c r="I10" s="263"/>
      <c r="J10" s="288"/>
      <c r="K10" s="289"/>
      <c r="L10" s="290"/>
      <c r="M10" s="291">
        <f t="shared" si="1"/>
        <v>0</v>
      </c>
    </row>
    <row r="11" spans="1:16" x14ac:dyDescent="0.2">
      <c r="A11" s="279"/>
      <c r="B11" s="280"/>
      <c r="C11" s="281"/>
      <c r="D11" s="282"/>
      <c r="E11" s="282"/>
      <c r="F11" s="282"/>
      <c r="G11" s="282"/>
      <c r="H11" s="283">
        <f t="shared" si="0"/>
        <v>0</v>
      </c>
      <c r="I11" s="263"/>
      <c r="J11" s="288"/>
      <c r="K11" s="289"/>
      <c r="L11" s="290"/>
      <c r="M11" s="291">
        <f t="shared" si="1"/>
        <v>0</v>
      </c>
    </row>
    <row r="12" spans="1:16" x14ac:dyDescent="0.2">
      <c r="A12" s="279"/>
      <c r="B12" s="280"/>
      <c r="C12" s="281"/>
      <c r="D12" s="282"/>
      <c r="E12" s="282"/>
      <c r="F12" s="282"/>
      <c r="G12" s="282"/>
      <c r="H12" s="283">
        <f t="shared" si="0"/>
        <v>0</v>
      </c>
      <c r="I12" s="263"/>
      <c r="J12" s="288"/>
      <c r="K12" s="289"/>
      <c r="L12" s="290"/>
      <c r="M12" s="291">
        <f t="shared" si="1"/>
        <v>0</v>
      </c>
    </row>
    <row r="13" spans="1:16" x14ac:dyDescent="0.2">
      <c r="A13" s="279"/>
      <c r="B13" s="280"/>
      <c r="C13" s="281"/>
      <c r="D13" s="282"/>
      <c r="E13" s="282"/>
      <c r="F13" s="282"/>
      <c r="G13" s="282"/>
      <c r="H13" s="283">
        <f t="shared" si="0"/>
        <v>0</v>
      </c>
      <c r="I13" s="263"/>
      <c r="J13" s="288"/>
      <c r="K13" s="289"/>
      <c r="L13" s="290"/>
      <c r="M13" s="291">
        <f t="shared" si="1"/>
        <v>0</v>
      </c>
    </row>
    <row r="14" spans="1:16" x14ac:dyDescent="0.2">
      <c r="A14" s="279"/>
      <c r="B14" s="280"/>
      <c r="C14" s="281"/>
      <c r="D14" s="282"/>
      <c r="E14" s="282"/>
      <c r="F14" s="282"/>
      <c r="G14" s="282"/>
      <c r="H14" s="283">
        <f t="shared" ref="H14:H33" si="2">SUM(D14:G14)</f>
        <v>0</v>
      </c>
      <c r="I14" s="263"/>
      <c r="J14" s="288"/>
      <c r="K14" s="289"/>
      <c r="L14" s="290"/>
      <c r="M14" s="291">
        <f t="shared" si="1"/>
        <v>0</v>
      </c>
    </row>
    <row r="15" spans="1:16" x14ac:dyDescent="0.2">
      <c r="A15" s="279"/>
      <c r="B15" s="280"/>
      <c r="C15" s="281"/>
      <c r="D15" s="282"/>
      <c r="E15" s="282"/>
      <c r="F15" s="282"/>
      <c r="G15" s="282"/>
      <c r="H15" s="283">
        <f t="shared" si="2"/>
        <v>0</v>
      </c>
      <c r="I15" s="263"/>
      <c r="J15" s="288"/>
      <c r="K15" s="289"/>
      <c r="L15" s="290"/>
      <c r="M15" s="291">
        <f t="shared" si="1"/>
        <v>0</v>
      </c>
    </row>
    <row r="16" spans="1:16" x14ac:dyDescent="0.2">
      <c r="A16" s="279"/>
      <c r="B16" s="280"/>
      <c r="C16" s="281"/>
      <c r="D16" s="282"/>
      <c r="E16" s="282"/>
      <c r="F16" s="282"/>
      <c r="G16" s="282"/>
      <c r="H16" s="283">
        <f t="shared" si="2"/>
        <v>0</v>
      </c>
      <c r="I16" s="263"/>
      <c r="J16" s="288"/>
      <c r="K16" s="289"/>
      <c r="L16" s="290"/>
      <c r="M16" s="291">
        <f t="shared" si="1"/>
        <v>0</v>
      </c>
    </row>
    <row r="17" spans="1:13" x14ac:dyDescent="0.2">
      <c r="A17" s="279"/>
      <c r="B17" s="280"/>
      <c r="C17" s="281"/>
      <c r="D17" s="282"/>
      <c r="E17" s="282"/>
      <c r="F17" s="282"/>
      <c r="G17" s="282"/>
      <c r="H17" s="283">
        <f t="shared" si="2"/>
        <v>0</v>
      </c>
      <c r="I17" s="263"/>
      <c r="J17" s="288"/>
      <c r="K17" s="289"/>
      <c r="L17" s="290"/>
      <c r="M17" s="291">
        <f t="shared" si="1"/>
        <v>0</v>
      </c>
    </row>
    <row r="18" spans="1:13" x14ac:dyDescent="0.2">
      <c r="A18" s="279"/>
      <c r="B18" s="280"/>
      <c r="C18" s="281"/>
      <c r="D18" s="282"/>
      <c r="E18" s="282"/>
      <c r="F18" s="282"/>
      <c r="G18" s="282"/>
      <c r="H18" s="283">
        <f t="shared" si="2"/>
        <v>0</v>
      </c>
      <c r="I18" s="263"/>
      <c r="J18" s="288"/>
      <c r="K18" s="289"/>
      <c r="L18" s="290"/>
      <c r="M18" s="291">
        <f t="shared" si="1"/>
        <v>0</v>
      </c>
    </row>
    <row r="19" spans="1:13" x14ac:dyDescent="0.2">
      <c r="A19" s="279"/>
      <c r="B19" s="280"/>
      <c r="C19" s="281"/>
      <c r="D19" s="282"/>
      <c r="E19" s="282"/>
      <c r="F19" s="282"/>
      <c r="G19" s="282"/>
      <c r="H19" s="283">
        <f t="shared" si="2"/>
        <v>0</v>
      </c>
      <c r="I19" s="263"/>
      <c r="J19" s="288"/>
      <c r="K19" s="289"/>
      <c r="L19" s="290"/>
      <c r="M19" s="291">
        <f t="shared" si="1"/>
        <v>0</v>
      </c>
    </row>
    <row r="20" spans="1:13" x14ac:dyDescent="0.2">
      <c r="A20" s="279"/>
      <c r="B20" s="280"/>
      <c r="C20" s="281"/>
      <c r="D20" s="282"/>
      <c r="E20" s="282"/>
      <c r="F20" s="282"/>
      <c r="G20" s="282"/>
      <c r="H20" s="283">
        <f t="shared" si="2"/>
        <v>0</v>
      </c>
      <c r="I20" s="263"/>
      <c r="J20" s="288"/>
      <c r="K20" s="289"/>
      <c r="L20" s="290"/>
      <c r="M20" s="291">
        <f t="shared" si="1"/>
        <v>0</v>
      </c>
    </row>
    <row r="21" spans="1:13" x14ac:dyDescent="0.2">
      <c r="A21" s="279"/>
      <c r="B21" s="280"/>
      <c r="C21" s="281"/>
      <c r="D21" s="282"/>
      <c r="E21" s="282"/>
      <c r="F21" s="282"/>
      <c r="G21" s="282"/>
      <c r="H21" s="283">
        <f t="shared" si="2"/>
        <v>0</v>
      </c>
      <c r="I21" s="263"/>
      <c r="J21" s="288"/>
      <c r="K21" s="289"/>
      <c r="L21" s="290"/>
      <c r="M21" s="291">
        <f t="shared" si="1"/>
        <v>0</v>
      </c>
    </row>
    <row r="22" spans="1:13" x14ac:dyDescent="0.2">
      <c r="A22" s="279"/>
      <c r="B22" s="280"/>
      <c r="C22" s="281"/>
      <c r="D22" s="282"/>
      <c r="E22" s="282"/>
      <c r="F22" s="282"/>
      <c r="G22" s="282"/>
      <c r="H22" s="283">
        <f t="shared" si="2"/>
        <v>0</v>
      </c>
      <c r="I22" s="263"/>
      <c r="J22" s="288"/>
      <c r="K22" s="289"/>
      <c r="L22" s="290"/>
      <c r="M22" s="291">
        <f t="shared" si="1"/>
        <v>0</v>
      </c>
    </row>
    <row r="23" spans="1:13" x14ac:dyDescent="0.2">
      <c r="A23" s="279"/>
      <c r="B23" s="280"/>
      <c r="C23" s="281"/>
      <c r="D23" s="282"/>
      <c r="E23" s="282"/>
      <c r="F23" s="282"/>
      <c r="G23" s="282"/>
      <c r="H23" s="283">
        <f t="shared" si="2"/>
        <v>0</v>
      </c>
      <c r="I23" s="263"/>
      <c r="J23" s="288"/>
      <c r="K23" s="289"/>
      <c r="L23" s="290"/>
      <c r="M23" s="291">
        <f t="shared" si="1"/>
        <v>0</v>
      </c>
    </row>
    <row r="24" spans="1:13" x14ac:dyDescent="0.2">
      <c r="A24" s="279"/>
      <c r="B24" s="280"/>
      <c r="C24" s="281"/>
      <c r="D24" s="282"/>
      <c r="E24" s="282"/>
      <c r="F24" s="282"/>
      <c r="G24" s="282"/>
      <c r="H24" s="283">
        <f t="shared" si="2"/>
        <v>0</v>
      </c>
      <c r="I24" s="263"/>
      <c r="J24" s="288"/>
      <c r="K24" s="289"/>
      <c r="L24" s="290"/>
      <c r="M24" s="291">
        <f t="shared" si="1"/>
        <v>0</v>
      </c>
    </row>
    <row r="25" spans="1:13" x14ac:dyDescent="0.2">
      <c r="A25" s="279"/>
      <c r="B25" s="280"/>
      <c r="C25" s="281"/>
      <c r="D25" s="282"/>
      <c r="E25" s="282"/>
      <c r="F25" s="282"/>
      <c r="G25" s="282"/>
      <c r="H25" s="283">
        <f t="shared" si="2"/>
        <v>0</v>
      </c>
      <c r="I25" s="263"/>
      <c r="J25" s="288"/>
      <c r="K25" s="289"/>
      <c r="L25" s="290"/>
      <c r="M25" s="291">
        <f t="shared" si="1"/>
        <v>0</v>
      </c>
    </row>
    <row r="26" spans="1:13" x14ac:dyDescent="0.2">
      <c r="A26" s="279"/>
      <c r="B26" s="280"/>
      <c r="C26" s="281"/>
      <c r="D26" s="282"/>
      <c r="E26" s="282"/>
      <c r="F26" s="282"/>
      <c r="G26" s="282"/>
      <c r="H26" s="283">
        <f t="shared" si="2"/>
        <v>0</v>
      </c>
      <c r="I26" s="263"/>
      <c r="J26" s="288"/>
      <c r="K26" s="289"/>
      <c r="L26" s="290"/>
      <c r="M26" s="291">
        <f t="shared" si="1"/>
        <v>0</v>
      </c>
    </row>
    <row r="27" spans="1:13" x14ac:dyDescent="0.2">
      <c r="A27" s="279"/>
      <c r="B27" s="280"/>
      <c r="C27" s="281"/>
      <c r="D27" s="282"/>
      <c r="E27" s="282"/>
      <c r="F27" s="282"/>
      <c r="G27" s="282"/>
      <c r="H27" s="283">
        <f t="shared" si="2"/>
        <v>0</v>
      </c>
      <c r="I27" s="263"/>
      <c r="J27" s="288"/>
      <c r="K27" s="289"/>
      <c r="L27" s="290"/>
      <c r="M27" s="291">
        <f t="shared" si="1"/>
        <v>0</v>
      </c>
    </row>
    <row r="28" spans="1:13" x14ac:dyDescent="0.2">
      <c r="A28" s="279"/>
      <c r="B28" s="280"/>
      <c r="C28" s="281"/>
      <c r="D28" s="282"/>
      <c r="E28" s="282"/>
      <c r="F28" s="282"/>
      <c r="G28" s="282"/>
      <c r="H28" s="283">
        <f t="shared" si="2"/>
        <v>0</v>
      </c>
      <c r="I28" s="263"/>
      <c r="J28" s="288"/>
      <c r="K28" s="289"/>
      <c r="L28" s="290"/>
      <c r="M28" s="291">
        <f t="shared" si="1"/>
        <v>0</v>
      </c>
    </row>
    <row r="29" spans="1:13" x14ac:dyDescent="0.2">
      <c r="A29" s="279"/>
      <c r="B29" s="280"/>
      <c r="C29" s="281"/>
      <c r="D29" s="282"/>
      <c r="E29" s="282"/>
      <c r="F29" s="282"/>
      <c r="G29" s="282"/>
      <c r="H29" s="283">
        <f t="shared" si="2"/>
        <v>0</v>
      </c>
      <c r="I29" s="263"/>
      <c r="J29" s="288"/>
      <c r="K29" s="289"/>
      <c r="L29" s="290"/>
      <c r="M29" s="291">
        <f t="shared" si="1"/>
        <v>0</v>
      </c>
    </row>
    <row r="30" spans="1:13" x14ac:dyDescent="0.2">
      <c r="A30" s="279"/>
      <c r="B30" s="280"/>
      <c r="C30" s="281"/>
      <c r="D30" s="282"/>
      <c r="E30" s="282"/>
      <c r="F30" s="282"/>
      <c r="G30" s="282"/>
      <c r="H30" s="283">
        <f t="shared" si="2"/>
        <v>0</v>
      </c>
      <c r="I30" s="263"/>
      <c r="J30" s="288"/>
      <c r="K30" s="289"/>
      <c r="L30" s="290"/>
      <c r="M30" s="291">
        <f t="shared" si="1"/>
        <v>0</v>
      </c>
    </row>
    <row r="31" spans="1:13" x14ac:dyDescent="0.2">
      <c r="A31" s="279"/>
      <c r="B31" s="280"/>
      <c r="C31" s="281"/>
      <c r="D31" s="282"/>
      <c r="E31" s="282"/>
      <c r="F31" s="282"/>
      <c r="G31" s="282"/>
      <c r="H31" s="283">
        <f t="shared" si="2"/>
        <v>0</v>
      </c>
      <c r="I31" s="263"/>
      <c r="J31" s="288"/>
      <c r="K31" s="289"/>
      <c r="L31" s="290"/>
      <c r="M31" s="291">
        <f t="shared" si="1"/>
        <v>0</v>
      </c>
    </row>
    <row r="32" spans="1:13" x14ac:dyDescent="0.2">
      <c r="A32" s="279"/>
      <c r="B32" s="280"/>
      <c r="C32" s="281"/>
      <c r="D32" s="282"/>
      <c r="E32" s="282"/>
      <c r="F32" s="282"/>
      <c r="G32" s="282"/>
      <c r="H32" s="283">
        <f t="shared" si="2"/>
        <v>0</v>
      </c>
      <c r="I32" s="263"/>
      <c r="J32" s="288"/>
      <c r="K32" s="289"/>
      <c r="L32" s="290"/>
      <c r="M32" s="291">
        <f t="shared" si="1"/>
        <v>0</v>
      </c>
    </row>
    <row r="33" spans="1:13" x14ac:dyDescent="0.2">
      <c r="A33" s="279"/>
      <c r="B33" s="280"/>
      <c r="C33" s="281"/>
      <c r="D33" s="282"/>
      <c r="E33" s="282"/>
      <c r="F33" s="282"/>
      <c r="G33" s="282"/>
      <c r="H33" s="283">
        <f t="shared" si="2"/>
        <v>0</v>
      </c>
      <c r="I33" s="263"/>
      <c r="J33" s="288"/>
      <c r="K33" s="289"/>
      <c r="L33" s="290"/>
      <c r="M33" s="291">
        <f t="shared" si="1"/>
        <v>0</v>
      </c>
    </row>
    <row r="34" spans="1:13" x14ac:dyDescent="0.2">
      <c r="A34" s="279"/>
      <c r="B34" s="280"/>
      <c r="C34" s="294"/>
      <c r="D34" s="282"/>
      <c r="E34" s="282"/>
      <c r="F34" s="282"/>
      <c r="G34" s="282"/>
      <c r="H34" s="283">
        <f t="shared" ref="H34:H42" si="3">SUM(D34:G34)</f>
        <v>0</v>
      </c>
      <c r="I34" s="263"/>
      <c r="J34" s="288"/>
      <c r="K34" s="289"/>
      <c r="L34" s="290"/>
      <c r="M34" s="291">
        <f t="shared" si="1"/>
        <v>0</v>
      </c>
    </row>
    <row r="35" spans="1:13" x14ac:dyDescent="0.2">
      <c r="A35" s="279"/>
      <c r="B35" s="280"/>
      <c r="C35" s="281"/>
      <c r="D35" s="282"/>
      <c r="E35" s="282"/>
      <c r="F35" s="282"/>
      <c r="G35" s="282" t="s">
        <v>6</v>
      </c>
      <c r="H35" s="283">
        <f t="shared" si="3"/>
        <v>0</v>
      </c>
      <c r="I35" s="263"/>
      <c r="J35" s="288"/>
      <c r="K35" s="289"/>
      <c r="L35" s="290"/>
      <c r="M35" s="291">
        <f t="shared" si="1"/>
        <v>0</v>
      </c>
    </row>
    <row r="36" spans="1:13" x14ac:dyDescent="0.2">
      <c r="A36" s="279"/>
      <c r="B36" s="280"/>
      <c r="C36" s="281"/>
      <c r="D36" s="282"/>
      <c r="E36" s="282"/>
      <c r="F36" s="282"/>
      <c r="G36" s="282"/>
      <c r="H36" s="283">
        <f t="shared" si="3"/>
        <v>0</v>
      </c>
      <c r="I36" s="263"/>
      <c r="J36" s="288"/>
      <c r="K36" s="289"/>
      <c r="L36" s="290"/>
      <c r="M36" s="291">
        <f t="shared" si="1"/>
        <v>0</v>
      </c>
    </row>
    <row r="37" spans="1:13" x14ac:dyDescent="0.2">
      <c r="A37" s="279"/>
      <c r="B37" s="280"/>
      <c r="C37" s="281"/>
      <c r="D37" s="282"/>
      <c r="E37" s="282"/>
      <c r="F37" s="282"/>
      <c r="G37" s="282"/>
      <c r="H37" s="283">
        <f t="shared" si="3"/>
        <v>0</v>
      </c>
      <c r="I37" s="263"/>
      <c r="J37" s="288"/>
      <c r="K37" s="289"/>
      <c r="L37" s="290"/>
      <c r="M37" s="291">
        <f t="shared" si="1"/>
        <v>0</v>
      </c>
    </row>
    <row r="38" spans="1:13" x14ac:dyDescent="0.2">
      <c r="A38" s="279"/>
      <c r="B38" s="280"/>
      <c r="C38" s="294"/>
      <c r="D38" s="282"/>
      <c r="E38" s="282"/>
      <c r="F38" s="282"/>
      <c r="G38" s="282"/>
      <c r="H38" s="283">
        <f t="shared" si="3"/>
        <v>0</v>
      </c>
      <c r="I38" s="263"/>
      <c r="J38" s="288"/>
      <c r="K38" s="289"/>
      <c r="L38" s="290"/>
      <c r="M38" s="291">
        <f t="shared" si="1"/>
        <v>0</v>
      </c>
    </row>
    <row r="39" spans="1:13" x14ac:dyDescent="0.2">
      <c r="A39" s="279"/>
      <c r="B39" s="280"/>
      <c r="C39" s="294"/>
      <c r="D39" s="282"/>
      <c r="E39" s="282"/>
      <c r="F39" s="282"/>
      <c r="G39" s="282"/>
      <c r="H39" s="283">
        <f t="shared" si="3"/>
        <v>0</v>
      </c>
      <c r="I39" s="263"/>
      <c r="J39" s="288"/>
      <c r="K39" s="289"/>
      <c r="L39" s="290"/>
      <c r="M39" s="291">
        <f t="shared" si="1"/>
        <v>0</v>
      </c>
    </row>
    <row r="40" spans="1:13" x14ac:dyDescent="0.2">
      <c r="A40" s="279" t="s">
        <v>6</v>
      </c>
      <c r="B40" s="280" t="s">
        <v>6</v>
      </c>
      <c r="C40" s="294"/>
      <c r="D40" s="282"/>
      <c r="E40" s="282"/>
      <c r="F40" s="282"/>
      <c r="G40" s="282"/>
      <c r="H40" s="283">
        <f t="shared" si="3"/>
        <v>0</v>
      </c>
      <c r="I40" s="263"/>
      <c r="J40" s="288"/>
      <c r="K40" s="289"/>
      <c r="L40" s="290"/>
      <c r="M40" s="291">
        <f t="shared" si="1"/>
        <v>0</v>
      </c>
    </row>
    <row r="41" spans="1:13" x14ac:dyDescent="0.2">
      <c r="A41" s="279"/>
      <c r="B41" s="280"/>
      <c r="C41" s="294"/>
      <c r="D41" s="282"/>
      <c r="E41" s="282"/>
      <c r="F41" s="282"/>
      <c r="G41" s="282"/>
      <c r="H41" s="283">
        <f t="shared" si="3"/>
        <v>0</v>
      </c>
      <c r="I41" s="263"/>
      <c r="J41" s="288"/>
      <c r="K41" s="289"/>
      <c r="L41" s="290"/>
      <c r="M41" s="291">
        <f t="shared" si="1"/>
        <v>0</v>
      </c>
    </row>
    <row r="42" spans="1:13" x14ac:dyDescent="0.2">
      <c r="A42" s="279"/>
      <c r="B42" s="280"/>
      <c r="C42" s="294"/>
      <c r="D42" s="282"/>
      <c r="E42" s="282"/>
      <c r="F42" s="282"/>
      <c r="G42" s="282"/>
      <c r="H42" s="283">
        <f t="shared" si="3"/>
        <v>0</v>
      </c>
      <c r="I42" s="263"/>
      <c r="J42" s="288"/>
      <c r="K42" s="289"/>
      <c r="L42" s="290"/>
      <c r="M42" s="291">
        <f t="shared" si="1"/>
        <v>0</v>
      </c>
    </row>
    <row r="43" spans="1:13" ht="13.5" thickBot="1" x14ac:dyDescent="0.25">
      <c r="A43" s="299"/>
      <c r="B43" s="300"/>
      <c r="C43" s="301" t="s">
        <v>4</v>
      </c>
      <c r="D43" s="302">
        <f>SUM(D5:D42)</f>
        <v>0</v>
      </c>
      <c r="E43" s="302">
        <f>SUM(E5:E42)</f>
        <v>0</v>
      </c>
      <c r="F43" s="302">
        <f>SUM(F5:F42)</f>
        <v>0</v>
      </c>
      <c r="G43" s="302">
        <f>SUM(G5:G42)</f>
        <v>0</v>
      </c>
      <c r="H43" s="303">
        <f>SUM(H5:H42)</f>
        <v>0</v>
      </c>
      <c r="I43" s="263"/>
      <c r="J43" s="304" t="s">
        <v>69</v>
      </c>
      <c r="K43" s="305">
        <f>SUM(K6:K42)</f>
        <v>0</v>
      </c>
      <c r="L43" s="306" t="s">
        <v>68</v>
      </c>
      <c r="M43" s="307">
        <f>SUM(M6:M42)</f>
        <v>0</v>
      </c>
    </row>
    <row r="45" spans="1:13" ht="15.75" x14ac:dyDescent="0.25">
      <c r="A45" s="598" t="s">
        <v>153</v>
      </c>
    </row>
  </sheetData>
  <sheetProtection selectLockedCells="1"/>
  <phoneticPr fontId="0" type="noConversion"/>
  <pageMargins left="0.45" right="0.5" top="0.4" bottom="0.51" header="0.42" footer="0.5"/>
  <pageSetup scale="6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AS45"/>
  <sheetViews>
    <sheetView topLeftCell="A11" zoomScaleNormal="80" workbookViewId="0">
      <selection activeCell="H8" sqref="H8:H30"/>
    </sheetView>
  </sheetViews>
  <sheetFormatPr defaultColWidth="9.140625" defaultRowHeight="12.75" x14ac:dyDescent="0.2"/>
  <cols>
    <col min="1" max="1" width="13.7109375" style="263" customWidth="1"/>
    <col min="2" max="2" width="26.7109375" style="263" customWidth="1"/>
    <col min="3" max="3" width="18.7109375" style="263" customWidth="1"/>
    <col min="4" max="5" width="14.7109375" style="263" customWidth="1"/>
    <col min="6" max="6" width="20.28515625" style="263" customWidth="1"/>
    <col min="7" max="8" width="14.7109375" style="263" customWidth="1"/>
    <col min="9" max="9" width="4.7109375" style="262" customWidth="1"/>
    <col min="10" max="10" width="20.140625" style="262" bestFit="1" customWidth="1"/>
    <col min="11" max="11" width="7" style="262" bestFit="1" customWidth="1"/>
    <col min="12" max="12" width="17.42578125" style="262" bestFit="1" customWidth="1"/>
    <col min="13" max="13" width="12.28515625" style="262" bestFit="1" customWidth="1"/>
    <col min="14" max="45" width="9.140625" style="262"/>
    <col min="46" max="16384" width="9.140625" style="263"/>
  </cols>
  <sheetData>
    <row r="1" spans="1:45" ht="60" customHeight="1" x14ac:dyDescent="0.2"/>
    <row r="2" spans="1:45" ht="26.25" customHeight="1" x14ac:dyDescent="0.35">
      <c r="A2" s="257"/>
      <c r="B2" s="257"/>
      <c r="C2" s="258"/>
      <c r="D2" s="308" t="s">
        <v>29</v>
      </c>
      <c r="E2" s="316"/>
      <c r="F2" s="310"/>
      <c r="G2" s="311"/>
      <c r="J2" s="317" t="s">
        <v>29</v>
      </c>
    </row>
    <row r="3" spans="1:45" ht="19.5" x14ac:dyDescent="0.25">
      <c r="A3" s="264"/>
      <c r="B3" s="265"/>
      <c r="C3" s="265"/>
      <c r="D3" s="265" t="s">
        <v>0</v>
      </c>
      <c r="E3" s="265"/>
      <c r="F3" s="265"/>
      <c r="G3" s="265"/>
      <c r="H3" s="265"/>
      <c r="I3" s="263"/>
      <c r="J3" s="266" t="s">
        <v>64</v>
      </c>
      <c r="K3" s="267"/>
      <c r="L3" s="268"/>
      <c r="M3" s="269"/>
    </row>
    <row r="4" spans="1:45" s="278" customFormat="1" ht="14.25" x14ac:dyDescent="0.2">
      <c r="A4" s="270" t="s">
        <v>75</v>
      </c>
      <c r="B4" s="271" t="s">
        <v>1</v>
      </c>
      <c r="C4" s="271" t="s">
        <v>32</v>
      </c>
      <c r="D4" s="271" t="s">
        <v>3</v>
      </c>
      <c r="E4" s="271" t="s">
        <v>34</v>
      </c>
      <c r="F4" s="272" t="s">
        <v>35</v>
      </c>
      <c r="G4" s="272" t="s">
        <v>33</v>
      </c>
      <c r="H4" s="273" t="s">
        <v>2</v>
      </c>
      <c r="I4" s="262"/>
      <c r="J4" s="274" t="s">
        <v>70</v>
      </c>
      <c r="K4" s="275"/>
      <c r="L4" s="276"/>
      <c r="M4" s="277">
        <f>L3*M43</f>
        <v>0</v>
      </c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</row>
    <row r="5" spans="1:45" x14ac:dyDescent="0.2">
      <c r="A5" s="279"/>
      <c r="B5" s="280"/>
      <c r="C5" s="281"/>
      <c r="D5" s="282"/>
      <c r="E5" s="282"/>
      <c r="F5" s="282"/>
      <c r="G5" s="282"/>
      <c r="H5" s="283">
        <f t="shared" ref="H5:H32" si="0">SUM(D5:G5)</f>
        <v>0</v>
      </c>
      <c r="I5" s="263"/>
      <c r="J5" s="284" t="s">
        <v>63</v>
      </c>
      <c r="K5" s="285" t="s">
        <v>65</v>
      </c>
      <c r="L5" s="286" t="s">
        <v>66</v>
      </c>
      <c r="M5" s="287" t="s">
        <v>67</v>
      </c>
    </row>
    <row r="6" spans="1:45" x14ac:dyDescent="0.2">
      <c r="A6" s="279"/>
      <c r="B6" s="280"/>
      <c r="C6" s="281"/>
      <c r="D6" s="282"/>
      <c r="E6" s="282"/>
      <c r="F6" s="282"/>
      <c r="G6" s="282"/>
      <c r="H6" s="283">
        <f t="shared" si="0"/>
        <v>0</v>
      </c>
      <c r="I6" s="263"/>
      <c r="J6" s="288"/>
      <c r="K6" s="289"/>
      <c r="L6" s="290"/>
      <c r="M6" s="291">
        <f>K6*L6</f>
        <v>0</v>
      </c>
    </row>
    <row r="7" spans="1:45" x14ac:dyDescent="0.2">
      <c r="A7" s="279"/>
      <c r="B7" s="280"/>
      <c r="C7" s="292"/>
      <c r="D7" s="282"/>
      <c r="E7" s="282"/>
      <c r="F7" s="282"/>
      <c r="G7" s="282"/>
      <c r="H7" s="283">
        <f t="shared" si="0"/>
        <v>0</v>
      </c>
      <c r="I7" s="263"/>
      <c r="J7" s="288"/>
      <c r="K7" s="289"/>
      <c r="L7" s="290"/>
      <c r="M7" s="291">
        <f t="shared" ref="M7:M42" si="1">K7*L7</f>
        <v>0</v>
      </c>
    </row>
    <row r="8" spans="1:45" x14ac:dyDescent="0.2">
      <c r="A8" s="279"/>
      <c r="B8" s="280"/>
      <c r="C8" s="281"/>
      <c r="D8" s="282"/>
      <c r="E8" s="282"/>
      <c r="F8" s="282"/>
      <c r="G8" s="282"/>
      <c r="H8" s="283">
        <f t="shared" si="0"/>
        <v>0</v>
      </c>
      <c r="I8" s="263"/>
      <c r="J8" s="288"/>
      <c r="K8" s="289"/>
      <c r="L8" s="290"/>
      <c r="M8" s="291">
        <f t="shared" si="1"/>
        <v>0</v>
      </c>
    </row>
    <row r="9" spans="1:45" x14ac:dyDescent="0.2">
      <c r="A9" s="279"/>
      <c r="B9" s="280"/>
      <c r="C9" s="281"/>
      <c r="D9" s="282"/>
      <c r="E9" s="282"/>
      <c r="F9" s="282"/>
      <c r="G9" s="282"/>
      <c r="H9" s="283">
        <f t="shared" si="0"/>
        <v>0</v>
      </c>
      <c r="I9" s="263"/>
      <c r="J9" s="288"/>
      <c r="K9" s="289"/>
      <c r="L9" s="290"/>
      <c r="M9" s="291"/>
    </row>
    <row r="10" spans="1:45" x14ac:dyDescent="0.2">
      <c r="A10" s="279"/>
      <c r="B10" s="280"/>
      <c r="C10" s="281"/>
      <c r="D10" s="282"/>
      <c r="E10" s="282"/>
      <c r="F10" s="282"/>
      <c r="G10" s="282"/>
      <c r="H10" s="283">
        <f t="shared" si="0"/>
        <v>0</v>
      </c>
      <c r="I10" s="263"/>
      <c r="J10" s="288"/>
      <c r="K10" s="289"/>
      <c r="L10" s="290"/>
      <c r="M10" s="291"/>
    </row>
    <row r="11" spans="1:45" x14ac:dyDescent="0.2">
      <c r="A11" s="279"/>
      <c r="B11" s="280"/>
      <c r="C11" s="281"/>
      <c r="D11" s="282"/>
      <c r="E11" s="282"/>
      <c r="F11" s="282"/>
      <c r="G11" s="282"/>
      <c r="H11" s="283">
        <f t="shared" si="0"/>
        <v>0</v>
      </c>
      <c r="I11" s="263"/>
      <c r="J11" s="288"/>
      <c r="K11" s="289"/>
      <c r="L11" s="290"/>
      <c r="M11" s="291"/>
    </row>
    <row r="12" spans="1:45" x14ac:dyDescent="0.2">
      <c r="A12" s="279"/>
      <c r="B12" s="280"/>
      <c r="C12" s="281"/>
      <c r="D12" s="282"/>
      <c r="E12" s="282"/>
      <c r="F12" s="282"/>
      <c r="G12" s="282"/>
      <c r="H12" s="283">
        <f t="shared" si="0"/>
        <v>0</v>
      </c>
      <c r="I12" s="263"/>
      <c r="J12" s="288"/>
      <c r="K12" s="289"/>
      <c r="L12" s="290"/>
      <c r="M12" s="291"/>
    </row>
    <row r="13" spans="1:45" x14ac:dyDescent="0.2">
      <c r="A13" s="279"/>
      <c r="B13" s="280"/>
      <c r="C13" s="281"/>
      <c r="D13" s="282"/>
      <c r="E13" s="282"/>
      <c r="F13" s="282"/>
      <c r="G13" s="282"/>
      <c r="H13" s="283">
        <f t="shared" si="0"/>
        <v>0</v>
      </c>
      <c r="I13" s="263"/>
      <c r="J13" s="288"/>
      <c r="K13" s="289"/>
      <c r="L13" s="290"/>
      <c r="M13" s="291"/>
    </row>
    <row r="14" spans="1:45" x14ac:dyDescent="0.2">
      <c r="A14" s="279"/>
      <c r="B14" s="280"/>
      <c r="C14" s="281"/>
      <c r="D14" s="282"/>
      <c r="E14" s="282"/>
      <c r="F14" s="282"/>
      <c r="G14" s="282"/>
      <c r="H14" s="283">
        <f t="shared" si="0"/>
        <v>0</v>
      </c>
      <c r="I14" s="263"/>
      <c r="J14" s="288"/>
      <c r="K14" s="289"/>
      <c r="L14" s="290"/>
      <c r="M14" s="291"/>
    </row>
    <row r="15" spans="1:45" x14ac:dyDescent="0.2">
      <c r="A15" s="279"/>
      <c r="B15" s="280"/>
      <c r="C15" s="281"/>
      <c r="D15" s="282"/>
      <c r="E15" s="282"/>
      <c r="F15" s="282"/>
      <c r="G15" s="282"/>
      <c r="H15" s="283">
        <f t="shared" si="0"/>
        <v>0</v>
      </c>
      <c r="I15" s="263"/>
      <c r="J15" s="288"/>
      <c r="K15" s="289"/>
      <c r="L15" s="290"/>
      <c r="M15" s="291"/>
    </row>
    <row r="16" spans="1:45" x14ac:dyDescent="0.2">
      <c r="A16" s="279"/>
      <c r="B16" s="280"/>
      <c r="C16" s="281"/>
      <c r="D16" s="282"/>
      <c r="E16" s="282"/>
      <c r="F16" s="282"/>
      <c r="G16" s="282"/>
      <c r="H16" s="283">
        <f t="shared" si="0"/>
        <v>0</v>
      </c>
      <c r="I16" s="263"/>
      <c r="J16" s="288"/>
      <c r="K16" s="289"/>
      <c r="L16" s="290"/>
      <c r="M16" s="291"/>
    </row>
    <row r="17" spans="1:13" x14ac:dyDescent="0.2">
      <c r="A17" s="279"/>
      <c r="B17" s="280"/>
      <c r="C17" s="281"/>
      <c r="D17" s="282"/>
      <c r="E17" s="282"/>
      <c r="F17" s="282"/>
      <c r="G17" s="282"/>
      <c r="H17" s="283">
        <f t="shared" si="0"/>
        <v>0</v>
      </c>
      <c r="I17" s="263"/>
      <c r="J17" s="288"/>
      <c r="K17" s="289"/>
      <c r="L17" s="290"/>
      <c r="M17" s="291"/>
    </row>
    <row r="18" spans="1:13" x14ac:dyDescent="0.2">
      <c r="A18" s="279"/>
      <c r="B18" s="280"/>
      <c r="C18" s="281"/>
      <c r="D18" s="282"/>
      <c r="E18" s="282"/>
      <c r="F18" s="282"/>
      <c r="G18" s="282"/>
      <c r="H18" s="283">
        <f t="shared" si="0"/>
        <v>0</v>
      </c>
      <c r="I18" s="263"/>
      <c r="J18" s="288"/>
      <c r="K18" s="289"/>
      <c r="L18" s="290"/>
      <c r="M18" s="291"/>
    </row>
    <row r="19" spans="1:13" x14ac:dyDescent="0.2">
      <c r="A19" s="279"/>
      <c r="B19" s="280"/>
      <c r="C19" s="281"/>
      <c r="D19" s="282"/>
      <c r="E19" s="282"/>
      <c r="F19" s="282"/>
      <c r="G19" s="282"/>
      <c r="H19" s="283">
        <f t="shared" si="0"/>
        <v>0</v>
      </c>
      <c r="I19" s="263"/>
      <c r="J19" s="288"/>
      <c r="K19" s="289"/>
      <c r="L19" s="290"/>
      <c r="M19" s="291"/>
    </row>
    <row r="20" spans="1:13" x14ac:dyDescent="0.2">
      <c r="A20" s="279"/>
      <c r="B20" s="280"/>
      <c r="C20" s="281"/>
      <c r="D20" s="282"/>
      <c r="E20" s="282"/>
      <c r="F20" s="282"/>
      <c r="G20" s="282"/>
      <c r="H20" s="283">
        <f t="shared" si="0"/>
        <v>0</v>
      </c>
      <c r="I20" s="263"/>
      <c r="J20" s="288"/>
      <c r="K20" s="289"/>
      <c r="L20" s="290"/>
      <c r="M20" s="291">
        <f t="shared" si="1"/>
        <v>0</v>
      </c>
    </row>
    <row r="21" spans="1:13" x14ac:dyDescent="0.2">
      <c r="A21" s="279"/>
      <c r="B21" s="280"/>
      <c r="C21" s="281"/>
      <c r="D21" s="282"/>
      <c r="F21" s="282"/>
      <c r="G21" s="282"/>
      <c r="H21" s="283">
        <f t="shared" si="0"/>
        <v>0</v>
      </c>
      <c r="I21" s="263"/>
      <c r="J21" s="288"/>
      <c r="K21" s="289"/>
      <c r="L21" s="290"/>
      <c r="M21" s="291">
        <f t="shared" si="1"/>
        <v>0</v>
      </c>
    </row>
    <row r="22" spans="1:13" x14ac:dyDescent="0.2">
      <c r="A22" s="279"/>
      <c r="B22" s="280"/>
      <c r="C22" s="281"/>
      <c r="D22" s="282"/>
      <c r="E22" s="282"/>
      <c r="F22" s="282"/>
      <c r="G22" s="282"/>
      <c r="H22" s="283">
        <f t="shared" si="0"/>
        <v>0</v>
      </c>
      <c r="I22" s="263"/>
      <c r="J22" s="288"/>
      <c r="K22" s="289"/>
      <c r="L22" s="290"/>
      <c r="M22" s="291">
        <f t="shared" si="1"/>
        <v>0</v>
      </c>
    </row>
    <row r="23" spans="1:13" x14ac:dyDescent="0.2">
      <c r="A23" s="279"/>
      <c r="B23" s="280"/>
      <c r="C23" s="281"/>
      <c r="D23" s="282"/>
      <c r="E23" s="282"/>
      <c r="F23" s="282"/>
      <c r="G23" s="282"/>
      <c r="H23" s="283">
        <f t="shared" si="0"/>
        <v>0</v>
      </c>
      <c r="I23" s="263"/>
      <c r="J23" s="288"/>
      <c r="K23" s="289"/>
      <c r="L23" s="290"/>
      <c r="M23" s="291">
        <f t="shared" si="1"/>
        <v>0</v>
      </c>
    </row>
    <row r="24" spans="1:13" x14ac:dyDescent="0.2">
      <c r="A24" s="279"/>
      <c r="B24" s="280"/>
      <c r="C24" s="281"/>
      <c r="D24" s="282"/>
      <c r="E24" s="282"/>
      <c r="F24" s="282"/>
      <c r="G24" s="282"/>
      <c r="H24" s="283">
        <f t="shared" si="0"/>
        <v>0</v>
      </c>
      <c r="I24" s="263"/>
      <c r="J24" s="288"/>
      <c r="K24" s="289"/>
      <c r="L24" s="290"/>
      <c r="M24" s="291">
        <f t="shared" si="1"/>
        <v>0</v>
      </c>
    </row>
    <row r="25" spans="1:13" x14ac:dyDescent="0.2">
      <c r="A25" s="279"/>
      <c r="B25" s="280"/>
      <c r="C25" s="281"/>
      <c r="D25" s="282"/>
      <c r="E25" s="282"/>
      <c r="F25" s="282"/>
      <c r="G25" s="282"/>
      <c r="H25" s="283">
        <f t="shared" si="0"/>
        <v>0</v>
      </c>
      <c r="I25" s="263"/>
      <c r="J25" s="288"/>
      <c r="K25" s="289"/>
      <c r="L25" s="290"/>
      <c r="M25" s="291">
        <f t="shared" si="1"/>
        <v>0</v>
      </c>
    </row>
    <row r="26" spans="1:13" x14ac:dyDescent="0.2">
      <c r="A26" s="279"/>
      <c r="B26" s="280"/>
      <c r="C26" s="281"/>
      <c r="D26" s="282"/>
      <c r="E26" s="282"/>
      <c r="F26" s="282"/>
      <c r="G26" s="282"/>
      <c r="H26" s="283">
        <f t="shared" si="0"/>
        <v>0</v>
      </c>
      <c r="I26" s="263"/>
      <c r="J26" s="288"/>
      <c r="K26" s="289"/>
      <c r="L26" s="290"/>
      <c r="M26" s="291"/>
    </row>
    <row r="27" spans="1:13" x14ac:dyDescent="0.2">
      <c r="A27" s="279"/>
      <c r="B27" s="280"/>
      <c r="C27" s="281"/>
      <c r="D27" s="282"/>
      <c r="E27" s="282"/>
      <c r="F27" s="282"/>
      <c r="G27" s="282"/>
      <c r="H27" s="283">
        <f t="shared" si="0"/>
        <v>0</v>
      </c>
      <c r="I27" s="263"/>
      <c r="J27" s="288"/>
      <c r="K27" s="289"/>
      <c r="L27" s="290"/>
      <c r="M27" s="291"/>
    </row>
    <row r="28" spans="1:13" x14ac:dyDescent="0.2">
      <c r="A28" s="279"/>
      <c r="B28" s="280"/>
      <c r="C28" s="281"/>
      <c r="D28" s="282"/>
      <c r="E28" s="282"/>
      <c r="F28" s="282"/>
      <c r="G28" s="282"/>
      <c r="H28" s="283">
        <f t="shared" si="0"/>
        <v>0</v>
      </c>
      <c r="I28" s="263"/>
      <c r="J28" s="288"/>
      <c r="K28" s="289"/>
      <c r="L28" s="290"/>
      <c r="M28" s="291"/>
    </row>
    <row r="29" spans="1:13" x14ac:dyDescent="0.2">
      <c r="A29" s="279"/>
      <c r="B29" s="280"/>
      <c r="C29" s="281"/>
      <c r="D29" s="282"/>
      <c r="E29" s="282"/>
      <c r="F29" s="282"/>
      <c r="G29" s="282"/>
      <c r="H29" s="283">
        <f t="shared" si="0"/>
        <v>0</v>
      </c>
      <c r="I29" s="263"/>
      <c r="J29" s="288"/>
      <c r="K29" s="289"/>
      <c r="L29" s="290"/>
      <c r="M29" s="291"/>
    </row>
    <row r="30" spans="1:13" x14ac:dyDescent="0.2">
      <c r="A30" s="279"/>
      <c r="B30" s="280"/>
      <c r="C30" s="281"/>
      <c r="D30" s="282"/>
      <c r="E30" s="282"/>
      <c r="F30" s="282"/>
      <c r="G30" s="282"/>
      <c r="H30" s="283">
        <f t="shared" si="0"/>
        <v>0</v>
      </c>
      <c r="I30" s="263"/>
      <c r="J30" s="288"/>
      <c r="K30" s="289"/>
      <c r="L30" s="290"/>
      <c r="M30" s="291"/>
    </row>
    <row r="31" spans="1:13" x14ac:dyDescent="0.2">
      <c r="A31" s="279"/>
      <c r="B31" s="280"/>
      <c r="C31" s="281"/>
      <c r="D31" s="282"/>
      <c r="E31" s="282"/>
      <c r="F31" s="282"/>
      <c r="G31" s="282"/>
      <c r="H31" s="283">
        <f t="shared" si="0"/>
        <v>0</v>
      </c>
      <c r="I31" s="263"/>
      <c r="J31" s="288"/>
      <c r="K31" s="289"/>
      <c r="L31" s="290"/>
      <c r="M31" s="291">
        <f t="shared" si="1"/>
        <v>0</v>
      </c>
    </row>
    <row r="32" spans="1:13" x14ac:dyDescent="0.2">
      <c r="A32" s="279"/>
      <c r="B32" s="280"/>
      <c r="C32" s="281"/>
      <c r="D32" s="282"/>
      <c r="E32" s="282"/>
      <c r="F32" s="282"/>
      <c r="G32" s="282"/>
      <c r="H32" s="283">
        <f t="shared" si="0"/>
        <v>0</v>
      </c>
      <c r="I32" s="263"/>
      <c r="J32" s="288"/>
      <c r="K32" s="289"/>
      <c r="L32" s="290"/>
      <c r="M32" s="291">
        <f t="shared" si="1"/>
        <v>0</v>
      </c>
    </row>
    <row r="33" spans="1:13" x14ac:dyDescent="0.2">
      <c r="A33" s="279"/>
      <c r="B33" s="280"/>
      <c r="C33" s="281"/>
      <c r="D33" s="282"/>
      <c r="E33" s="282"/>
      <c r="F33" s="282"/>
      <c r="G33" s="282"/>
      <c r="H33" s="283">
        <f t="shared" ref="H33:H41" si="2">SUM(D33:G33)</f>
        <v>0</v>
      </c>
      <c r="I33" s="263"/>
      <c r="J33" s="288"/>
      <c r="K33" s="289"/>
      <c r="L33" s="290"/>
      <c r="M33" s="291">
        <f t="shared" si="1"/>
        <v>0</v>
      </c>
    </row>
    <row r="34" spans="1:13" x14ac:dyDescent="0.2">
      <c r="A34" s="279"/>
      <c r="B34" s="280"/>
      <c r="C34" s="281"/>
      <c r="D34" s="282"/>
      <c r="E34" s="282"/>
      <c r="F34" s="282"/>
      <c r="G34" s="282"/>
      <c r="H34" s="283">
        <f t="shared" si="2"/>
        <v>0</v>
      </c>
      <c r="I34" s="263"/>
      <c r="J34" s="288"/>
      <c r="K34" s="289"/>
      <c r="L34" s="290"/>
      <c r="M34" s="291">
        <f t="shared" si="1"/>
        <v>0</v>
      </c>
    </row>
    <row r="35" spans="1:13" x14ac:dyDescent="0.2">
      <c r="A35" s="279"/>
      <c r="B35" s="280"/>
      <c r="C35" s="281"/>
      <c r="D35" s="282"/>
      <c r="E35" s="282"/>
      <c r="F35" s="282"/>
      <c r="G35" s="282"/>
      <c r="H35" s="283">
        <f t="shared" si="2"/>
        <v>0</v>
      </c>
      <c r="I35" s="263"/>
      <c r="J35" s="288"/>
      <c r="K35" s="289"/>
      <c r="L35" s="290"/>
      <c r="M35" s="291">
        <f t="shared" si="1"/>
        <v>0</v>
      </c>
    </row>
    <row r="36" spans="1:13" x14ac:dyDescent="0.2">
      <c r="A36" s="279"/>
      <c r="B36" s="280"/>
      <c r="C36" s="281"/>
      <c r="D36" s="282"/>
      <c r="E36" s="282"/>
      <c r="F36" s="282"/>
      <c r="G36" s="282"/>
      <c r="H36" s="283">
        <f t="shared" si="2"/>
        <v>0</v>
      </c>
      <c r="I36" s="263"/>
      <c r="J36" s="288"/>
      <c r="K36" s="289"/>
      <c r="L36" s="290"/>
      <c r="M36" s="291">
        <f t="shared" si="1"/>
        <v>0</v>
      </c>
    </row>
    <row r="37" spans="1:13" x14ac:dyDescent="0.2">
      <c r="A37" s="279"/>
      <c r="B37" s="280"/>
      <c r="C37" s="281"/>
      <c r="D37" s="282"/>
      <c r="E37" s="282"/>
      <c r="F37" s="282"/>
      <c r="G37" s="282"/>
      <c r="H37" s="283">
        <f t="shared" si="2"/>
        <v>0</v>
      </c>
      <c r="I37" s="263"/>
      <c r="J37" s="288"/>
      <c r="K37" s="289"/>
      <c r="L37" s="290"/>
      <c r="M37" s="291">
        <f t="shared" si="1"/>
        <v>0</v>
      </c>
    </row>
    <row r="38" spans="1:13" x14ac:dyDescent="0.2">
      <c r="A38" s="279"/>
      <c r="B38" s="280"/>
      <c r="C38" s="281"/>
      <c r="D38" s="282"/>
      <c r="E38" s="282"/>
      <c r="F38" s="282"/>
      <c r="G38" s="282"/>
      <c r="H38" s="283">
        <f t="shared" si="2"/>
        <v>0</v>
      </c>
      <c r="I38" s="263"/>
      <c r="J38" s="288"/>
      <c r="K38" s="289"/>
      <c r="L38" s="290"/>
      <c r="M38" s="291">
        <f t="shared" si="1"/>
        <v>0</v>
      </c>
    </row>
    <row r="39" spans="1:13" x14ac:dyDescent="0.2">
      <c r="A39" s="279"/>
      <c r="B39" s="280"/>
      <c r="C39" s="281"/>
      <c r="D39" s="282"/>
      <c r="E39" s="282"/>
      <c r="F39" s="282"/>
      <c r="G39" s="282"/>
      <c r="H39" s="283">
        <f t="shared" si="2"/>
        <v>0</v>
      </c>
      <c r="I39" s="263"/>
      <c r="J39" s="288"/>
      <c r="K39" s="289"/>
      <c r="L39" s="290"/>
      <c r="M39" s="291">
        <f t="shared" si="1"/>
        <v>0</v>
      </c>
    </row>
    <row r="40" spans="1:13" x14ac:dyDescent="0.2">
      <c r="A40" s="279"/>
      <c r="B40" s="280"/>
      <c r="C40" s="281"/>
      <c r="D40" s="282"/>
      <c r="E40" s="282"/>
      <c r="F40" s="282"/>
      <c r="G40" s="282"/>
      <c r="H40" s="283">
        <f t="shared" si="2"/>
        <v>0</v>
      </c>
      <c r="I40" s="263"/>
      <c r="J40" s="288"/>
      <c r="K40" s="289"/>
      <c r="L40" s="290"/>
      <c r="M40" s="291">
        <f t="shared" si="1"/>
        <v>0</v>
      </c>
    </row>
    <row r="41" spans="1:13" x14ac:dyDescent="0.2">
      <c r="A41" s="279"/>
      <c r="B41" s="280"/>
      <c r="C41" s="281"/>
      <c r="D41" s="282"/>
      <c r="E41" s="282"/>
      <c r="F41" s="282"/>
      <c r="G41" s="282"/>
      <c r="H41" s="283">
        <f t="shared" si="2"/>
        <v>0</v>
      </c>
      <c r="I41" s="263"/>
      <c r="J41" s="288"/>
      <c r="K41" s="289"/>
      <c r="L41" s="290"/>
      <c r="M41" s="291">
        <f t="shared" si="1"/>
        <v>0</v>
      </c>
    </row>
    <row r="42" spans="1:13" x14ac:dyDescent="0.2">
      <c r="A42" s="279" t="s">
        <v>6</v>
      </c>
      <c r="B42" s="280" t="s">
        <v>6</v>
      </c>
      <c r="C42" s="281" t="s">
        <v>6</v>
      </c>
      <c r="D42" s="282" t="s">
        <v>6</v>
      </c>
      <c r="E42" s="282"/>
      <c r="F42" s="282"/>
      <c r="G42" s="282"/>
      <c r="H42" s="283">
        <f t="shared" ref="H42" si="3">SUM(D42:G42)</f>
        <v>0</v>
      </c>
      <c r="I42" s="263"/>
      <c r="J42" s="288"/>
      <c r="K42" s="289"/>
      <c r="L42" s="290"/>
      <c r="M42" s="291">
        <f t="shared" si="1"/>
        <v>0</v>
      </c>
    </row>
    <row r="43" spans="1:13" ht="13.5" thickBot="1" x14ac:dyDescent="0.25">
      <c r="A43" s="299"/>
      <c r="B43" s="300"/>
      <c r="C43" s="301" t="s">
        <v>4</v>
      </c>
      <c r="D43" s="302">
        <f>SUM(D5:D42)</f>
        <v>0</v>
      </c>
      <c r="E43" s="302">
        <f>SUM(E5:E42)</f>
        <v>0</v>
      </c>
      <c r="F43" s="302">
        <f>SUM(F5:F42)</f>
        <v>0</v>
      </c>
      <c r="G43" s="302">
        <f>SUM(G5:G42)</f>
        <v>0</v>
      </c>
      <c r="H43" s="303">
        <f>SUM(H5:H42)</f>
        <v>0</v>
      </c>
      <c r="I43" s="263"/>
      <c r="J43" s="304" t="s">
        <v>69</v>
      </c>
      <c r="K43" s="305">
        <f>SUM(K6:K42)</f>
        <v>0</v>
      </c>
      <c r="L43" s="306" t="s">
        <v>68</v>
      </c>
      <c r="M43" s="307">
        <f>SUM(M6:M42)</f>
        <v>0</v>
      </c>
    </row>
    <row r="45" spans="1:13" ht="15.75" x14ac:dyDescent="0.25">
      <c r="A45" s="598" t="s">
        <v>153</v>
      </c>
    </row>
  </sheetData>
  <sheetProtection selectLockedCells="1"/>
  <phoneticPr fontId="0" type="noConversion"/>
  <pageMargins left="0.45" right="0.5" top="0.4" bottom="0.51" header="0.42" footer="0.5"/>
  <pageSetup scale="51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  <pageSetUpPr fitToPage="1"/>
  </sheetPr>
  <dimension ref="A1:BK45"/>
  <sheetViews>
    <sheetView topLeftCell="A17" zoomScaleNormal="80" workbookViewId="0">
      <selection activeCell="H13" sqref="H13:H29"/>
    </sheetView>
  </sheetViews>
  <sheetFormatPr defaultRowHeight="12.75" x14ac:dyDescent="0.2"/>
  <cols>
    <col min="1" max="1" width="13.7109375" customWidth="1"/>
    <col min="2" max="2" width="26.7109375" customWidth="1"/>
    <col min="3" max="3" width="18.5703125" customWidth="1"/>
    <col min="4" max="5" width="14.7109375" customWidth="1"/>
    <col min="6" max="6" width="20.28515625" customWidth="1"/>
    <col min="7" max="8" width="14.7109375" customWidth="1"/>
    <col min="9" max="9" width="4.7109375" style="38" customWidth="1"/>
    <col min="10" max="10" width="20.140625" style="38" bestFit="1" customWidth="1"/>
    <col min="11" max="11" width="7" style="38" bestFit="1" customWidth="1"/>
    <col min="12" max="12" width="17.42578125" style="38" bestFit="1" customWidth="1"/>
    <col min="13" max="13" width="12.28515625" style="38" bestFit="1" customWidth="1"/>
    <col min="14" max="63" width="9.140625" style="38"/>
  </cols>
  <sheetData>
    <row r="1" spans="1:63" ht="60" customHeight="1" x14ac:dyDescent="0.2"/>
    <row r="2" spans="1:63" ht="25.5" customHeight="1" x14ac:dyDescent="0.35">
      <c r="C2" s="4"/>
      <c r="D2" s="259" t="s">
        <v>23</v>
      </c>
      <c r="E2" s="35"/>
      <c r="F2" s="18"/>
      <c r="G2" s="38"/>
      <c r="J2" s="416" t="s">
        <v>23</v>
      </c>
    </row>
    <row r="3" spans="1:63" ht="19.5" x14ac:dyDescent="0.25">
      <c r="A3" s="264"/>
      <c r="B3" s="265"/>
      <c r="C3" s="265"/>
      <c r="D3" s="265" t="s">
        <v>0</v>
      </c>
      <c r="E3" s="265"/>
      <c r="F3" s="265"/>
      <c r="G3" s="265"/>
      <c r="H3" s="265"/>
      <c r="I3" s="263"/>
      <c r="J3" s="266" t="s">
        <v>64</v>
      </c>
      <c r="K3" s="267"/>
      <c r="L3" s="268"/>
      <c r="M3" s="269"/>
    </row>
    <row r="4" spans="1:63" s="5" customFormat="1" ht="14.25" x14ac:dyDescent="0.2">
      <c r="A4" s="270" t="s">
        <v>75</v>
      </c>
      <c r="B4" s="271" t="s">
        <v>1</v>
      </c>
      <c r="C4" s="271" t="s">
        <v>32</v>
      </c>
      <c r="D4" s="271" t="s">
        <v>3</v>
      </c>
      <c r="E4" s="271" t="s">
        <v>34</v>
      </c>
      <c r="F4" s="272" t="s">
        <v>35</v>
      </c>
      <c r="G4" s="272" t="s">
        <v>33</v>
      </c>
      <c r="H4" s="273" t="s">
        <v>2</v>
      </c>
      <c r="I4" s="262"/>
      <c r="J4" s="274" t="s">
        <v>70</v>
      </c>
      <c r="K4" s="275"/>
      <c r="L4" s="276"/>
      <c r="M4" s="277">
        <f>L3*M43</f>
        <v>0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</row>
    <row r="5" spans="1:63" x14ac:dyDescent="0.2">
      <c r="A5" s="279"/>
      <c r="B5" s="280"/>
      <c r="C5" s="281"/>
      <c r="D5" s="282"/>
      <c r="E5" s="282"/>
      <c r="F5" s="282"/>
      <c r="G5" s="282"/>
      <c r="H5" s="283">
        <f t="shared" ref="H5:H11" si="0">SUM(D5:G5)</f>
        <v>0</v>
      </c>
      <c r="I5" s="263"/>
      <c r="J5" s="284" t="s">
        <v>63</v>
      </c>
      <c r="K5" s="285" t="s">
        <v>65</v>
      </c>
      <c r="L5" s="286" t="s">
        <v>66</v>
      </c>
      <c r="M5" s="287" t="s">
        <v>67</v>
      </c>
    </row>
    <row r="6" spans="1:63" x14ac:dyDescent="0.2">
      <c r="A6" s="279"/>
      <c r="B6" s="280"/>
      <c r="C6" s="281"/>
      <c r="D6" s="282"/>
      <c r="E6" s="282"/>
      <c r="F6" s="282"/>
      <c r="G6" s="282"/>
      <c r="H6" s="283">
        <f t="shared" si="0"/>
        <v>0</v>
      </c>
      <c r="I6" s="263"/>
      <c r="J6" s="288"/>
      <c r="K6" s="289"/>
      <c r="L6" s="290"/>
      <c r="M6" s="291">
        <f>K6*L6</f>
        <v>0</v>
      </c>
    </row>
    <row r="7" spans="1:63" x14ac:dyDescent="0.2">
      <c r="A7" s="279"/>
      <c r="B7" s="280"/>
      <c r="C7" s="292"/>
      <c r="D7" s="282"/>
      <c r="E7" s="282"/>
      <c r="F7" s="282"/>
      <c r="G7" s="282"/>
      <c r="H7" s="283">
        <f t="shared" si="0"/>
        <v>0</v>
      </c>
      <c r="I7" s="263"/>
      <c r="J7" s="288"/>
      <c r="K7" s="289"/>
      <c r="L7" s="290"/>
      <c r="M7" s="291">
        <f t="shared" ref="M7:M42" si="1">K7*L7</f>
        <v>0</v>
      </c>
    </row>
    <row r="8" spans="1:63" x14ac:dyDescent="0.2">
      <c r="A8" s="279"/>
      <c r="B8" s="280"/>
      <c r="C8" s="281"/>
      <c r="D8" s="282"/>
      <c r="E8" s="282"/>
      <c r="F8" s="282"/>
      <c r="G8" s="282"/>
      <c r="H8" s="283">
        <f t="shared" si="0"/>
        <v>0</v>
      </c>
      <c r="I8" s="263"/>
      <c r="J8" s="288"/>
      <c r="K8" s="289"/>
      <c r="L8" s="290"/>
      <c r="M8" s="291">
        <f t="shared" si="1"/>
        <v>0</v>
      </c>
    </row>
    <row r="9" spans="1:63" x14ac:dyDescent="0.2">
      <c r="A9" s="279"/>
      <c r="B9" s="280"/>
      <c r="C9" s="281"/>
      <c r="D9" s="282"/>
      <c r="E9" s="282"/>
      <c r="F9" s="282"/>
      <c r="G9" s="282"/>
      <c r="H9" s="283">
        <f t="shared" si="0"/>
        <v>0</v>
      </c>
      <c r="I9" s="263"/>
      <c r="J9" s="288"/>
      <c r="K9" s="289"/>
      <c r="L9" s="290"/>
      <c r="M9" s="291">
        <f t="shared" si="1"/>
        <v>0</v>
      </c>
    </row>
    <row r="10" spans="1:63" x14ac:dyDescent="0.2">
      <c r="A10" s="279"/>
      <c r="B10" s="280"/>
      <c r="C10" s="281"/>
      <c r="D10" s="282"/>
      <c r="E10" s="263"/>
      <c r="F10" s="282"/>
      <c r="G10" s="282"/>
      <c r="H10" s="283">
        <f t="shared" si="0"/>
        <v>0</v>
      </c>
      <c r="I10" s="263"/>
      <c r="J10" s="288"/>
      <c r="K10" s="289"/>
      <c r="L10" s="290"/>
      <c r="M10" s="291">
        <f t="shared" si="1"/>
        <v>0</v>
      </c>
    </row>
    <row r="11" spans="1:63" x14ac:dyDescent="0.2">
      <c r="A11" s="279"/>
      <c r="B11" s="280"/>
      <c r="C11" s="281"/>
      <c r="D11" s="282"/>
      <c r="E11" s="282"/>
      <c r="F11" s="282"/>
      <c r="G11" s="282"/>
      <c r="H11" s="283">
        <f t="shared" si="0"/>
        <v>0</v>
      </c>
      <c r="I11" s="263"/>
      <c r="J11" s="288"/>
      <c r="K11" s="289"/>
      <c r="L11" s="290"/>
      <c r="M11" s="291">
        <f t="shared" si="1"/>
        <v>0</v>
      </c>
    </row>
    <row r="12" spans="1:63" x14ac:dyDescent="0.2">
      <c r="A12" s="279"/>
      <c r="B12" s="280"/>
      <c r="C12" s="281"/>
      <c r="D12" s="282"/>
      <c r="E12" s="282"/>
      <c r="F12" s="282"/>
      <c r="G12" s="282"/>
      <c r="H12" s="283">
        <f t="shared" ref="H12:H30" si="2">SUM(D12:G12)</f>
        <v>0</v>
      </c>
      <c r="I12" s="263"/>
      <c r="J12" s="288"/>
      <c r="K12" s="289"/>
      <c r="L12" s="290"/>
      <c r="M12" s="291">
        <f t="shared" si="1"/>
        <v>0</v>
      </c>
    </row>
    <row r="13" spans="1:63" x14ac:dyDescent="0.2">
      <c r="A13" s="279"/>
      <c r="B13" s="280"/>
      <c r="C13" s="281"/>
      <c r="D13" s="282"/>
      <c r="E13" s="282"/>
      <c r="F13" s="282"/>
      <c r="G13" s="282"/>
      <c r="H13" s="283">
        <f t="shared" si="2"/>
        <v>0</v>
      </c>
      <c r="I13" s="263"/>
      <c r="J13" s="288"/>
      <c r="K13" s="289"/>
      <c r="L13" s="290"/>
      <c r="M13" s="291">
        <f t="shared" si="1"/>
        <v>0</v>
      </c>
    </row>
    <row r="14" spans="1:63" x14ac:dyDescent="0.2">
      <c r="A14" s="279"/>
      <c r="B14" s="280"/>
      <c r="C14" s="281"/>
      <c r="D14" s="282"/>
      <c r="E14" s="282"/>
      <c r="F14" s="282"/>
      <c r="G14" s="282"/>
      <c r="H14" s="283">
        <f t="shared" si="2"/>
        <v>0</v>
      </c>
      <c r="I14" s="263"/>
      <c r="J14" s="288"/>
      <c r="K14" s="289"/>
      <c r="L14" s="290"/>
      <c r="M14" s="291"/>
    </row>
    <row r="15" spans="1:63" x14ac:dyDescent="0.2">
      <c r="A15" s="279"/>
      <c r="B15" s="280"/>
      <c r="C15" s="281"/>
      <c r="D15" s="282"/>
      <c r="E15" s="282"/>
      <c r="F15" s="282"/>
      <c r="G15" s="282"/>
      <c r="H15" s="283">
        <f t="shared" si="2"/>
        <v>0</v>
      </c>
      <c r="I15" s="263"/>
      <c r="J15" s="288"/>
      <c r="K15" s="289"/>
      <c r="L15" s="290"/>
      <c r="M15" s="291"/>
    </row>
    <row r="16" spans="1:63" x14ac:dyDescent="0.2">
      <c r="A16" s="279"/>
      <c r="B16" s="280"/>
      <c r="C16" s="281"/>
      <c r="D16" s="282"/>
      <c r="E16" s="282"/>
      <c r="F16" s="282"/>
      <c r="G16" s="282"/>
      <c r="H16" s="283">
        <f t="shared" si="2"/>
        <v>0</v>
      </c>
      <c r="I16" s="263"/>
      <c r="J16" s="288"/>
      <c r="K16" s="289"/>
      <c r="L16" s="290"/>
      <c r="M16" s="291"/>
    </row>
    <row r="17" spans="1:13" x14ac:dyDescent="0.2">
      <c r="A17" s="279"/>
      <c r="B17" s="280"/>
      <c r="C17" s="281"/>
      <c r="D17" s="282"/>
      <c r="E17" s="282"/>
      <c r="F17" s="282"/>
      <c r="G17" s="282"/>
      <c r="H17" s="283">
        <f t="shared" si="2"/>
        <v>0</v>
      </c>
      <c r="I17" s="263"/>
      <c r="J17" s="288"/>
      <c r="K17" s="289"/>
      <c r="L17" s="290"/>
      <c r="M17" s="291"/>
    </row>
    <row r="18" spans="1:13" x14ac:dyDescent="0.2">
      <c r="A18" s="279"/>
      <c r="B18" s="280"/>
      <c r="C18" s="281"/>
      <c r="D18" s="282"/>
      <c r="E18" s="282"/>
      <c r="F18" s="282"/>
      <c r="G18" s="282"/>
      <c r="H18" s="283">
        <f t="shared" si="2"/>
        <v>0</v>
      </c>
      <c r="I18" s="263"/>
      <c r="J18" s="288"/>
      <c r="K18" s="289"/>
      <c r="L18" s="290"/>
      <c r="M18" s="291"/>
    </row>
    <row r="19" spans="1:13" x14ac:dyDescent="0.2">
      <c r="A19" s="279"/>
      <c r="B19" s="280"/>
      <c r="C19" s="281"/>
      <c r="D19" s="282"/>
      <c r="E19" s="282"/>
      <c r="F19" s="282"/>
      <c r="G19" s="282"/>
      <c r="H19" s="283">
        <f t="shared" si="2"/>
        <v>0</v>
      </c>
      <c r="I19" s="263"/>
      <c r="J19" s="288"/>
      <c r="K19" s="289"/>
      <c r="L19" s="290"/>
      <c r="M19" s="291"/>
    </row>
    <row r="20" spans="1:13" x14ac:dyDescent="0.2">
      <c r="A20" s="279"/>
      <c r="B20" s="280"/>
      <c r="C20" s="281"/>
      <c r="D20" s="282"/>
      <c r="E20" s="282"/>
      <c r="F20" s="282"/>
      <c r="G20" s="282"/>
      <c r="H20" s="283">
        <f t="shared" si="2"/>
        <v>0</v>
      </c>
      <c r="I20" s="263"/>
      <c r="J20" s="288"/>
      <c r="K20" s="289"/>
      <c r="L20" s="290"/>
      <c r="M20" s="291"/>
    </row>
    <row r="21" spans="1:13" x14ac:dyDescent="0.2">
      <c r="A21" s="279"/>
      <c r="B21" s="280"/>
      <c r="C21" s="281"/>
      <c r="D21" s="282"/>
      <c r="E21" s="282"/>
      <c r="F21" s="282"/>
      <c r="G21" s="282"/>
      <c r="H21" s="283">
        <f t="shared" si="2"/>
        <v>0</v>
      </c>
      <c r="I21" s="263"/>
      <c r="J21" s="288"/>
      <c r="K21" s="289"/>
      <c r="L21" s="290"/>
      <c r="M21" s="291"/>
    </row>
    <row r="22" spans="1:13" x14ac:dyDescent="0.2">
      <c r="A22" s="279"/>
      <c r="B22" s="280"/>
      <c r="C22" s="281"/>
      <c r="D22" s="282"/>
      <c r="E22" s="282"/>
      <c r="F22" s="282"/>
      <c r="G22" s="282"/>
      <c r="H22" s="283">
        <f t="shared" si="2"/>
        <v>0</v>
      </c>
      <c r="I22" s="263"/>
      <c r="J22" s="288"/>
      <c r="K22" s="289"/>
      <c r="L22" s="290"/>
      <c r="M22" s="291"/>
    </row>
    <row r="23" spans="1:13" x14ac:dyDescent="0.2">
      <c r="A23" s="279"/>
      <c r="B23" s="280"/>
      <c r="C23" s="281"/>
      <c r="D23" s="282"/>
      <c r="E23" s="282"/>
      <c r="F23" s="282"/>
      <c r="G23" s="282"/>
      <c r="H23" s="283">
        <f t="shared" si="2"/>
        <v>0</v>
      </c>
      <c r="I23" s="263"/>
      <c r="J23" s="288"/>
      <c r="K23" s="289"/>
      <c r="L23" s="290"/>
      <c r="M23" s="291"/>
    </row>
    <row r="24" spans="1:13" x14ac:dyDescent="0.2">
      <c r="A24" s="279"/>
      <c r="B24" s="280"/>
      <c r="C24" s="281"/>
      <c r="D24" s="282"/>
      <c r="E24" s="282"/>
      <c r="F24" s="282"/>
      <c r="G24" s="282"/>
      <c r="H24" s="283">
        <f t="shared" si="2"/>
        <v>0</v>
      </c>
      <c r="I24" s="263"/>
      <c r="J24" s="288"/>
      <c r="K24" s="289"/>
      <c r="L24" s="290"/>
      <c r="M24" s="291"/>
    </row>
    <row r="25" spans="1:13" x14ac:dyDescent="0.2">
      <c r="A25" s="279"/>
      <c r="B25" s="280"/>
      <c r="C25" s="281"/>
      <c r="D25" s="282"/>
      <c r="E25" s="282"/>
      <c r="F25" s="282"/>
      <c r="G25" s="282"/>
      <c r="H25" s="283">
        <f t="shared" si="2"/>
        <v>0</v>
      </c>
      <c r="I25" s="263"/>
      <c r="J25" s="288"/>
      <c r="K25" s="289"/>
      <c r="L25" s="290"/>
      <c r="M25" s="291"/>
    </row>
    <row r="26" spans="1:13" x14ac:dyDescent="0.2">
      <c r="A26" s="279"/>
      <c r="B26" s="280"/>
      <c r="C26" s="281"/>
      <c r="D26" s="282"/>
      <c r="E26" s="282"/>
      <c r="F26" s="282"/>
      <c r="G26" s="282"/>
      <c r="H26" s="283">
        <f t="shared" si="2"/>
        <v>0</v>
      </c>
      <c r="I26" s="263"/>
      <c r="J26" s="288"/>
      <c r="K26" s="289"/>
      <c r="L26" s="290"/>
      <c r="M26" s="291"/>
    </row>
    <row r="27" spans="1:13" x14ac:dyDescent="0.2">
      <c r="A27" s="279"/>
      <c r="B27" s="280"/>
      <c r="C27" s="281"/>
      <c r="D27" s="282"/>
      <c r="E27" s="282"/>
      <c r="F27" s="282"/>
      <c r="G27" s="282"/>
      <c r="H27" s="283">
        <f t="shared" si="2"/>
        <v>0</v>
      </c>
      <c r="I27" s="263"/>
      <c r="J27" s="288"/>
      <c r="K27" s="289"/>
      <c r="L27" s="290"/>
      <c r="M27" s="291"/>
    </row>
    <row r="28" spans="1:13" x14ac:dyDescent="0.2">
      <c r="A28" s="279"/>
      <c r="B28" s="280"/>
      <c r="C28" s="281"/>
      <c r="D28" s="282"/>
      <c r="E28" s="282"/>
      <c r="F28" s="282"/>
      <c r="G28" s="282"/>
      <c r="H28" s="283">
        <f t="shared" si="2"/>
        <v>0</v>
      </c>
      <c r="I28" s="263"/>
      <c r="J28" s="288"/>
      <c r="K28" s="289"/>
      <c r="L28" s="290"/>
      <c r="M28" s="291"/>
    </row>
    <row r="29" spans="1:13" x14ac:dyDescent="0.2">
      <c r="A29" s="279"/>
      <c r="B29" s="280"/>
      <c r="C29" s="281"/>
      <c r="D29" s="282"/>
      <c r="E29" s="282"/>
      <c r="F29" s="282"/>
      <c r="G29" s="282"/>
      <c r="H29" s="283">
        <f t="shared" si="2"/>
        <v>0</v>
      </c>
      <c r="I29" s="263"/>
      <c r="J29" s="288"/>
      <c r="K29" s="289"/>
      <c r="L29" s="290"/>
      <c r="M29" s="291"/>
    </row>
    <row r="30" spans="1:13" x14ac:dyDescent="0.2">
      <c r="A30" s="279"/>
      <c r="B30" s="280"/>
      <c r="C30" s="281"/>
      <c r="D30" s="282"/>
      <c r="E30" s="282"/>
      <c r="F30" s="282"/>
      <c r="G30" s="282"/>
      <c r="H30" s="283">
        <f t="shared" si="2"/>
        <v>0</v>
      </c>
      <c r="I30" s="263"/>
      <c r="J30" s="288"/>
      <c r="K30" s="289"/>
      <c r="L30" s="290"/>
      <c r="M30" s="291">
        <f t="shared" si="1"/>
        <v>0</v>
      </c>
    </row>
    <row r="31" spans="1:13" x14ac:dyDescent="0.2">
      <c r="A31" s="279"/>
      <c r="B31" s="280"/>
      <c r="C31" s="281"/>
      <c r="D31" s="282"/>
      <c r="E31" s="282"/>
      <c r="F31" s="282"/>
      <c r="G31" s="282"/>
      <c r="H31" s="283">
        <f t="shared" ref="H31:H42" si="3">SUM(D31:G31)</f>
        <v>0</v>
      </c>
      <c r="I31" s="263"/>
      <c r="J31" s="288"/>
      <c r="K31" s="289"/>
      <c r="L31" s="290"/>
      <c r="M31" s="291">
        <f t="shared" si="1"/>
        <v>0</v>
      </c>
    </row>
    <row r="32" spans="1:13" x14ac:dyDescent="0.2">
      <c r="A32" s="279"/>
      <c r="B32" s="280"/>
      <c r="C32" s="294"/>
      <c r="D32" s="282"/>
      <c r="E32" s="282"/>
      <c r="F32" s="282"/>
      <c r="G32" s="282"/>
      <c r="H32" s="283">
        <f t="shared" si="3"/>
        <v>0</v>
      </c>
      <c r="I32" s="263"/>
      <c r="J32" s="288"/>
      <c r="K32" s="289"/>
      <c r="L32" s="290"/>
      <c r="M32" s="291">
        <f t="shared" si="1"/>
        <v>0</v>
      </c>
    </row>
    <row r="33" spans="1:13" x14ac:dyDescent="0.2">
      <c r="A33" s="279"/>
      <c r="B33" s="280"/>
      <c r="C33" s="294"/>
      <c r="D33" s="282"/>
      <c r="E33" s="282"/>
      <c r="F33" s="282"/>
      <c r="G33" s="282"/>
      <c r="H33" s="283">
        <f t="shared" si="3"/>
        <v>0</v>
      </c>
      <c r="I33" s="263"/>
      <c r="J33" s="288"/>
      <c r="K33" s="289"/>
      <c r="L33" s="290"/>
      <c r="M33" s="291">
        <f t="shared" si="1"/>
        <v>0</v>
      </c>
    </row>
    <row r="34" spans="1:13" x14ac:dyDescent="0.2">
      <c r="A34" s="279"/>
      <c r="B34" s="280"/>
      <c r="C34" s="294"/>
      <c r="D34" s="282"/>
      <c r="E34" s="282"/>
      <c r="F34" s="282"/>
      <c r="G34" s="282"/>
      <c r="H34" s="283">
        <f t="shared" si="3"/>
        <v>0</v>
      </c>
      <c r="I34" s="263"/>
      <c r="J34" s="288"/>
      <c r="K34" s="289"/>
      <c r="L34" s="290"/>
      <c r="M34" s="291">
        <f t="shared" si="1"/>
        <v>0</v>
      </c>
    </row>
    <row r="35" spans="1:13" x14ac:dyDescent="0.2">
      <c r="A35" s="279"/>
      <c r="B35" s="280"/>
      <c r="C35" s="294"/>
      <c r="D35" s="282"/>
      <c r="E35" s="282"/>
      <c r="F35" s="282"/>
      <c r="G35" s="282"/>
      <c r="H35" s="283">
        <f t="shared" si="3"/>
        <v>0</v>
      </c>
      <c r="I35" s="263"/>
      <c r="J35" s="288"/>
      <c r="K35" s="289"/>
      <c r="L35" s="290"/>
      <c r="M35" s="291">
        <f t="shared" si="1"/>
        <v>0</v>
      </c>
    </row>
    <row r="36" spans="1:13" x14ac:dyDescent="0.2">
      <c r="A36" s="279"/>
      <c r="B36" s="280"/>
      <c r="C36" s="294"/>
      <c r="D36" s="282"/>
      <c r="E36" s="282"/>
      <c r="F36" s="282"/>
      <c r="G36" s="282"/>
      <c r="H36" s="283">
        <f t="shared" si="3"/>
        <v>0</v>
      </c>
      <c r="I36" s="263"/>
      <c r="J36" s="288"/>
      <c r="K36" s="289"/>
      <c r="L36" s="290"/>
      <c r="M36" s="291">
        <f t="shared" si="1"/>
        <v>0</v>
      </c>
    </row>
    <row r="37" spans="1:13" x14ac:dyDescent="0.2">
      <c r="A37" s="279"/>
      <c r="B37" s="280"/>
      <c r="C37" s="281"/>
      <c r="D37" s="282"/>
      <c r="E37" s="282"/>
      <c r="F37" s="282"/>
      <c r="G37" s="282" t="s">
        <v>6</v>
      </c>
      <c r="H37" s="283">
        <f t="shared" si="3"/>
        <v>0</v>
      </c>
      <c r="I37" s="263"/>
      <c r="J37" s="288"/>
      <c r="K37" s="289"/>
      <c r="L37" s="290"/>
      <c r="M37" s="291">
        <f t="shared" si="1"/>
        <v>0</v>
      </c>
    </row>
    <row r="38" spans="1:13" x14ac:dyDescent="0.2">
      <c r="A38" s="279"/>
      <c r="B38" s="280"/>
      <c r="C38" s="281"/>
      <c r="D38" s="282"/>
      <c r="E38" s="282"/>
      <c r="F38" s="282"/>
      <c r="G38" s="282"/>
      <c r="H38" s="283">
        <f t="shared" si="3"/>
        <v>0</v>
      </c>
      <c r="I38" s="263"/>
      <c r="J38" s="288"/>
      <c r="K38" s="289"/>
      <c r="L38" s="290"/>
      <c r="M38" s="291">
        <f t="shared" si="1"/>
        <v>0</v>
      </c>
    </row>
    <row r="39" spans="1:13" x14ac:dyDescent="0.2">
      <c r="A39" s="279"/>
      <c r="B39" s="280"/>
      <c r="C39" s="281"/>
      <c r="D39" s="282"/>
      <c r="E39" s="282"/>
      <c r="F39" s="282"/>
      <c r="G39" s="282"/>
      <c r="H39" s="283">
        <f t="shared" si="3"/>
        <v>0</v>
      </c>
      <c r="I39" s="263"/>
      <c r="J39" s="288"/>
      <c r="K39" s="289"/>
      <c r="L39" s="290"/>
      <c r="M39" s="291">
        <f t="shared" si="1"/>
        <v>0</v>
      </c>
    </row>
    <row r="40" spans="1:13" x14ac:dyDescent="0.2">
      <c r="A40" s="279"/>
      <c r="B40" s="280"/>
      <c r="C40" s="294"/>
      <c r="D40" s="282"/>
      <c r="E40" s="282"/>
      <c r="F40" s="282"/>
      <c r="G40" s="282"/>
      <c r="H40" s="283">
        <f t="shared" si="3"/>
        <v>0</v>
      </c>
      <c r="I40" s="263"/>
      <c r="J40" s="288"/>
      <c r="K40" s="289"/>
      <c r="L40" s="290"/>
      <c r="M40" s="291">
        <f t="shared" si="1"/>
        <v>0</v>
      </c>
    </row>
    <row r="41" spans="1:13" x14ac:dyDescent="0.2">
      <c r="A41" s="279"/>
      <c r="B41" s="280"/>
      <c r="C41" s="294"/>
      <c r="D41" s="282"/>
      <c r="E41" s="282"/>
      <c r="F41" s="282"/>
      <c r="G41" s="282"/>
      <c r="H41" s="283">
        <f t="shared" si="3"/>
        <v>0</v>
      </c>
      <c r="I41" s="263"/>
      <c r="J41" s="288"/>
      <c r="K41" s="289"/>
      <c r="L41" s="290"/>
      <c r="M41" s="291">
        <f t="shared" si="1"/>
        <v>0</v>
      </c>
    </row>
    <row r="42" spans="1:13" x14ac:dyDescent="0.2">
      <c r="A42" s="279" t="s">
        <v>6</v>
      </c>
      <c r="B42" s="280" t="s">
        <v>6</v>
      </c>
      <c r="C42" s="294"/>
      <c r="D42" s="282"/>
      <c r="E42" s="282"/>
      <c r="F42" s="282"/>
      <c r="G42" s="282"/>
      <c r="H42" s="283">
        <f t="shared" si="3"/>
        <v>0</v>
      </c>
      <c r="I42" s="263"/>
      <c r="J42" s="288"/>
      <c r="K42" s="289"/>
      <c r="L42" s="290"/>
      <c r="M42" s="291">
        <f t="shared" si="1"/>
        <v>0</v>
      </c>
    </row>
    <row r="43" spans="1:13" ht="13.5" thickBot="1" x14ac:dyDescent="0.25">
      <c r="A43" s="299"/>
      <c r="B43" s="300"/>
      <c r="C43" s="301" t="s">
        <v>4</v>
      </c>
      <c r="D43" s="302">
        <f>SUM(D5:D42)</f>
        <v>0</v>
      </c>
      <c r="E43" s="302">
        <f>SUM(E5:E42)</f>
        <v>0</v>
      </c>
      <c r="F43" s="302">
        <f>SUM(F5:F42)</f>
        <v>0</v>
      </c>
      <c r="G43" s="302">
        <f>SUM(G5:G42)</f>
        <v>0</v>
      </c>
      <c r="H43" s="303">
        <f>SUM(H5:H42)</f>
        <v>0</v>
      </c>
      <c r="I43" s="263"/>
      <c r="J43" s="304" t="s">
        <v>69</v>
      </c>
      <c r="K43" s="305">
        <f>SUM(K6:K42)</f>
        <v>0</v>
      </c>
      <c r="L43" s="306" t="s">
        <v>68</v>
      </c>
      <c r="M43" s="307">
        <f>SUM(M6:M42)</f>
        <v>0</v>
      </c>
    </row>
    <row r="45" spans="1:13" ht="15.75" x14ac:dyDescent="0.25">
      <c r="A45" s="598" t="s">
        <v>153</v>
      </c>
    </row>
  </sheetData>
  <sheetProtection selectLockedCells="1"/>
  <phoneticPr fontId="0" type="noConversion"/>
  <pageMargins left="0.45" right="0.5" top="0.4" bottom="0.51" header="0.42" footer="0.5"/>
  <pageSetup scale="51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BZ45"/>
  <sheetViews>
    <sheetView topLeftCell="A17" zoomScaleNormal="80" workbookViewId="0">
      <selection activeCell="H14" sqref="H14:H33"/>
    </sheetView>
  </sheetViews>
  <sheetFormatPr defaultRowHeight="12.75" x14ac:dyDescent="0.2"/>
  <cols>
    <col min="1" max="1" width="13.7109375" customWidth="1"/>
    <col min="2" max="2" width="26.7109375" customWidth="1"/>
    <col min="3" max="3" width="18.7109375" customWidth="1"/>
    <col min="4" max="5" width="14.7109375" customWidth="1"/>
    <col min="6" max="6" width="20.28515625" customWidth="1"/>
    <col min="7" max="8" width="14.7109375" customWidth="1"/>
    <col min="9" max="9" width="4.7109375" style="38" customWidth="1"/>
    <col min="10" max="10" width="20.140625" style="38" bestFit="1" customWidth="1"/>
    <col min="11" max="11" width="9.140625" style="38"/>
    <col min="12" max="12" width="17.42578125" style="38" bestFit="1" customWidth="1"/>
    <col min="13" max="13" width="12.28515625" style="38" bestFit="1" customWidth="1"/>
    <col min="14" max="78" width="9.140625" style="38"/>
  </cols>
  <sheetData>
    <row r="1" spans="1:78" ht="60" customHeight="1" x14ac:dyDescent="0.2"/>
    <row r="2" spans="1:78" ht="26.25" customHeight="1" x14ac:dyDescent="0.35">
      <c r="C2" s="314"/>
      <c r="D2" s="308" t="s">
        <v>146</v>
      </c>
      <c r="E2" s="248"/>
      <c r="F2" s="1"/>
      <c r="G2" s="2"/>
      <c r="J2" s="416" t="s">
        <v>24</v>
      </c>
    </row>
    <row r="3" spans="1:78" ht="19.5" x14ac:dyDescent="0.25">
      <c r="A3" s="264"/>
      <c r="B3" s="265"/>
      <c r="C3" s="265"/>
      <c r="D3" s="265" t="s">
        <v>0</v>
      </c>
      <c r="E3" s="265"/>
      <c r="F3" s="265"/>
      <c r="G3" s="265"/>
      <c r="H3" s="265"/>
      <c r="I3" s="263"/>
      <c r="J3" s="266" t="s">
        <v>64</v>
      </c>
      <c r="K3" s="267"/>
      <c r="L3" s="268"/>
      <c r="M3" s="269"/>
    </row>
    <row r="4" spans="1:78" s="5" customFormat="1" ht="14.25" x14ac:dyDescent="0.2">
      <c r="A4" s="270" t="s">
        <v>75</v>
      </c>
      <c r="B4" s="271" t="s">
        <v>1</v>
      </c>
      <c r="C4" s="271" t="s">
        <v>32</v>
      </c>
      <c r="D4" s="271" t="s">
        <v>3</v>
      </c>
      <c r="E4" s="271" t="s">
        <v>34</v>
      </c>
      <c r="F4" s="272" t="s">
        <v>35</v>
      </c>
      <c r="G4" s="272" t="s">
        <v>33</v>
      </c>
      <c r="H4" s="273" t="s">
        <v>2</v>
      </c>
      <c r="I4" s="262"/>
      <c r="J4" s="274" t="s">
        <v>70</v>
      </c>
      <c r="K4" s="275"/>
      <c r="L4" s="276"/>
      <c r="M4" s="277">
        <f>L3*M43</f>
        <v>0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</row>
    <row r="5" spans="1:78" x14ac:dyDescent="0.2">
      <c r="A5" s="279"/>
      <c r="B5" s="280"/>
      <c r="C5" s="281"/>
      <c r="D5" s="282"/>
      <c r="E5" s="282"/>
      <c r="F5" s="282"/>
      <c r="G5" s="282"/>
      <c r="H5" s="283">
        <f t="shared" ref="H5:H35" si="0">SUM(D5:G5)</f>
        <v>0</v>
      </c>
      <c r="I5" s="263"/>
      <c r="J5" s="284" t="s">
        <v>63</v>
      </c>
      <c r="K5" s="285" t="s">
        <v>65</v>
      </c>
      <c r="L5" s="286" t="s">
        <v>66</v>
      </c>
      <c r="M5" s="287" t="s">
        <v>67</v>
      </c>
    </row>
    <row r="6" spans="1:78" x14ac:dyDescent="0.2">
      <c r="A6" s="279"/>
      <c r="B6" s="280"/>
      <c r="C6" s="281"/>
      <c r="D6" s="282"/>
      <c r="E6" s="282"/>
      <c r="F6" s="282"/>
      <c r="G6" s="282"/>
      <c r="H6" s="283">
        <f t="shared" si="0"/>
        <v>0</v>
      </c>
      <c r="I6" s="263"/>
      <c r="J6" s="288"/>
      <c r="K6" s="289"/>
      <c r="L6" s="290"/>
      <c r="M6" s="291">
        <f>K6*L6</f>
        <v>0</v>
      </c>
    </row>
    <row r="7" spans="1:78" x14ac:dyDescent="0.2">
      <c r="A7" s="279"/>
      <c r="B7" s="280"/>
      <c r="C7" s="292"/>
      <c r="D7" s="282"/>
      <c r="E7" s="282"/>
      <c r="F7" s="282"/>
      <c r="G7" s="282"/>
      <c r="H7" s="283">
        <f t="shared" si="0"/>
        <v>0</v>
      </c>
      <c r="I7" s="263"/>
      <c r="J7" s="288"/>
      <c r="K7" s="289"/>
      <c r="L7" s="290"/>
      <c r="M7" s="291">
        <f t="shared" ref="M7:M42" si="1">K7*L7</f>
        <v>0</v>
      </c>
    </row>
    <row r="8" spans="1:78" x14ac:dyDescent="0.2">
      <c r="A8" s="279"/>
      <c r="B8" s="280"/>
      <c r="C8" s="281"/>
      <c r="D8" s="282"/>
      <c r="E8" s="282"/>
      <c r="F8" s="282"/>
      <c r="G8" s="282"/>
      <c r="H8" s="283">
        <f t="shared" si="0"/>
        <v>0</v>
      </c>
      <c r="I8" s="263"/>
      <c r="J8" s="288"/>
      <c r="K8" s="289"/>
      <c r="L8" s="290"/>
      <c r="M8" s="291">
        <f t="shared" si="1"/>
        <v>0</v>
      </c>
    </row>
    <row r="9" spans="1:78" x14ac:dyDescent="0.2">
      <c r="A9" s="279"/>
      <c r="B9" s="280"/>
      <c r="C9" s="281"/>
      <c r="D9" s="282"/>
      <c r="E9" s="282"/>
      <c r="F9" s="282"/>
      <c r="G9" s="282"/>
      <c r="H9" s="283">
        <f t="shared" si="0"/>
        <v>0</v>
      </c>
      <c r="I9" s="263"/>
      <c r="J9" s="288"/>
      <c r="K9" s="289"/>
      <c r="L9" s="290"/>
      <c r="M9" s="291">
        <f t="shared" si="1"/>
        <v>0</v>
      </c>
    </row>
    <row r="10" spans="1:78" x14ac:dyDescent="0.2">
      <c r="A10" s="279"/>
      <c r="B10" s="280"/>
      <c r="C10" s="281"/>
      <c r="D10" s="282"/>
      <c r="E10" s="263"/>
      <c r="F10" s="282"/>
      <c r="G10" s="282"/>
      <c r="H10" s="283">
        <f t="shared" si="0"/>
        <v>0</v>
      </c>
      <c r="I10" s="263"/>
      <c r="J10" s="288"/>
      <c r="K10" s="289"/>
      <c r="L10" s="290"/>
      <c r="M10" s="291">
        <f t="shared" si="1"/>
        <v>0</v>
      </c>
    </row>
    <row r="11" spans="1:78" x14ac:dyDescent="0.2">
      <c r="A11" s="279"/>
      <c r="B11" s="280"/>
      <c r="C11" s="281"/>
      <c r="D11" s="282"/>
      <c r="E11" s="282"/>
      <c r="F11" s="282"/>
      <c r="G11" s="282"/>
      <c r="H11" s="283">
        <f t="shared" si="0"/>
        <v>0</v>
      </c>
      <c r="I11" s="263"/>
      <c r="J11" s="288"/>
      <c r="K11" s="289"/>
      <c r="L11" s="290"/>
      <c r="M11" s="291">
        <f t="shared" si="1"/>
        <v>0</v>
      </c>
    </row>
    <row r="12" spans="1:78" x14ac:dyDescent="0.2">
      <c r="A12" s="279"/>
      <c r="B12" s="280"/>
      <c r="C12" s="281"/>
      <c r="D12" s="282"/>
      <c r="E12" s="282"/>
      <c r="F12" s="282"/>
      <c r="G12" s="282"/>
      <c r="H12" s="283">
        <f t="shared" si="0"/>
        <v>0</v>
      </c>
      <c r="I12" s="263"/>
      <c r="J12" s="288"/>
      <c r="K12" s="289"/>
      <c r="L12" s="290"/>
      <c r="M12" s="291">
        <f t="shared" si="1"/>
        <v>0</v>
      </c>
    </row>
    <row r="13" spans="1:78" x14ac:dyDescent="0.2">
      <c r="A13" s="279"/>
      <c r="B13" s="280"/>
      <c r="C13" s="281"/>
      <c r="D13" s="282"/>
      <c r="E13" s="282"/>
      <c r="F13" s="282"/>
      <c r="G13" s="282"/>
      <c r="H13" s="283">
        <f t="shared" si="0"/>
        <v>0</v>
      </c>
      <c r="I13" s="263"/>
      <c r="J13" s="288"/>
      <c r="K13" s="289"/>
      <c r="L13" s="290"/>
      <c r="M13" s="291">
        <f t="shared" si="1"/>
        <v>0</v>
      </c>
    </row>
    <row r="14" spans="1:78" x14ac:dyDescent="0.2">
      <c r="A14" s="279"/>
      <c r="B14" s="280"/>
      <c r="C14" s="281"/>
      <c r="D14" s="282"/>
      <c r="E14" s="282"/>
      <c r="F14" s="282"/>
      <c r="G14" s="282"/>
      <c r="H14" s="283">
        <f t="shared" si="0"/>
        <v>0</v>
      </c>
      <c r="I14" s="263"/>
      <c r="J14" s="288"/>
      <c r="K14" s="289"/>
      <c r="L14" s="290"/>
      <c r="M14" s="291">
        <f t="shared" si="1"/>
        <v>0</v>
      </c>
    </row>
    <row r="15" spans="1:78" x14ac:dyDescent="0.2">
      <c r="A15" s="279"/>
      <c r="B15" s="280"/>
      <c r="C15" s="281"/>
      <c r="D15" s="282"/>
      <c r="E15" s="282"/>
      <c r="F15" s="282"/>
      <c r="G15" s="282"/>
      <c r="H15" s="283">
        <f t="shared" si="0"/>
        <v>0</v>
      </c>
      <c r="I15" s="263"/>
      <c r="J15" s="288"/>
      <c r="K15" s="289"/>
      <c r="L15" s="290"/>
      <c r="M15" s="291"/>
    </row>
    <row r="16" spans="1:78" x14ac:dyDescent="0.2">
      <c r="A16" s="279"/>
      <c r="B16" s="280"/>
      <c r="C16" s="281"/>
      <c r="D16" s="282"/>
      <c r="E16" s="282"/>
      <c r="F16" s="282"/>
      <c r="G16" s="282"/>
      <c r="H16" s="283">
        <f t="shared" si="0"/>
        <v>0</v>
      </c>
      <c r="I16" s="263"/>
      <c r="J16" s="288"/>
      <c r="K16" s="289"/>
      <c r="L16" s="290"/>
      <c r="M16" s="291"/>
    </row>
    <row r="17" spans="1:13" x14ac:dyDescent="0.2">
      <c r="A17" s="279"/>
      <c r="B17" s="280"/>
      <c r="C17" s="281"/>
      <c r="D17" s="282"/>
      <c r="E17" s="282"/>
      <c r="F17" s="282"/>
      <c r="G17" s="282"/>
      <c r="H17" s="283">
        <f t="shared" si="0"/>
        <v>0</v>
      </c>
      <c r="I17" s="263"/>
      <c r="J17" s="288"/>
      <c r="K17" s="289"/>
      <c r="L17" s="290"/>
      <c r="M17" s="291"/>
    </row>
    <row r="18" spans="1:13" x14ac:dyDescent="0.2">
      <c r="A18" s="279"/>
      <c r="B18" s="280"/>
      <c r="C18" s="281"/>
      <c r="D18" s="282"/>
      <c r="E18" s="282"/>
      <c r="F18" s="282"/>
      <c r="G18" s="282"/>
      <c r="H18" s="283">
        <f t="shared" si="0"/>
        <v>0</v>
      </c>
      <c r="I18" s="263"/>
      <c r="J18" s="288"/>
      <c r="K18" s="289"/>
      <c r="L18" s="290"/>
      <c r="M18" s="291"/>
    </row>
    <row r="19" spans="1:13" x14ac:dyDescent="0.2">
      <c r="A19" s="279"/>
      <c r="B19" s="280"/>
      <c r="C19" s="281"/>
      <c r="D19" s="282"/>
      <c r="E19" s="282"/>
      <c r="F19" s="282"/>
      <c r="G19" s="282"/>
      <c r="H19" s="283">
        <f t="shared" si="0"/>
        <v>0</v>
      </c>
      <c r="I19" s="263"/>
      <c r="J19" s="288"/>
      <c r="K19" s="289"/>
      <c r="L19" s="290"/>
      <c r="M19" s="291"/>
    </row>
    <row r="20" spans="1:13" x14ac:dyDescent="0.2">
      <c r="A20" s="279"/>
      <c r="B20" s="280"/>
      <c r="C20" s="281"/>
      <c r="D20" s="282"/>
      <c r="E20" s="282"/>
      <c r="F20" s="282"/>
      <c r="G20" s="282"/>
      <c r="H20" s="283">
        <f t="shared" si="0"/>
        <v>0</v>
      </c>
      <c r="I20" s="263"/>
      <c r="J20" s="288"/>
      <c r="K20" s="289"/>
      <c r="L20" s="290"/>
      <c r="M20" s="291"/>
    </row>
    <row r="21" spans="1:13" x14ac:dyDescent="0.2">
      <c r="A21" s="279"/>
      <c r="B21" s="280"/>
      <c r="C21" s="281"/>
      <c r="D21" s="282"/>
      <c r="E21" s="282"/>
      <c r="F21" s="282"/>
      <c r="G21" s="282"/>
      <c r="H21" s="283">
        <f t="shared" si="0"/>
        <v>0</v>
      </c>
      <c r="I21" s="263"/>
      <c r="J21" s="288"/>
      <c r="K21" s="289"/>
      <c r="L21" s="290"/>
      <c r="M21" s="291"/>
    </row>
    <row r="22" spans="1:13" x14ac:dyDescent="0.2">
      <c r="A22" s="279"/>
      <c r="B22" s="280"/>
      <c r="C22" s="281"/>
      <c r="D22" s="282"/>
      <c r="E22" s="282"/>
      <c r="F22" s="282"/>
      <c r="G22" s="282"/>
      <c r="H22" s="283">
        <f t="shared" si="0"/>
        <v>0</v>
      </c>
      <c r="I22" s="263"/>
      <c r="J22" s="288"/>
      <c r="K22" s="289"/>
      <c r="L22" s="290"/>
      <c r="M22" s="291"/>
    </row>
    <row r="23" spans="1:13" x14ac:dyDescent="0.2">
      <c r="A23" s="279"/>
      <c r="B23" s="280"/>
      <c r="C23" s="281"/>
      <c r="D23" s="282"/>
      <c r="E23" s="282"/>
      <c r="F23" s="282"/>
      <c r="G23" s="282"/>
      <c r="H23" s="283">
        <f t="shared" si="0"/>
        <v>0</v>
      </c>
      <c r="I23" s="263"/>
      <c r="J23" s="288"/>
      <c r="K23" s="289"/>
      <c r="L23" s="290"/>
      <c r="M23" s="291"/>
    </row>
    <row r="24" spans="1:13" x14ac:dyDescent="0.2">
      <c r="A24" s="279"/>
      <c r="B24" s="280"/>
      <c r="C24" s="281"/>
      <c r="D24" s="282"/>
      <c r="E24" s="282"/>
      <c r="F24" s="282"/>
      <c r="G24" s="282"/>
      <c r="H24" s="283">
        <f t="shared" si="0"/>
        <v>0</v>
      </c>
      <c r="I24" s="263"/>
      <c r="J24" s="288"/>
      <c r="K24" s="289"/>
      <c r="L24" s="290"/>
      <c r="M24" s="291"/>
    </row>
    <row r="25" spans="1:13" x14ac:dyDescent="0.2">
      <c r="A25" s="279"/>
      <c r="B25" s="280"/>
      <c r="C25" s="281"/>
      <c r="D25" s="282"/>
      <c r="E25" s="282"/>
      <c r="F25" s="282"/>
      <c r="G25" s="282"/>
      <c r="H25" s="283">
        <f t="shared" si="0"/>
        <v>0</v>
      </c>
      <c r="I25" s="263"/>
      <c r="J25" s="288"/>
      <c r="K25" s="289"/>
      <c r="L25" s="290"/>
      <c r="M25" s="291"/>
    </row>
    <row r="26" spans="1:13" x14ac:dyDescent="0.2">
      <c r="A26" s="279"/>
      <c r="B26" s="280"/>
      <c r="C26" s="281"/>
      <c r="D26" s="282"/>
      <c r="E26" s="282"/>
      <c r="F26" s="282"/>
      <c r="G26" s="282"/>
      <c r="H26" s="283">
        <f t="shared" si="0"/>
        <v>0</v>
      </c>
      <c r="I26" s="263"/>
      <c r="J26" s="288"/>
      <c r="K26" s="289"/>
      <c r="L26" s="290"/>
      <c r="M26" s="291"/>
    </row>
    <row r="27" spans="1:13" x14ac:dyDescent="0.2">
      <c r="A27" s="279"/>
      <c r="B27" s="280"/>
      <c r="C27" s="281"/>
      <c r="D27" s="282"/>
      <c r="E27" s="282"/>
      <c r="F27" s="282"/>
      <c r="G27" s="282"/>
      <c r="H27" s="283">
        <f t="shared" si="0"/>
        <v>0</v>
      </c>
      <c r="I27" s="263"/>
      <c r="J27" s="288"/>
      <c r="K27" s="289"/>
      <c r="L27" s="290"/>
      <c r="M27" s="291"/>
    </row>
    <row r="28" spans="1:13" x14ac:dyDescent="0.2">
      <c r="A28" s="279"/>
      <c r="B28" s="280"/>
      <c r="C28" s="281"/>
      <c r="D28" s="282"/>
      <c r="E28" s="282"/>
      <c r="F28" s="282"/>
      <c r="G28" s="282"/>
      <c r="H28" s="283">
        <f t="shared" si="0"/>
        <v>0</v>
      </c>
      <c r="I28" s="263"/>
      <c r="J28" s="288"/>
      <c r="K28" s="289"/>
      <c r="L28" s="290"/>
      <c r="M28" s="291"/>
    </row>
    <row r="29" spans="1:13" x14ac:dyDescent="0.2">
      <c r="A29" s="279"/>
      <c r="B29" s="280"/>
      <c r="C29" s="281"/>
      <c r="D29" s="282"/>
      <c r="E29" s="282"/>
      <c r="F29" s="282"/>
      <c r="G29" s="282"/>
      <c r="H29" s="283">
        <f t="shared" si="0"/>
        <v>0</v>
      </c>
      <c r="I29" s="263"/>
      <c r="J29" s="288"/>
      <c r="K29" s="289"/>
      <c r="L29" s="290"/>
      <c r="M29" s="291"/>
    </row>
    <row r="30" spans="1:13" x14ac:dyDescent="0.2">
      <c r="A30" s="279"/>
      <c r="B30" s="280"/>
      <c r="C30" s="281"/>
      <c r="D30" s="282"/>
      <c r="E30" s="282"/>
      <c r="F30" s="282"/>
      <c r="G30" s="282"/>
      <c r="H30" s="283">
        <f t="shared" si="0"/>
        <v>0</v>
      </c>
      <c r="I30" s="263"/>
      <c r="J30" s="288"/>
      <c r="K30" s="289"/>
      <c r="L30" s="290"/>
      <c r="M30" s="291">
        <f t="shared" si="1"/>
        <v>0</v>
      </c>
    </row>
    <row r="31" spans="1:13" x14ac:dyDescent="0.2">
      <c r="A31" s="279"/>
      <c r="B31" s="280"/>
      <c r="C31" s="281"/>
      <c r="D31" s="282"/>
      <c r="E31" s="282"/>
      <c r="F31" s="282"/>
      <c r="G31" s="282"/>
      <c r="H31" s="283">
        <f t="shared" si="0"/>
        <v>0</v>
      </c>
      <c r="I31" s="263"/>
      <c r="J31" s="288"/>
      <c r="K31" s="289"/>
      <c r="L31" s="290"/>
      <c r="M31" s="291">
        <f t="shared" si="1"/>
        <v>0</v>
      </c>
    </row>
    <row r="32" spans="1:13" x14ac:dyDescent="0.2">
      <c r="A32" s="279"/>
      <c r="B32" s="280"/>
      <c r="C32" s="281"/>
      <c r="D32" s="282"/>
      <c r="E32" s="282"/>
      <c r="F32" s="282"/>
      <c r="G32" s="282"/>
      <c r="H32" s="283">
        <f t="shared" si="0"/>
        <v>0</v>
      </c>
      <c r="I32" s="263"/>
      <c r="J32" s="288"/>
      <c r="K32" s="289"/>
      <c r="L32" s="290"/>
      <c r="M32" s="291"/>
    </row>
    <row r="33" spans="1:13" x14ac:dyDescent="0.2">
      <c r="A33" s="279"/>
      <c r="B33" s="280"/>
      <c r="C33" s="281"/>
      <c r="D33" s="282"/>
      <c r="E33" s="282"/>
      <c r="F33" s="282"/>
      <c r="G33" s="282"/>
      <c r="H33" s="283">
        <f t="shared" si="0"/>
        <v>0</v>
      </c>
      <c r="I33" s="263"/>
      <c r="J33" s="288"/>
      <c r="K33" s="289"/>
      <c r="L33" s="290"/>
      <c r="M33" s="291">
        <f t="shared" si="1"/>
        <v>0</v>
      </c>
    </row>
    <row r="34" spans="1:13" x14ac:dyDescent="0.2">
      <c r="A34" s="279"/>
      <c r="B34" s="280"/>
      <c r="C34" s="281"/>
      <c r="D34" s="282"/>
      <c r="E34" s="282"/>
      <c r="F34" s="282"/>
      <c r="G34" s="282"/>
      <c r="H34" s="283">
        <f t="shared" si="0"/>
        <v>0</v>
      </c>
      <c r="I34" s="263"/>
      <c r="J34" s="288"/>
      <c r="K34" s="289"/>
      <c r="L34" s="290"/>
      <c r="M34" s="291">
        <f t="shared" si="1"/>
        <v>0</v>
      </c>
    </row>
    <row r="35" spans="1:13" x14ac:dyDescent="0.2">
      <c r="A35" s="279"/>
      <c r="B35" s="280"/>
      <c r="C35" s="281"/>
      <c r="D35" s="282"/>
      <c r="E35" s="282"/>
      <c r="F35" s="282"/>
      <c r="G35" s="282"/>
      <c r="H35" s="283">
        <f t="shared" si="0"/>
        <v>0</v>
      </c>
      <c r="I35" s="263"/>
      <c r="J35" s="288"/>
      <c r="K35" s="289"/>
      <c r="L35" s="290"/>
      <c r="M35" s="291">
        <f t="shared" si="1"/>
        <v>0</v>
      </c>
    </row>
    <row r="36" spans="1:13" x14ac:dyDescent="0.2">
      <c r="A36" s="279"/>
      <c r="B36" s="280"/>
      <c r="C36" s="281"/>
      <c r="D36" s="282"/>
      <c r="E36" s="282"/>
      <c r="F36" s="282"/>
      <c r="G36" s="282"/>
      <c r="H36" s="283">
        <f t="shared" ref="H36:H37" si="2">SUM(D36:G36)</f>
        <v>0</v>
      </c>
      <c r="I36" s="263"/>
      <c r="J36" s="288"/>
      <c r="K36" s="289"/>
      <c r="L36" s="290"/>
      <c r="M36" s="291">
        <f t="shared" si="1"/>
        <v>0</v>
      </c>
    </row>
    <row r="37" spans="1:13" x14ac:dyDescent="0.2">
      <c r="A37" s="279"/>
      <c r="B37" s="280"/>
      <c r="C37" s="281"/>
      <c r="D37" s="282"/>
      <c r="E37" s="282"/>
      <c r="F37" s="282"/>
      <c r="G37" s="282"/>
      <c r="H37" s="283">
        <f t="shared" si="2"/>
        <v>0</v>
      </c>
      <c r="I37" s="263"/>
      <c r="J37" s="288"/>
      <c r="K37" s="289"/>
      <c r="L37" s="290"/>
      <c r="M37" s="291">
        <f t="shared" si="1"/>
        <v>0</v>
      </c>
    </row>
    <row r="38" spans="1:13" x14ac:dyDescent="0.2">
      <c r="A38" s="295" t="s">
        <v>6</v>
      </c>
      <c r="B38" s="280" t="s">
        <v>6</v>
      </c>
      <c r="C38" s="281" t="s">
        <v>6</v>
      </c>
      <c r="D38" s="282" t="s">
        <v>6</v>
      </c>
      <c r="E38" s="282"/>
      <c r="F38" s="282"/>
      <c r="G38" s="282"/>
      <c r="H38" s="283">
        <f t="shared" ref="H38:H42" si="3">SUM(D38:G38)</f>
        <v>0</v>
      </c>
      <c r="I38" s="263"/>
      <c r="J38" s="288"/>
      <c r="K38" s="289"/>
      <c r="L38" s="290"/>
      <c r="M38" s="291">
        <f t="shared" si="1"/>
        <v>0</v>
      </c>
    </row>
    <row r="39" spans="1:13" x14ac:dyDescent="0.2">
      <c r="A39" s="296"/>
      <c r="B39" s="296"/>
      <c r="C39" s="296"/>
      <c r="D39" s="297"/>
      <c r="E39" s="297"/>
      <c r="F39" s="297"/>
      <c r="G39" s="298"/>
      <c r="H39" s="283">
        <f t="shared" si="3"/>
        <v>0</v>
      </c>
      <c r="I39" s="263"/>
      <c r="J39" s="288"/>
      <c r="K39" s="289"/>
      <c r="L39" s="290"/>
      <c r="M39" s="291">
        <f t="shared" si="1"/>
        <v>0</v>
      </c>
    </row>
    <row r="40" spans="1:13" x14ac:dyDescent="0.2">
      <c r="A40" s="279"/>
      <c r="B40" s="280"/>
      <c r="C40" s="294"/>
      <c r="D40" s="282"/>
      <c r="E40" s="282"/>
      <c r="F40" s="282"/>
      <c r="G40" s="282"/>
      <c r="H40" s="283">
        <f t="shared" si="3"/>
        <v>0</v>
      </c>
      <c r="I40" s="263"/>
      <c r="J40" s="288"/>
      <c r="K40" s="289"/>
      <c r="L40" s="290"/>
      <c r="M40" s="291">
        <f t="shared" si="1"/>
        <v>0</v>
      </c>
    </row>
    <row r="41" spans="1:13" x14ac:dyDescent="0.2">
      <c r="A41" s="279"/>
      <c r="B41" s="280"/>
      <c r="C41" s="294"/>
      <c r="D41" s="282"/>
      <c r="E41" s="282"/>
      <c r="F41" s="282"/>
      <c r="G41" s="282"/>
      <c r="H41" s="283">
        <f t="shared" si="3"/>
        <v>0</v>
      </c>
      <c r="I41" s="263"/>
      <c r="J41" s="288"/>
      <c r="K41" s="289"/>
      <c r="L41" s="290"/>
      <c r="M41" s="291">
        <f t="shared" si="1"/>
        <v>0</v>
      </c>
    </row>
    <row r="42" spans="1:13" x14ac:dyDescent="0.2">
      <c r="A42" s="279"/>
      <c r="B42" s="280"/>
      <c r="C42" s="294"/>
      <c r="D42" s="282"/>
      <c r="E42" s="282"/>
      <c r="F42" s="282"/>
      <c r="G42" s="282"/>
      <c r="H42" s="283">
        <f t="shared" si="3"/>
        <v>0</v>
      </c>
      <c r="I42" s="263"/>
      <c r="J42" s="288"/>
      <c r="K42" s="289"/>
      <c r="L42" s="290"/>
      <c r="M42" s="291">
        <f t="shared" si="1"/>
        <v>0</v>
      </c>
    </row>
    <row r="43" spans="1:13" ht="13.5" thickBot="1" x14ac:dyDescent="0.25">
      <c r="A43" s="299"/>
      <c r="B43" s="300"/>
      <c r="C43" s="301" t="s">
        <v>4</v>
      </c>
      <c r="D43" s="302">
        <f>SUM(D5:D42)</f>
        <v>0</v>
      </c>
      <c r="E43" s="302">
        <f>SUM(E5:E42)</f>
        <v>0</v>
      </c>
      <c r="F43" s="302">
        <f>SUM(F5:F42)</f>
        <v>0</v>
      </c>
      <c r="G43" s="302">
        <f>SUM(G5:G42)</f>
        <v>0</v>
      </c>
      <c r="H43" s="303">
        <f>SUM(H5:H42)</f>
        <v>0</v>
      </c>
      <c r="I43" s="263"/>
      <c r="J43" s="304" t="s">
        <v>69</v>
      </c>
      <c r="K43" s="305">
        <f>SUM(K6:K42)</f>
        <v>0</v>
      </c>
      <c r="L43" s="306" t="s">
        <v>68</v>
      </c>
      <c r="M43" s="307">
        <f>SUM(M6:M42)</f>
        <v>0</v>
      </c>
    </row>
    <row r="45" spans="1:13" ht="15.75" x14ac:dyDescent="0.25">
      <c r="A45" s="598" t="s">
        <v>153</v>
      </c>
    </row>
  </sheetData>
  <sheetProtection selectLockedCells="1"/>
  <phoneticPr fontId="0" type="noConversion"/>
  <pageMargins left="0.45" right="0.5" top="0.4" bottom="0.51" header="0.42" footer="0.5"/>
  <pageSetup scale="55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  <pageSetUpPr fitToPage="1"/>
  </sheetPr>
  <dimension ref="A1:BT45"/>
  <sheetViews>
    <sheetView topLeftCell="A22" zoomScaleNormal="80" workbookViewId="0">
      <selection activeCell="B31" sqref="B31"/>
    </sheetView>
  </sheetViews>
  <sheetFormatPr defaultRowHeight="12.75" x14ac:dyDescent="0.2"/>
  <cols>
    <col min="1" max="1" width="13.7109375" customWidth="1"/>
    <col min="2" max="2" width="26.7109375" customWidth="1"/>
    <col min="3" max="3" width="18.7109375" customWidth="1"/>
    <col min="4" max="5" width="14.7109375" customWidth="1"/>
    <col min="6" max="6" width="20.28515625" customWidth="1"/>
    <col min="7" max="8" width="14.7109375" customWidth="1"/>
    <col min="9" max="9" width="4.7109375" style="38" customWidth="1"/>
    <col min="10" max="10" width="20.140625" style="38" bestFit="1" customWidth="1"/>
    <col min="11" max="11" width="7" style="38" bestFit="1" customWidth="1"/>
    <col min="12" max="12" width="17.42578125" style="38" bestFit="1" customWidth="1"/>
    <col min="13" max="13" width="12.28515625" style="38" bestFit="1" customWidth="1"/>
    <col min="14" max="72" width="9.140625" style="38"/>
  </cols>
  <sheetData>
    <row r="1" spans="1:72" ht="60" customHeight="1" x14ac:dyDescent="0.2"/>
    <row r="2" spans="1:72" ht="26.25" customHeight="1" x14ac:dyDescent="0.35">
      <c r="C2" s="4"/>
      <c r="D2" s="259" t="s">
        <v>147</v>
      </c>
      <c r="E2" s="35"/>
      <c r="F2" s="18"/>
      <c r="G2" s="38"/>
      <c r="J2" s="315" t="s">
        <v>147</v>
      </c>
    </row>
    <row r="3" spans="1:72" ht="19.5" x14ac:dyDescent="0.25">
      <c r="A3" s="264"/>
      <c r="B3" s="265"/>
      <c r="C3" s="265"/>
      <c r="D3" s="265" t="s">
        <v>0</v>
      </c>
      <c r="E3" s="265"/>
      <c r="F3" s="265"/>
      <c r="G3" s="265"/>
      <c r="H3" s="265"/>
      <c r="I3" s="263"/>
      <c r="J3" s="266" t="s">
        <v>64</v>
      </c>
      <c r="K3" s="267"/>
      <c r="L3" s="268"/>
      <c r="M3" s="269"/>
    </row>
    <row r="4" spans="1:72" s="5" customFormat="1" ht="14.25" x14ac:dyDescent="0.2">
      <c r="A4" s="270" t="s">
        <v>75</v>
      </c>
      <c r="B4" s="271" t="s">
        <v>1</v>
      </c>
      <c r="C4" s="271" t="s">
        <v>32</v>
      </c>
      <c r="D4" s="271" t="s">
        <v>3</v>
      </c>
      <c r="E4" s="271" t="s">
        <v>34</v>
      </c>
      <c r="F4" s="272" t="s">
        <v>35</v>
      </c>
      <c r="G4" s="272" t="s">
        <v>33</v>
      </c>
      <c r="H4" s="273" t="s">
        <v>2</v>
      </c>
      <c r="I4" s="262"/>
      <c r="J4" s="274" t="s">
        <v>70</v>
      </c>
      <c r="K4" s="275"/>
      <c r="L4" s="276"/>
      <c r="M4" s="277">
        <f>L3*M43</f>
        <v>0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</row>
    <row r="5" spans="1:72" x14ac:dyDescent="0.2">
      <c r="A5" s="279"/>
      <c r="B5" s="280"/>
      <c r="C5" s="281"/>
      <c r="D5" s="282"/>
      <c r="E5" s="282"/>
      <c r="F5" s="282"/>
      <c r="G5" s="282"/>
      <c r="H5" s="283">
        <f t="shared" ref="H5:H42" si="0">SUM(D5:G5)</f>
        <v>0</v>
      </c>
      <c r="I5" s="263"/>
      <c r="J5" s="284" t="s">
        <v>63</v>
      </c>
      <c r="K5" s="285" t="s">
        <v>65</v>
      </c>
      <c r="L5" s="286" t="s">
        <v>66</v>
      </c>
      <c r="M5" s="287" t="s">
        <v>67</v>
      </c>
    </row>
    <row r="6" spans="1:72" x14ac:dyDescent="0.2">
      <c r="A6" s="279"/>
      <c r="B6" s="280"/>
      <c r="C6" s="281"/>
      <c r="D6" s="282"/>
      <c r="E6" s="282"/>
      <c r="F6" s="282"/>
      <c r="G6" s="282"/>
      <c r="H6" s="283">
        <f t="shared" si="0"/>
        <v>0</v>
      </c>
      <c r="I6" s="263"/>
      <c r="J6" s="288"/>
      <c r="K6" s="289"/>
      <c r="L6" s="290"/>
      <c r="M6" s="291">
        <f>K6*L6</f>
        <v>0</v>
      </c>
    </row>
    <row r="7" spans="1:72" x14ac:dyDescent="0.2">
      <c r="A7" s="279"/>
      <c r="B7" s="280"/>
      <c r="C7" s="292"/>
      <c r="D7" s="282"/>
      <c r="E7" s="282"/>
      <c r="F7" s="282"/>
      <c r="G7" s="282"/>
      <c r="H7" s="283">
        <f t="shared" si="0"/>
        <v>0</v>
      </c>
      <c r="I7" s="263"/>
      <c r="J7" s="288"/>
      <c r="K7" s="289"/>
      <c r="L7" s="290"/>
      <c r="M7" s="291">
        <f t="shared" ref="M7:M42" si="1">K7*L7</f>
        <v>0</v>
      </c>
    </row>
    <row r="8" spans="1:72" x14ac:dyDescent="0.2">
      <c r="A8" s="279"/>
      <c r="B8" s="280"/>
      <c r="C8" s="281"/>
      <c r="D8" s="282"/>
      <c r="E8" s="282"/>
      <c r="F8" s="282"/>
      <c r="G8" s="282"/>
      <c r="H8" s="283">
        <f t="shared" si="0"/>
        <v>0</v>
      </c>
      <c r="I8" s="263"/>
      <c r="J8" s="288"/>
      <c r="K8" s="289"/>
      <c r="L8" s="290"/>
      <c r="M8" s="291">
        <f t="shared" si="1"/>
        <v>0</v>
      </c>
    </row>
    <row r="9" spans="1:72" x14ac:dyDescent="0.2">
      <c r="A9" s="279"/>
      <c r="B9" s="280"/>
      <c r="C9" s="281"/>
      <c r="D9" s="282"/>
      <c r="E9" s="282"/>
      <c r="F9" s="282"/>
      <c r="G9" s="282"/>
      <c r="H9" s="283">
        <f t="shared" si="0"/>
        <v>0</v>
      </c>
      <c r="I9" s="263"/>
      <c r="J9" s="288"/>
      <c r="K9" s="289"/>
      <c r="L9" s="290"/>
      <c r="M9" s="291">
        <f t="shared" si="1"/>
        <v>0</v>
      </c>
    </row>
    <row r="10" spans="1:72" x14ac:dyDescent="0.2">
      <c r="A10" s="279"/>
      <c r="B10" s="280"/>
      <c r="C10" s="281"/>
      <c r="D10" s="282"/>
      <c r="E10" s="441"/>
      <c r="F10" s="282"/>
      <c r="G10" s="282"/>
      <c r="H10" s="283">
        <f t="shared" si="0"/>
        <v>0</v>
      </c>
      <c r="I10" s="263"/>
      <c r="J10" s="288"/>
      <c r="K10" s="289"/>
      <c r="L10" s="290"/>
      <c r="M10" s="291">
        <f t="shared" si="1"/>
        <v>0</v>
      </c>
    </row>
    <row r="11" spans="1:72" x14ac:dyDescent="0.2">
      <c r="A11" s="279"/>
      <c r="B11" s="280"/>
      <c r="C11" s="281"/>
      <c r="D11" s="282"/>
      <c r="E11" s="441"/>
      <c r="F11" s="282"/>
      <c r="G11" s="282"/>
      <c r="H11" s="283">
        <f t="shared" si="0"/>
        <v>0</v>
      </c>
      <c r="I11" s="263"/>
      <c r="J11" s="288"/>
      <c r="K11" s="289"/>
      <c r="L11" s="290"/>
      <c r="M11" s="291"/>
    </row>
    <row r="12" spans="1:72" x14ac:dyDescent="0.2">
      <c r="A12" s="279"/>
      <c r="B12" s="280"/>
      <c r="C12" s="281"/>
      <c r="D12" s="282"/>
      <c r="E12" s="441"/>
      <c r="F12" s="282"/>
      <c r="G12" s="282"/>
      <c r="H12" s="283">
        <f t="shared" si="0"/>
        <v>0</v>
      </c>
      <c r="I12" s="263"/>
      <c r="J12" s="288"/>
      <c r="K12" s="289"/>
      <c r="L12" s="290"/>
      <c r="M12" s="291"/>
    </row>
    <row r="13" spans="1:72" x14ac:dyDescent="0.2">
      <c r="A13" s="279"/>
      <c r="B13" s="280"/>
      <c r="C13" s="281"/>
      <c r="D13" s="282"/>
      <c r="E13" s="441"/>
      <c r="F13" s="282"/>
      <c r="G13" s="282"/>
      <c r="H13" s="283">
        <f t="shared" si="0"/>
        <v>0</v>
      </c>
      <c r="I13" s="263"/>
      <c r="J13" s="288"/>
      <c r="K13" s="289"/>
      <c r="L13" s="290"/>
      <c r="M13" s="291"/>
    </row>
    <row r="14" spans="1:72" x14ac:dyDescent="0.2">
      <c r="A14" s="279"/>
      <c r="B14" s="280"/>
      <c r="C14" s="281"/>
      <c r="D14" s="282"/>
      <c r="E14" s="441"/>
      <c r="F14" s="282"/>
      <c r="G14" s="282"/>
      <c r="H14" s="283">
        <f t="shared" si="0"/>
        <v>0</v>
      </c>
      <c r="I14" s="263"/>
      <c r="J14" s="288"/>
      <c r="K14" s="289"/>
      <c r="L14" s="290"/>
      <c r="M14" s="291"/>
    </row>
    <row r="15" spans="1:72" x14ac:dyDescent="0.2">
      <c r="A15" s="279"/>
      <c r="B15" s="280"/>
      <c r="C15" s="281"/>
      <c r="D15" s="282"/>
      <c r="E15" s="441"/>
      <c r="F15" s="282"/>
      <c r="G15" s="282"/>
      <c r="H15" s="283">
        <f t="shared" si="0"/>
        <v>0</v>
      </c>
      <c r="I15" s="263"/>
      <c r="J15" s="288"/>
      <c r="K15" s="289"/>
      <c r="L15" s="290"/>
      <c r="M15" s="291"/>
    </row>
    <row r="16" spans="1:72" x14ac:dyDescent="0.2">
      <c r="A16" s="279"/>
      <c r="B16" s="280"/>
      <c r="C16" s="281"/>
      <c r="D16" s="282"/>
      <c r="E16" s="441"/>
      <c r="F16" s="282"/>
      <c r="G16" s="282"/>
      <c r="H16" s="283">
        <f t="shared" si="0"/>
        <v>0</v>
      </c>
      <c r="I16" s="263"/>
      <c r="J16" s="288"/>
      <c r="K16" s="289"/>
      <c r="L16" s="290"/>
      <c r="M16" s="291"/>
    </row>
    <row r="17" spans="1:13" x14ac:dyDescent="0.2">
      <c r="A17" s="279"/>
      <c r="B17" s="280"/>
      <c r="C17" s="281"/>
      <c r="D17" s="282"/>
      <c r="E17" s="441"/>
      <c r="F17" s="282"/>
      <c r="G17" s="282"/>
      <c r="H17" s="283">
        <f t="shared" si="0"/>
        <v>0</v>
      </c>
      <c r="I17" s="263"/>
      <c r="J17" s="288"/>
      <c r="K17" s="289"/>
      <c r="L17" s="290"/>
      <c r="M17" s="291"/>
    </row>
    <row r="18" spans="1:13" x14ac:dyDescent="0.2">
      <c r="A18" s="279"/>
      <c r="B18" s="280"/>
      <c r="C18" s="281"/>
      <c r="D18" s="282"/>
      <c r="E18" s="441"/>
      <c r="F18" s="282"/>
      <c r="G18" s="282"/>
      <c r="H18" s="283">
        <f t="shared" si="0"/>
        <v>0</v>
      </c>
      <c r="I18" s="263"/>
      <c r="J18" s="288"/>
      <c r="K18" s="289"/>
      <c r="L18" s="290"/>
      <c r="M18" s="291"/>
    </row>
    <row r="19" spans="1:13" x14ac:dyDescent="0.2">
      <c r="A19" s="279"/>
      <c r="B19" s="280"/>
      <c r="C19" s="281"/>
      <c r="D19" s="282"/>
      <c r="E19" s="441"/>
      <c r="F19" s="282"/>
      <c r="G19" s="282"/>
      <c r="H19" s="283">
        <f t="shared" si="0"/>
        <v>0</v>
      </c>
      <c r="I19" s="263"/>
      <c r="J19" s="288"/>
      <c r="K19" s="289"/>
      <c r="L19" s="290"/>
      <c r="M19" s="291"/>
    </row>
    <row r="20" spans="1:13" x14ac:dyDescent="0.2">
      <c r="A20" s="279"/>
      <c r="B20" s="280"/>
      <c r="C20" s="281"/>
      <c r="D20" s="282"/>
      <c r="E20" s="441"/>
      <c r="F20" s="282"/>
      <c r="G20" s="282"/>
      <c r="H20" s="283">
        <f t="shared" si="0"/>
        <v>0</v>
      </c>
      <c r="I20" s="263"/>
      <c r="J20" s="288"/>
      <c r="K20" s="289"/>
      <c r="L20" s="290"/>
      <c r="M20" s="291"/>
    </row>
    <row r="21" spans="1:13" x14ac:dyDescent="0.2">
      <c r="A21" s="279"/>
      <c r="B21" s="280"/>
      <c r="C21" s="281"/>
      <c r="D21" s="282"/>
      <c r="E21" s="441"/>
      <c r="F21" s="282"/>
      <c r="G21" s="282"/>
      <c r="H21" s="283">
        <f t="shared" si="0"/>
        <v>0</v>
      </c>
      <c r="I21" s="263"/>
      <c r="J21" s="288"/>
      <c r="K21" s="289"/>
      <c r="L21" s="290"/>
      <c r="M21" s="291"/>
    </row>
    <row r="22" spans="1:13" x14ac:dyDescent="0.2">
      <c r="A22" s="279"/>
      <c r="B22" s="280"/>
      <c r="C22" s="281"/>
      <c r="D22" s="282"/>
      <c r="E22" s="441"/>
      <c r="F22" s="282"/>
      <c r="G22" s="282"/>
      <c r="H22" s="283">
        <f t="shared" si="0"/>
        <v>0</v>
      </c>
      <c r="I22" s="263"/>
      <c r="J22" s="288"/>
      <c r="K22" s="289"/>
      <c r="L22" s="290"/>
      <c r="M22" s="291"/>
    </row>
    <row r="23" spans="1:13" x14ac:dyDescent="0.2">
      <c r="A23" s="279"/>
      <c r="B23" s="280"/>
      <c r="C23" s="281"/>
      <c r="D23" s="282"/>
      <c r="E23" s="441"/>
      <c r="F23" s="282"/>
      <c r="G23" s="282"/>
      <c r="H23" s="283">
        <f t="shared" si="0"/>
        <v>0</v>
      </c>
      <c r="I23" s="263"/>
      <c r="J23" s="288"/>
      <c r="K23" s="289"/>
      <c r="L23" s="290"/>
      <c r="M23" s="291"/>
    </row>
    <row r="24" spans="1:13" x14ac:dyDescent="0.2">
      <c r="A24" s="279"/>
      <c r="B24" s="280"/>
      <c r="C24" s="281"/>
      <c r="D24" s="282"/>
      <c r="E24" s="441"/>
      <c r="F24" s="282"/>
      <c r="G24" s="282"/>
      <c r="H24" s="283">
        <f t="shared" si="0"/>
        <v>0</v>
      </c>
      <c r="I24" s="263"/>
      <c r="J24" s="288"/>
      <c r="K24" s="289"/>
      <c r="L24" s="290"/>
      <c r="M24" s="291"/>
    </row>
    <row r="25" spans="1:13" x14ac:dyDescent="0.2">
      <c r="A25" s="279"/>
      <c r="B25" s="280"/>
      <c r="C25" s="281"/>
      <c r="D25" s="282"/>
      <c r="E25" s="441"/>
      <c r="F25" s="282"/>
      <c r="G25" s="282"/>
      <c r="H25" s="283">
        <f t="shared" si="0"/>
        <v>0</v>
      </c>
      <c r="I25" s="263"/>
      <c r="J25" s="288"/>
      <c r="K25" s="289"/>
      <c r="L25" s="290"/>
      <c r="M25" s="291"/>
    </row>
    <row r="26" spans="1:13" x14ac:dyDescent="0.2">
      <c r="A26" s="279"/>
      <c r="B26" s="280"/>
      <c r="C26" s="281"/>
      <c r="D26" s="282"/>
      <c r="E26" s="441"/>
      <c r="F26" s="282"/>
      <c r="G26" s="282"/>
      <c r="H26" s="283">
        <f t="shared" si="0"/>
        <v>0</v>
      </c>
      <c r="I26" s="263"/>
      <c r="J26" s="288"/>
      <c r="K26" s="289"/>
      <c r="L26" s="290"/>
      <c r="M26" s="291"/>
    </row>
    <row r="27" spans="1:13" x14ac:dyDescent="0.2">
      <c r="A27" s="279"/>
      <c r="B27" s="280"/>
      <c r="C27" s="281"/>
      <c r="D27" s="282"/>
      <c r="E27" s="282"/>
      <c r="F27" s="282"/>
      <c r="G27" s="282"/>
      <c r="H27" s="283">
        <f t="shared" si="0"/>
        <v>0</v>
      </c>
      <c r="I27" s="263"/>
      <c r="J27" s="288"/>
      <c r="K27" s="289"/>
      <c r="L27" s="290"/>
      <c r="M27" s="291">
        <f t="shared" si="1"/>
        <v>0</v>
      </c>
    </row>
    <row r="28" spans="1:13" x14ac:dyDescent="0.2">
      <c r="A28" s="279"/>
      <c r="B28" s="280"/>
      <c r="C28" s="281"/>
      <c r="D28" s="282"/>
      <c r="E28" s="282"/>
      <c r="F28" s="282"/>
      <c r="G28" s="282"/>
      <c r="H28" s="283">
        <f t="shared" si="0"/>
        <v>0</v>
      </c>
      <c r="I28" s="263"/>
      <c r="J28" s="288"/>
      <c r="K28" s="289"/>
      <c r="L28" s="290"/>
      <c r="M28" s="291">
        <f t="shared" si="1"/>
        <v>0</v>
      </c>
    </row>
    <row r="29" spans="1:13" x14ac:dyDescent="0.2">
      <c r="A29" s="279"/>
      <c r="B29" s="280"/>
      <c r="C29" s="281"/>
      <c r="D29" s="282"/>
      <c r="E29" s="282"/>
      <c r="F29" s="282"/>
      <c r="G29" s="282"/>
      <c r="H29" s="283">
        <f t="shared" si="0"/>
        <v>0</v>
      </c>
      <c r="I29" s="263"/>
      <c r="J29" s="288"/>
      <c r="K29" s="289"/>
      <c r="L29" s="290"/>
      <c r="M29" s="291">
        <f t="shared" si="1"/>
        <v>0</v>
      </c>
    </row>
    <row r="30" spans="1:13" x14ac:dyDescent="0.2">
      <c r="A30" s="279"/>
      <c r="B30" s="280"/>
      <c r="C30" s="281"/>
      <c r="D30" s="282"/>
      <c r="E30" s="282"/>
      <c r="F30" s="282"/>
      <c r="G30" s="282"/>
      <c r="H30" s="283">
        <f t="shared" si="0"/>
        <v>0</v>
      </c>
      <c r="I30" s="263"/>
      <c r="J30" s="288"/>
      <c r="K30" s="289"/>
      <c r="L30" s="290"/>
      <c r="M30" s="291">
        <f t="shared" si="1"/>
        <v>0</v>
      </c>
    </row>
    <row r="31" spans="1:13" x14ac:dyDescent="0.2">
      <c r="A31" s="279"/>
      <c r="B31" s="280"/>
      <c r="C31" s="281"/>
      <c r="D31" s="282"/>
      <c r="E31" s="282"/>
      <c r="F31" s="282"/>
      <c r="G31" s="282"/>
      <c r="H31" s="283">
        <f t="shared" si="0"/>
        <v>0</v>
      </c>
      <c r="I31" s="263"/>
      <c r="J31" s="288"/>
      <c r="K31" s="289"/>
      <c r="L31" s="290"/>
      <c r="M31" s="291">
        <f t="shared" si="1"/>
        <v>0</v>
      </c>
    </row>
    <row r="32" spans="1:13" x14ac:dyDescent="0.2">
      <c r="A32" s="279"/>
      <c r="B32" s="280"/>
      <c r="C32" s="281"/>
      <c r="D32" s="282"/>
      <c r="E32" s="282"/>
      <c r="F32" s="282"/>
      <c r="G32" s="282"/>
      <c r="H32" s="283">
        <f t="shared" si="0"/>
        <v>0</v>
      </c>
      <c r="I32" s="263"/>
      <c r="J32" s="288"/>
      <c r="K32" s="289"/>
      <c r="L32" s="290"/>
      <c r="M32" s="291">
        <f t="shared" si="1"/>
        <v>0</v>
      </c>
    </row>
    <row r="33" spans="1:13" x14ac:dyDescent="0.2">
      <c r="A33" s="279"/>
      <c r="B33" s="280"/>
      <c r="C33" s="281"/>
      <c r="D33" s="282"/>
      <c r="E33" s="282"/>
      <c r="F33" s="282"/>
      <c r="G33" s="282"/>
      <c r="H33" s="283">
        <f t="shared" si="0"/>
        <v>0</v>
      </c>
      <c r="I33" s="263"/>
      <c r="J33" s="288"/>
      <c r="K33" s="289"/>
      <c r="L33" s="290"/>
      <c r="M33" s="291">
        <f t="shared" si="1"/>
        <v>0</v>
      </c>
    </row>
    <row r="34" spans="1:13" x14ac:dyDescent="0.2">
      <c r="A34" s="279"/>
      <c r="B34" s="280"/>
      <c r="C34" s="281"/>
      <c r="D34" s="282"/>
      <c r="E34" s="282"/>
      <c r="F34" s="282"/>
      <c r="G34" s="282"/>
      <c r="H34" s="283">
        <f t="shared" si="0"/>
        <v>0</v>
      </c>
      <c r="I34" s="263"/>
      <c r="J34" s="288"/>
      <c r="K34" s="289"/>
      <c r="L34" s="290"/>
      <c r="M34" s="291">
        <f t="shared" si="1"/>
        <v>0</v>
      </c>
    </row>
    <row r="35" spans="1:13" x14ac:dyDescent="0.2">
      <c r="A35" s="279"/>
      <c r="B35" s="280"/>
      <c r="C35" s="281"/>
      <c r="D35" s="282"/>
      <c r="E35" s="282"/>
      <c r="F35" s="282"/>
      <c r="G35" s="282"/>
      <c r="H35" s="283">
        <f t="shared" si="0"/>
        <v>0</v>
      </c>
      <c r="I35" s="263"/>
      <c r="J35" s="288"/>
      <c r="K35" s="289"/>
      <c r="L35" s="290"/>
      <c r="M35" s="291">
        <f t="shared" si="1"/>
        <v>0</v>
      </c>
    </row>
    <row r="36" spans="1:13" x14ac:dyDescent="0.2">
      <c r="A36" s="279"/>
      <c r="B36" s="280"/>
      <c r="C36" s="281"/>
      <c r="D36" s="282"/>
      <c r="E36" s="282"/>
      <c r="F36" s="282"/>
      <c r="G36" s="282"/>
      <c r="H36" s="283">
        <f t="shared" si="0"/>
        <v>0</v>
      </c>
      <c r="I36" s="263"/>
      <c r="J36" s="288"/>
      <c r="K36" s="289"/>
      <c r="L36" s="290"/>
      <c r="M36" s="291">
        <f t="shared" si="1"/>
        <v>0</v>
      </c>
    </row>
    <row r="37" spans="1:13" x14ac:dyDescent="0.2">
      <c r="A37" s="279"/>
      <c r="B37" s="280"/>
      <c r="C37" s="281"/>
      <c r="D37" s="282"/>
      <c r="E37" s="282"/>
      <c r="F37" s="282"/>
      <c r="G37" s="282"/>
      <c r="H37" s="283">
        <f t="shared" si="0"/>
        <v>0</v>
      </c>
      <c r="I37" s="263"/>
      <c r="J37" s="288"/>
      <c r="K37" s="289"/>
      <c r="L37" s="290"/>
      <c r="M37" s="291">
        <f t="shared" si="1"/>
        <v>0</v>
      </c>
    </row>
    <row r="38" spans="1:13" x14ac:dyDescent="0.2">
      <c r="A38" s="279"/>
      <c r="B38" s="280"/>
      <c r="C38" s="281"/>
      <c r="D38" s="282"/>
      <c r="E38" s="282"/>
      <c r="F38" s="282"/>
      <c r="G38" s="282"/>
      <c r="H38" s="283">
        <f t="shared" si="0"/>
        <v>0</v>
      </c>
      <c r="I38" s="263"/>
      <c r="J38" s="288"/>
      <c r="K38" s="289"/>
      <c r="L38" s="290"/>
      <c r="M38" s="291">
        <f t="shared" si="1"/>
        <v>0</v>
      </c>
    </row>
    <row r="39" spans="1:13" x14ac:dyDescent="0.2">
      <c r="A39" s="279"/>
      <c r="B39" s="280"/>
      <c r="C39" s="281"/>
      <c r="D39" s="282"/>
      <c r="E39" s="282"/>
      <c r="F39" s="282"/>
      <c r="G39" s="282"/>
      <c r="H39" s="283">
        <f t="shared" si="0"/>
        <v>0</v>
      </c>
      <c r="I39" s="263"/>
      <c r="J39" s="288"/>
      <c r="K39" s="289"/>
      <c r="L39" s="290"/>
      <c r="M39" s="291">
        <f t="shared" si="1"/>
        <v>0</v>
      </c>
    </row>
    <row r="40" spans="1:13" x14ac:dyDescent="0.2">
      <c r="A40" s="279"/>
      <c r="B40" s="280"/>
      <c r="C40" s="281"/>
      <c r="D40" s="282"/>
      <c r="E40" s="282"/>
      <c r="F40" s="282"/>
      <c r="G40" s="282"/>
      <c r="H40" s="283">
        <f t="shared" si="0"/>
        <v>0</v>
      </c>
      <c r="I40" s="263"/>
      <c r="J40" s="288"/>
      <c r="K40" s="289"/>
      <c r="L40" s="290"/>
      <c r="M40" s="291">
        <f t="shared" si="1"/>
        <v>0</v>
      </c>
    </row>
    <row r="41" spans="1:13" x14ac:dyDescent="0.2">
      <c r="A41" s="279"/>
      <c r="B41" s="280"/>
      <c r="C41" s="281"/>
      <c r="D41" s="282"/>
      <c r="E41" s="282"/>
      <c r="F41" s="282"/>
      <c r="G41" s="282"/>
      <c r="H41" s="283">
        <f t="shared" si="0"/>
        <v>0</v>
      </c>
      <c r="I41" s="263"/>
      <c r="J41" s="288"/>
      <c r="K41" s="289"/>
      <c r="L41" s="290"/>
      <c r="M41" s="291">
        <f t="shared" si="1"/>
        <v>0</v>
      </c>
    </row>
    <row r="42" spans="1:13" x14ac:dyDescent="0.2">
      <c r="A42" s="279"/>
      <c r="B42" s="280"/>
      <c r="C42" s="281"/>
      <c r="D42" s="282"/>
      <c r="E42" s="282"/>
      <c r="F42" s="282"/>
      <c r="G42" s="282"/>
      <c r="H42" s="283">
        <f t="shared" si="0"/>
        <v>0</v>
      </c>
      <c r="I42" s="263"/>
      <c r="J42" s="288"/>
      <c r="K42" s="289"/>
      <c r="L42" s="290"/>
      <c r="M42" s="291">
        <f t="shared" si="1"/>
        <v>0</v>
      </c>
    </row>
    <row r="43" spans="1:13" ht="13.5" thickBot="1" x14ac:dyDescent="0.25">
      <c r="A43" s="299"/>
      <c r="B43" s="300"/>
      <c r="C43" s="301" t="s">
        <v>4</v>
      </c>
      <c r="D43" s="302">
        <f>SUM(D5:D42)</f>
        <v>0</v>
      </c>
      <c r="E43" s="302">
        <f>SUM(E5:E42)</f>
        <v>0</v>
      </c>
      <c r="F43" s="302">
        <f>SUM(F5:F42)</f>
        <v>0</v>
      </c>
      <c r="G43" s="302">
        <f>SUM(G5:G42)</f>
        <v>0</v>
      </c>
      <c r="H43" s="303">
        <f>SUM(H5:H42)</f>
        <v>0</v>
      </c>
      <c r="I43" s="263"/>
      <c r="J43" s="304" t="s">
        <v>69</v>
      </c>
      <c r="K43" s="305">
        <f>SUM(K6:K42)</f>
        <v>0</v>
      </c>
      <c r="L43" s="306" t="s">
        <v>68</v>
      </c>
      <c r="M43" s="307">
        <f>SUM(M6:M42)</f>
        <v>0</v>
      </c>
    </row>
    <row r="45" spans="1:13" ht="15.75" x14ac:dyDescent="0.25">
      <c r="A45" s="598" t="s">
        <v>153</v>
      </c>
    </row>
  </sheetData>
  <sheetProtection selectLockedCells="1"/>
  <phoneticPr fontId="0" type="noConversion"/>
  <pageMargins left="0.45" right="0.5" top="0.4" bottom="0.51" header="0.42" footer="0.5"/>
  <pageSetup scale="51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  <pageSetUpPr fitToPage="1"/>
  </sheetPr>
  <dimension ref="A1:CN45"/>
  <sheetViews>
    <sheetView topLeftCell="A25" zoomScaleNormal="80" workbookViewId="0">
      <selection activeCell="A45" sqref="A45"/>
    </sheetView>
  </sheetViews>
  <sheetFormatPr defaultRowHeight="12.75" x14ac:dyDescent="0.2"/>
  <cols>
    <col min="1" max="1" width="13.7109375" customWidth="1"/>
    <col min="2" max="2" width="26.7109375" customWidth="1"/>
    <col min="3" max="3" width="18.7109375" customWidth="1"/>
    <col min="4" max="5" width="14.7109375" customWidth="1"/>
    <col min="6" max="6" width="20.28515625" customWidth="1"/>
    <col min="7" max="8" width="14.7109375" customWidth="1"/>
    <col min="9" max="9" width="4.7109375" style="38" customWidth="1"/>
    <col min="10" max="10" width="20.140625" style="38" bestFit="1" customWidth="1"/>
    <col min="11" max="11" width="7" style="38" bestFit="1" customWidth="1"/>
    <col min="12" max="12" width="17.42578125" style="38" bestFit="1" customWidth="1"/>
    <col min="13" max="13" width="12.28515625" style="38" bestFit="1" customWidth="1"/>
    <col min="14" max="92" width="9.140625" style="38"/>
  </cols>
  <sheetData>
    <row r="1" spans="1:92" ht="60" customHeight="1" x14ac:dyDescent="0.2"/>
    <row r="2" spans="1:92" ht="26.25" customHeight="1" x14ac:dyDescent="0.35">
      <c r="A2" s="31"/>
      <c r="B2" s="31"/>
      <c r="C2" s="34"/>
      <c r="D2" s="259" t="s">
        <v>50</v>
      </c>
      <c r="E2" s="249"/>
      <c r="F2" s="32"/>
      <c r="G2" s="33"/>
      <c r="J2" s="315" t="s">
        <v>50</v>
      </c>
      <c r="K2" s="250"/>
    </row>
    <row r="3" spans="1:92" ht="19.5" x14ac:dyDescent="0.25">
      <c r="A3" s="264"/>
      <c r="B3" s="265"/>
      <c r="C3" s="265"/>
      <c r="D3" s="265" t="s">
        <v>0</v>
      </c>
      <c r="E3" s="265"/>
      <c r="F3" s="265"/>
      <c r="G3" s="265"/>
      <c r="H3" s="265"/>
      <c r="I3" s="263"/>
      <c r="J3" s="266" t="s">
        <v>64</v>
      </c>
      <c r="K3" s="267"/>
      <c r="L3" s="268"/>
      <c r="M3" s="269"/>
    </row>
    <row r="4" spans="1:92" s="5" customFormat="1" ht="14.25" x14ac:dyDescent="0.2">
      <c r="A4" s="270" t="s">
        <v>75</v>
      </c>
      <c r="B4" s="271" t="s">
        <v>1</v>
      </c>
      <c r="C4" s="271" t="s">
        <v>32</v>
      </c>
      <c r="D4" s="271" t="s">
        <v>3</v>
      </c>
      <c r="E4" s="271" t="s">
        <v>34</v>
      </c>
      <c r="F4" s="272" t="s">
        <v>35</v>
      </c>
      <c r="G4" s="272" t="s">
        <v>33</v>
      </c>
      <c r="H4" s="273" t="s">
        <v>2</v>
      </c>
      <c r="I4" s="262"/>
      <c r="J4" s="274" t="s">
        <v>70</v>
      </c>
      <c r="K4" s="275"/>
      <c r="L4" s="276"/>
      <c r="M4" s="277">
        <f>L3*M43</f>
        <v>0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</row>
    <row r="5" spans="1:92" x14ac:dyDescent="0.2">
      <c r="A5" s="279"/>
      <c r="B5" s="280"/>
      <c r="C5" s="281"/>
      <c r="D5" s="282"/>
      <c r="E5" s="282"/>
      <c r="F5" s="282"/>
      <c r="G5" s="282"/>
      <c r="H5" s="283">
        <f t="shared" ref="H5:H39" si="0">SUM(D5:G5)</f>
        <v>0</v>
      </c>
      <c r="I5" s="263"/>
      <c r="J5" s="284" t="s">
        <v>63</v>
      </c>
      <c r="K5" s="285" t="s">
        <v>65</v>
      </c>
      <c r="L5" s="286" t="s">
        <v>66</v>
      </c>
      <c r="M5" s="287" t="s">
        <v>67</v>
      </c>
    </row>
    <row r="6" spans="1:92" x14ac:dyDescent="0.2">
      <c r="A6" s="279"/>
      <c r="B6" s="280"/>
      <c r="C6" s="281"/>
      <c r="D6" s="282"/>
      <c r="E6" s="282"/>
      <c r="F6" s="282"/>
      <c r="G6" s="282"/>
      <c r="H6" s="283">
        <f t="shared" si="0"/>
        <v>0</v>
      </c>
      <c r="I6" s="263"/>
      <c r="J6" s="288"/>
      <c r="K6" s="289"/>
      <c r="L6" s="290"/>
      <c r="M6" s="291">
        <f>K6*L6</f>
        <v>0</v>
      </c>
    </row>
    <row r="7" spans="1:92" x14ac:dyDescent="0.2">
      <c r="A7" s="279"/>
      <c r="B7" s="280"/>
      <c r="C7" s="292"/>
      <c r="D7" s="282"/>
      <c r="E7" s="282"/>
      <c r="F7" s="282"/>
      <c r="G7" s="282"/>
      <c r="H7" s="283">
        <f t="shared" si="0"/>
        <v>0</v>
      </c>
      <c r="I7" s="263"/>
      <c r="J7" s="288"/>
      <c r="K7" s="289"/>
      <c r="L7" s="290"/>
      <c r="M7" s="291">
        <f t="shared" ref="M7:M42" si="1">K7*L7</f>
        <v>0</v>
      </c>
    </row>
    <row r="8" spans="1:92" x14ac:dyDescent="0.2">
      <c r="A8" s="279"/>
      <c r="B8" s="280"/>
      <c r="C8" s="281"/>
      <c r="D8" s="282"/>
      <c r="E8" s="282"/>
      <c r="F8" s="282"/>
      <c r="G8" s="282"/>
      <c r="H8" s="283">
        <f t="shared" si="0"/>
        <v>0</v>
      </c>
      <c r="I8" s="263"/>
      <c r="J8" s="288"/>
      <c r="K8" s="289"/>
      <c r="L8" s="290"/>
      <c r="M8" s="291">
        <f t="shared" si="1"/>
        <v>0</v>
      </c>
    </row>
    <row r="9" spans="1:92" x14ac:dyDescent="0.2">
      <c r="A9" s="279"/>
      <c r="B9" s="280"/>
      <c r="C9" s="281"/>
      <c r="D9" s="282"/>
      <c r="E9" s="282"/>
      <c r="F9" s="282"/>
      <c r="G9" s="282"/>
      <c r="H9" s="283">
        <f t="shared" si="0"/>
        <v>0</v>
      </c>
      <c r="I9" s="263"/>
      <c r="J9" s="288"/>
      <c r="K9" s="289"/>
      <c r="L9" s="290"/>
      <c r="M9" s="291">
        <f t="shared" si="1"/>
        <v>0</v>
      </c>
    </row>
    <row r="10" spans="1:92" x14ac:dyDescent="0.2">
      <c r="A10" s="279"/>
      <c r="B10" s="280"/>
      <c r="C10" s="281"/>
      <c r="D10" s="282"/>
      <c r="E10" s="263"/>
      <c r="F10" s="282"/>
      <c r="G10" s="282"/>
      <c r="H10" s="283">
        <f t="shared" si="0"/>
        <v>0</v>
      </c>
      <c r="I10" s="263"/>
      <c r="J10" s="288"/>
      <c r="K10" s="289"/>
      <c r="L10" s="290"/>
      <c r="M10" s="291">
        <f t="shared" si="1"/>
        <v>0</v>
      </c>
    </row>
    <row r="11" spans="1:92" x14ac:dyDescent="0.2">
      <c r="A11" s="279"/>
      <c r="B11" s="280"/>
      <c r="C11" s="281"/>
      <c r="D11" s="282"/>
      <c r="E11" s="282"/>
      <c r="F11" s="282"/>
      <c r="G11" s="282"/>
      <c r="H11" s="283">
        <f t="shared" si="0"/>
        <v>0</v>
      </c>
      <c r="I11" s="263"/>
      <c r="J11" s="288"/>
      <c r="K11" s="289"/>
      <c r="L11" s="290"/>
      <c r="M11" s="291">
        <f t="shared" si="1"/>
        <v>0</v>
      </c>
    </row>
    <row r="12" spans="1:92" x14ac:dyDescent="0.2">
      <c r="A12" s="279"/>
      <c r="B12" s="280"/>
      <c r="C12" s="281"/>
      <c r="D12" s="282"/>
      <c r="E12" s="282"/>
      <c r="F12" s="282"/>
      <c r="G12" s="282"/>
      <c r="H12" s="283">
        <f t="shared" si="0"/>
        <v>0</v>
      </c>
      <c r="I12" s="263"/>
      <c r="J12" s="288"/>
      <c r="K12" s="289"/>
      <c r="L12" s="290"/>
      <c r="M12" s="291">
        <f t="shared" si="1"/>
        <v>0</v>
      </c>
    </row>
    <row r="13" spans="1:92" x14ac:dyDescent="0.2">
      <c r="A13" s="279"/>
      <c r="B13" s="280"/>
      <c r="C13" s="281"/>
      <c r="D13" s="282"/>
      <c r="E13" s="282"/>
      <c r="F13" s="282"/>
      <c r="G13" s="282"/>
      <c r="H13" s="283">
        <f t="shared" si="0"/>
        <v>0</v>
      </c>
      <c r="I13" s="263"/>
      <c r="J13" s="288"/>
      <c r="K13" s="289"/>
      <c r="L13" s="290"/>
      <c r="M13" s="291">
        <f t="shared" si="1"/>
        <v>0</v>
      </c>
    </row>
    <row r="14" spans="1:92" x14ac:dyDescent="0.2">
      <c r="A14" s="279"/>
      <c r="B14" s="280"/>
      <c r="C14" s="281"/>
      <c r="D14" s="282"/>
      <c r="E14" s="282"/>
      <c r="F14" s="282"/>
      <c r="G14" s="282"/>
      <c r="H14" s="283">
        <f t="shared" si="0"/>
        <v>0</v>
      </c>
      <c r="I14" s="263"/>
      <c r="J14" s="288"/>
      <c r="K14" s="289"/>
      <c r="L14" s="290"/>
      <c r="M14" s="291">
        <f t="shared" si="1"/>
        <v>0</v>
      </c>
    </row>
    <row r="15" spans="1:92" x14ac:dyDescent="0.2">
      <c r="A15" s="279"/>
      <c r="B15" s="280"/>
      <c r="C15" s="281"/>
      <c r="D15" s="282"/>
      <c r="E15" s="282"/>
      <c r="F15" s="282"/>
      <c r="G15" s="282"/>
      <c r="H15" s="283">
        <f t="shared" si="0"/>
        <v>0</v>
      </c>
      <c r="I15" s="263"/>
      <c r="J15" s="288"/>
      <c r="K15" s="289"/>
      <c r="L15" s="290"/>
      <c r="M15" s="291">
        <f t="shared" si="1"/>
        <v>0</v>
      </c>
    </row>
    <row r="16" spans="1:92" x14ac:dyDescent="0.2">
      <c r="A16" s="279"/>
      <c r="B16" s="280"/>
      <c r="C16" s="281"/>
      <c r="D16" s="282"/>
      <c r="E16" s="282"/>
      <c r="F16" s="282"/>
      <c r="G16" s="282"/>
      <c r="H16" s="283">
        <f t="shared" si="0"/>
        <v>0</v>
      </c>
      <c r="I16" s="263"/>
      <c r="J16" s="288"/>
      <c r="K16" s="289"/>
      <c r="L16" s="290"/>
      <c r="M16" s="291">
        <f t="shared" si="1"/>
        <v>0</v>
      </c>
    </row>
    <row r="17" spans="1:13" x14ac:dyDescent="0.2">
      <c r="A17" s="279"/>
      <c r="B17" s="280"/>
      <c r="C17" s="281"/>
      <c r="D17" s="282"/>
      <c r="E17" s="282"/>
      <c r="F17" s="282"/>
      <c r="G17" s="282"/>
      <c r="H17" s="283">
        <f t="shared" si="0"/>
        <v>0</v>
      </c>
      <c r="I17" s="263"/>
      <c r="J17" s="288"/>
      <c r="K17" s="289"/>
      <c r="L17" s="290"/>
      <c r="M17" s="291">
        <f t="shared" si="1"/>
        <v>0</v>
      </c>
    </row>
    <row r="18" spans="1:13" x14ac:dyDescent="0.2">
      <c r="A18" s="279"/>
      <c r="B18" s="280"/>
      <c r="C18" s="281"/>
      <c r="D18" s="282"/>
      <c r="E18" s="282"/>
      <c r="F18" s="282"/>
      <c r="G18" s="282"/>
      <c r="H18" s="283">
        <f t="shared" si="0"/>
        <v>0</v>
      </c>
      <c r="I18" s="263"/>
      <c r="J18" s="288"/>
      <c r="K18" s="289"/>
      <c r="L18" s="290"/>
      <c r="M18" s="291">
        <f t="shared" si="1"/>
        <v>0</v>
      </c>
    </row>
    <row r="19" spans="1:13" x14ac:dyDescent="0.2">
      <c r="A19" s="279"/>
      <c r="B19" s="280"/>
      <c r="C19" s="281"/>
      <c r="D19" s="282"/>
      <c r="E19" s="282"/>
      <c r="F19" s="282"/>
      <c r="G19" s="282"/>
      <c r="H19" s="283">
        <f t="shared" si="0"/>
        <v>0</v>
      </c>
      <c r="I19" s="263"/>
      <c r="J19" s="288"/>
      <c r="K19" s="289"/>
      <c r="L19" s="290"/>
      <c r="M19" s="291">
        <f t="shared" si="1"/>
        <v>0</v>
      </c>
    </row>
    <row r="20" spans="1:13" x14ac:dyDescent="0.2">
      <c r="A20" s="279"/>
      <c r="B20" s="280"/>
      <c r="C20" s="281"/>
      <c r="D20" s="282"/>
      <c r="E20" s="282"/>
      <c r="F20" s="282"/>
      <c r="G20" s="282"/>
      <c r="H20" s="283">
        <f t="shared" si="0"/>
        <v>0</v>
      </c>
      <c r="I20" s="263"/>
      <c r="J20" s="288"/>
      <c r="K20" s="289"/>
      <c r="L20" s="290"/>
      <c r="M20" s="291">
        <f t="shared" si="1"/>
        <v>0</v>
      </c>
    </row>
    <row r="21" spans="1:13" x14ac:dyDescent="0.2">
      <c r="A21" s="279"/>
      <c r="B21" s="280"/>
      <c r="C21" s="281"/>
      <c r="D21" s="282"/>
      <c r="E21" s="282"/>
      <c r="F21" s="282"/>
      <c r="G21" s="282"/>
      <c r="H21" s="283">
        <f t="shared" si="0"/>
        <v>0</v>
      </c>
      <c r="I21" s="263"/>
      <c r="J21" s="288"/>
      <c r="K21" s="289"/>
      <c r="L21" s="290"/>
      <c r="M21" s="291">
        <f t="shared" si="1"/>
        <v>0</v>
      </c>
    </row>
    <row r="22" spans="1:13" x14ac:dyDescent="0.2">
      <c r="A22" s="279"/>
      <c r="B22" s="280"/>
      <c r="C22" s="281"/>
      <c r="D22" s="282"/>
      <c r="E22" s="282"/>
      <c r="F22" s="282"/>
      <c r="G22" s="282"/>
      <c r="H22" s="283">
        <f t="shared" si="0"/>
        <v>0</v>
      </c>
      <c r="I22" s="263"/>
      <c r="J22" s="288"/>
      <c r="K22" s="289"/>
      <c r="L22" s="290"/>
      <c r="M22" s="291">
        <f t="shared" si="1"/>
        <v>0</v>
      </c>
    </row>
    <row r="23" spans="1:13" x14ac:dyDescent="0.2">
      <c r="A23" s="279"/>
      <c r="B23" s="280"/>
      <c r="C23" s="281"/>
      <c r="D23" s="282"/>
      <c r="E23" s="282"/>
      <c r="F23" s="282"/>
      <c r="G23" s="282"/>
      <c r="H23" s="283">
        <f t="shared" si="0"/>
        <v>0</v>
      </c>
      <c r="I23" s="263"/>
      <c r="J23" s="288"/>
      <c r="K23" s="289"/>
      <c r="L23" s="290"/>
      <c r="M23" s="291">
        <f t="shared" si="1"/>
        <v>0</v>
      </c>
    </row>
    <row r="24" spans="1:13" x14ac:dyDescent="0.2">
      <c r="A24" s="279"/>
      <c r="B24" s="280"/>
      <c r="C24" s="281"/>
      <c r="D24" s="282"/>
      <c r="E24" s="282"/>
      <c r="F24" s="282"/>
      <c r="G24" s="282"/>
      <c r="H24" s="283">
        <f t="shared" si="0"/>
        <v>0</v>
      </c>
      <c r="I24" s="263"/>
      <c r="J24" s="288"/>
      <c r="K24" s="289"/>
      <c r="L24" s="290"/>
      <c r="M24" s="291">
        <f t="shared" si="1"/>
        <v>0</v>
      </c>
    </row>
    <row r="25" spans="1:13" x14ac:dyDescent="0.2">
      <c r="A25" s="279"/>
      <c r="B25" s="280"/>
      <c r="C25" s="281"/>
      <c r="D25" s="282"/>
      <c r="E25" s="282"/>
      <c r="F25" s="282"/>
      <c r="G25" s="282"/>
      <c r="H25" s="283">
        <f t="shared" si="0"/>
        <v>0</v>
      </c>
      <c r="I25" s="263"/>
      <c r="J25" s="288"/>
      <c r="K25" s="289"/>
      <c r="L25" s="290"/>
      <c r="M25" s="291">
        <f t="shared" si="1"/>
        <v>0</v>
      </c>
    </row>
    <row r="26" spans="1:13" x14ac:dyDescent="0.2">
      <c r="A26" s="279"/>
      <c r="B26" s="280"/>
      <c r="C26" s="281"/>
      <c r="D26" s="282"/>
      <c r="E26" s="282"/>
      <c r="F26" s="282"/>
      <c r="G26" s="282"/>
      <c r="H26" s="283">
        <f t="shared" si="0"/>
        <v>0</v>
      </c>
      <c r="I26" s="263"/>
      <c r="J26" s="288"/>
      <c r="K26" s="289"/>
      <c r="L26" s="290"/>
      <c r="M26" s="291">
        <f t="shared" si="1"/>
        <v>0</v>
      </c>
    </row>
    <row r="27" spans="1:13" x14ac:dyDescent="0.2">
      <c r="A27" s="279"/>
      <c r="B27" s="280"/>
      <c r="C27" s="281"/>
      <c r="D27" s="282"/>
      <c r="E27" s="282"/>
      <c r="F27" s="282"/>
      <c r="G27" s="282"/>
      <c r="H27" s="283">
        <f t="shared" si="0"/>
        <v>0</v>
      </c>
      <c r="I27" s="263"/>
      <c r="J27" s="288"/>
      <c r="K27" s="289"/>
      <c r="L27" s="290"/>
      <c r="M27" s="291">
        <f t="shared" si="1"/>
        <v>0</v>
      </c>
    </row>
    <row r="28" spans="1:13" x14ac:dyDescent="0.2">
      <c r="A28" s="279"/>
      <c r="B28" s="280"/>
      <c r="C28" s="281"/>
      <c r="D28" s="282"/>
      <c r="E28" s="282"/>
      <c r="F28" s="282"/>
      <c r="G28" s="282"/>
      <c r="H28" s="283">
        <f t="shared" si="0"/>
        <v>0</v>
      </c>
      <c r="I28" s="263"/>
      <c r="J28" s="288"/>
      <c r="K28" s="289"/>
      <c r="L28" s="290"/>
      <c r="M28" s="291">
        <f t="shared" si="1"/>
        <v>0</v>
      </c>
    </row>
    <row r="29" spans="1:13" x14ac:dyDescent="0.2">
      <c r="A29" s="279"/>
      <c r="B29" s="280"/>
      <c r="C29" s="281"/>
      <c r="D29" s="282"/>
      <c r="E29" s="282"/>
      <c r="F29" s="282"/>
      <c r="G29" s="282"/>
      <c r="H29" s="283">
        <f t="shared" si="0"/>
        <v>0</v>
      </c>
      <c r="I29" s="263"/>
      <c r="J29" s="288"/>
      <c r="K29" s="289"/>
      <c r="L29" s="290"/>
      <c r="M29" s="291">
        <f t="shared" si="1"/>
        <v>0</v>
      </c>
    </row>
    <row r="30" spans="1:13" x14ac:dyDescent="0.2">
      <c r="A30" s="279"/>
      <c r="B30" s="280"/>
      <c r="C30" s="281"/>
      <c r="D30" s="282"/>
      <c r="E30" s="282"/>
      <c r="F30" s="282"/>
      <c r="G30" s="282"/>
      <c r="H30" s="283">
        <f t="shared" si="0"/>
        <v>0</v>
      </c>
      <c r="I30" s="263"/>
      <c r="J30" s="288"/>
      <c r="K30" s="289"/>
      <c r="L30" s="290"/>
      <c r="M30" s="291">
        <f t="shared" si="1"/>
        <v>0</v>
      </c>
    </row>
    <row r="31" spans="1:13" x14ac:dyDescent="0.2">
      <c r="A31" s="279"/>
      <c r="B31" s="280"/>
      <c r="C31" s="281"/>
      <c r="D31" s="282"/>
      <c r="E31" s="282"/>
      <c r="F31" s="282"/>
      <c r="G31" s="282"/>
      <c r="H31" s="283">
        <f t="shared" si="0"/>
        <v>0</v>
      </c>
      <c r="I31" s="263"/>
      <c r="J31" s="288"/>
      <c r="K31" s="289"/>
      <c r="L31" s="290"/>
      <c r="M31" s="291">
        <f t="shared" si="1"/>
        <v>0</v>
      </c>
    </row>
    <row r="32" spans="1:13" x14ac:dyDescent="0.2">
      <c r="A32" s="279"/>
      <c r="B32" s="280"/>
      <c r="C32" s="281"/>
      <c r="D32" s="282"/>
      <c r="E32" s="282"/>
      <c r="F32" s="282"/>
      <c r="G32" s="282"/>
      <c r="H32" s="283">
        <f t="shared" si="0"/>
        <v>0</v>
      </c>
      <c r="I32" s="263"/>
      <c r="J32" s="288"/>
      <c r="K32" s="289"/>
      <c r="L32" s="290"/>
      <c r="M32" s="291">
        <f t="shared" si="1"/>
        <v>0</v>
      </c>
    </row>
    <row r="33" spans="1:13" x14ac:dyDescent="0.2">
      <c r="A33" s="279"/>
      <c r="B33" s="280"/>
      <c r="C33" s="281"/>
      <c r="D33" s="282"/>
      <c r="E33" s="282"/>
      <c r="F33" s="282"/>
      <c r="G33" s="282"/>
      <c r="H33" s="283">
        <f t="shared" si="0"/>
        <v>0</v>
      </c>
      <c r="I33" s="263"/>
      <c r="J33" s="288"/>
      <c r="K33" s="289"/>
      <c r="L33" s="290"/>
      <c r="M33" s="291"/>
    </row>
    <row r="34" spans="1:13" x14ac:dyDescent="0.2">
      <c r="A34" s="279"/>
      <c r="B34" s="280"/>
      <c r="C34" s="281"/>
      <c r="D34" s="282"/>
      <c r="E34" s="282"/>
      <c r="F34" s="282"/>
      <c r="G34" s="282"/>
      <c r="H34" s="283">
        <f t="shared" si="0"/>
        <v>0</v>
      </c>
      <c r="I34" s="263"/>
      <c r="J34" s="288"/>
      <c r="K34" s="289"/>
      <c r="L34" s="290"/>
      <c r="M34" s="291">
        <f t="shared" si="1"/>
        <v>0</v>
      </c>
    </row>
    <row r="35" spans="1:13" x14ac:dyDescent="0.2">
      <c r="A35" s="279"/>
      <c r="B35" s="280"/>
      <c r="C35" s="281"/>
      <c r="D35" s="282"/>
      <c r="E35" s="282"/>
      <c r="F35" s="282"/>
      <c r="G35" s="282"/>
      <c r="H35" s="283">
        <f t="shared" si="0"/>
        <v>0</v>
      </c>
      <c r="I35" s="263"/>
      <c r="J35" s="288"/>
      <c r="K35" s="289"/>
      <c r="L35" s="290"/>
      <c r="M35" s="291">
        <f t="shared" si="1"/>
        <v>0</v>
      </c>
    </row>
    <row r="36" spans="1:13" x14ac:dyDescent="0.2">
      <c r="A36" s="279"/>
      <c r="B36" s="280"/>
      <c r="C36" s="281"/>
      <c r="D36" s="282"/>
      <c r="E36" s="282"/>
      <c r="F36" s="282"/>
      <c r="G36" s="282"/>
      <c r="H36" s="283">
        <f t="shared" si="0"/>
        <v>0</v>
      </c>
      <c r="I36" s="263"/>
      <c r="J36" s="288"/>
      <c r="K36" s="289"/>
      <c r="L36" s="290"/>
      <c r="M36" s="291">
        <f t="shared" si="1"/>
        <v>0</v>
      </c>
    </row>
    <row r="37" spans="1:13" x14ac:dyDescent="0.2">
      <c r="A37" s="279"/>
      <c r="B37" s="280"/>
      <c r="C37" s="281"/>
      <c r="D37" s="282"/>
      <c r="E37" s="282"/>
      <c r="F37" s="282"/>
      <c r="G37" s="282"/>
      <c r="H37" s="283">
        <f t="shared" si="0"/>
        <v>0</v>
      </c>
      <c r="I37" s="263"/>
      <c r="J37" s="288"/>
      <c r="K37" s="289"/>
      <c r="L37" s="290"/>
      <c r="M37" s="291">
        <f t="shared" si="1"/>
        <v>0</v>
      </c>
    </row>
    <row r="38" spans="1:13" x14ac:dyDescent="0.2">
      <c r="A38" s="279"/>
      <c r="B38" s="280"/>
      <c r="C38" s="281"/>
      <c r="D38" s="282"/>
      <c r="E38" s="282"/>
      <c r="F38" s="282"/>
      <c r="G38" s="282"/>
      <c r="H38" s="283">
        <f t="shared" si="0"/>
        <v>0</v>
      </c>
      <c r="I38" s="263"/>
      <c r="J38" s="288"/>
      <c r="K38" s="289"/>
      <c r="L38" s="290"/>
      <c r="M38" s="291">
        <f t="shared" si="1"/>
        <v>0</v>
      </c>
    </row>
    <row r="39" spans="1:13" x14ac:dyDescent="0.2">
      <c r="A39" s="279"/>
      <c r="B39" s="280"/>
      <c r="C39" s="281"/>
      <c r="D39" s="282"/>
      <c r="E39" s="282"/>
      <c r="F39" s="282"/>
      <c r="G39" s="282"/>
      <c r="H39" s="283">
        <f t="shared" si="0"/>
        <v>0</v>
      </c>
      <c r="I39" s="263"/>
      <c r="J39" s="288"/>
      <c r="K39" s="289"/>
      <c r="L39" s="290"/>
      <c r="M39" s="291">
        <f t="shared" si="1"/>
        <v>0</v>
      </c>
    </row>
    <row r="40" spans="1:13" x14ac:dyDescent="0.2">
      <c r="A40" s="279"/>
      <c r="B40" s="280"/>
      <c r="C40" s="281"/>
      <c r="D40" s="282"/>
      <c r="E40" s="282"/>
      <c r="F40" s="282"/>
      <c r="G40" s="282"/>
      <c r="H40" s="283">
        <f t="shared" ref="H40:H42" si="2">SUM(D40:G40)</f>
        <v>0</v>
      </c>
      <c r="I40" s="263"/>
      <c r="J40" s="288"/>
      <c r="K40" s="289"/>
      <c r="L40" s="290"/>
      <c r="M40" s="291">
        <f t="shared" si="1"/>
        <v>0</v>
      </c>
    </row>
    <row r="41" spans="1:13" x14ac:dyDescent="0.2">
      <c r="A41" s="279"/>
      <c r="B41" s="280"/>
      <c r="C41" s="281"/>
      <c r="D41" s="282"/>
      <c r="E41" s="282"/>
      <c r="F41" s="282"/>
      <c r="G41" s="282"/>
      <c r="H41" s="283">
        <f t="shared" si="2"/>
        <v>0</v>
      </c>
      <c r="I41" s="263"/>
      <c r="J41" s="288"/>
      <c r="K41" s="289"/>
      <c r="L41" s="290"/>
      <c r="M41" s="291">
        <f t="shared" si="1"/>
        <v>0</v>
      </c>
    </row>
    <row r="42" spans="1:13" x14ac:dyDescent="0.2">
      <c r="A42" s="279"/>
      <c r="B42" s="280"/>
      <c r="C42" s="281"/>
      <c r="D42" s="282"/>
      <c r="E42" s="282"/>
      <c r="F42" s="282"/>
      <c r="G42" s="282"/>
      <c r="H42" s="283">
        <f t="shared" si="2"/>
        <v>0</v>
      </c>
      <c r="I42" s="263"/>
      <c r="J42" s="288"/>
      <c r="K42" s="289"/>
      <c r="L42" s="290"/>
      <c r="M42" s="291">
        <f t="shared" si="1"/>
        <v>0</v>
      </c>
    </row>
    <row r="43" spans="1:13" ht="13.5" thickBot="1" x14ac:dyDescent="0.25">
      <c r="A43" s="299"/>
      <c r="B43" s="300"/>
      <c r="C43" s="301" t="s">
        <v>4</v>
      </c>
      <c r="D43" s="302">
        <f>SUM(D5:D42)</f>
        <v>0</v>
      </c>
      <c r="E43" s="302">
        <f>SUM(E5:E42)</f>
        <v>0</v>
      </c>
      <c r="F43" s="302">
        <f>SUM(F5:F42)</f>
        <v>0</v>
      </c>
      <c r="G43" s="302">
        <f>SUM(G5:G42)</f>
        <v>0</v>
      </c>
      <c r="H43" s="303">
        <f>SUM(H5:H42)</f>
        <v>0</v>
      </c>
      <c r="I43" s="263"/>
      <c r="J43" s="304" t="s">
        <v>69</v>
      </c>
      <c r="K43" s="305">
        <f>SUM(K6:K42)</f>
        <v>0</v>
      </c>
      <c r="L43" s="306" t="s">
        <v>68</v>
      </c>
      <c r="M43" s="307">
        <f>SUM(M6:M42)</f>
        <v>0</v>
      </c>
    </row>
    <row r="45" spans="1:13" ht="15.75" x14ac:dyDescent="0.25">
      <c r="A45" s="598" t="s">
        <v>153</v>
      </c>
    </row>
  </sheetData>
  <sheetProtection selectLockedCells="1"/>
  <phoneticPr fontId="0" type="noConversion"/>
  <pageMargins left="0.45" right="0.5" top="0.4" bottom="0.51" header="0.42" footer="0.5"/>
  <pageSetup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Instructions</vt:lpstr>
      <vt:lpstr>Lunch</vt:lpstr>
      <vt:lpstr>Breakfast</vt:lpstr>
      <vt:lpstr>Afterschool Snack</vt:lpstr>
      <vt:lpstr>SMP</vt:lpstr>
      <vt:lpstr>Grants</vt:lpstr>
      <vt:lpstr>WSDMP</vt:lpstr>
      <vt:lpstr>EN</vt:lpstr>
      <vt:lpstr>Nonprogram Food</vt:lpstr>
      <vt:lpstr>CACFP</vt:lpstr>
      <vt:lpstr>SFSP</vt:lpstr>
      <vt:lpstr>Purchase Summary</vt:lpstr>
      <vt:lpstr>Revenue Summary</vt:lpstr>
      <vt:lpstr>Financial Report</vt:lpstr>
      <vt:lpstr>Optional </vt:lpstr>
      <vt:lpstr>Breakfast!Print_Area</vt:lpstr>
      <vt:lpstr>Lunch!Print_Area</vt:lpstr>
      <vt:lpstr>'Purchase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Gaida</dc:creator>
  <cp:lastModifiedBy>Lessner, Jessica E.   DPI</cp:lastModifiedBy>
  <cp:lastPrinted>2021-10-12T21:51:22Z</cp:lastPrinted>
  <dcterms:created xsi:type="dcterms:W3CDTF">2004-02-05T04:14:00Z</dcterms:created>
  <dcterms:modified xsi:type="dcterms:W3CDTF">2022-02-17T21:58:45Z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