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386" windowWidth="10935" windowHeight="11640" activeTab="0"/>
  </bookViews>
  <sheets>
    <sheet name="Public School Districts" sheetId="1" r:id="rId1"/>
    <sheet name="Private_Charter_RCCI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<sst xmlns="http://schemas.openxmlformats.org/spreadsheetml/2006/main" count="1339" uniqueCount="517">
  <si>
    <t>Enrollment</t>
  </si>
  <si>
    <t>School District</t>
  </si>
  <si>
    <t>CHETEK-WEYERHAUESER</t>
  </si>
  <si>
    <t>County</t>
  </si>
  <si>
    <t xml:space="preserve">RICHLAND </t>
  </si>
  <si>
    <t xml:space="preserve">RUSK </t>
  </si>
  <si>
    <t xml:space="preserve">ROCK </t>
  </si>
  <si>
    <t xml:space="preserve">ST. CROIX </t>
  </si>
  <si>
    <t xml:space="preserve">SAUK </t>
  </si>
  <si>
    <t xml:space="preserve">SAWYER </t>
  </si>
  <si>
    <t xml:space="preserve">SHAWANO </t>
  </si>
  <si>
    <t xml:space="preserve">SHEBOYGAN </t>
  </si>
  <si>
    <t xml:space="preserve">TAYLOR </t>
  </si>
  <si>
    <t xml:space="preserve">TREMPEALEAU </t>
  </si>
  <si>
    <t xml:space="preserve">VERNON </t>
  </si>
  <si>
    <t xml:space="preserve">VILAS </t>
  </si>
  <si>
    <t xml:space="preserve">WALWORTH </t>
  </si>
  <si>
    <t xml:space="preserve">WASHBURN </t>
  </si>
  <si>
    <t xml:space="preserve">WASHINGTON </t>
  </si>
  <si>
    <t xml:space="preserve">WAUKESHA </t>
  </si>
  <si>
    <t xml:space="preserve">WAUPACA </t>
  </si>
  <si>
    <t xml:space="preserve">WAUSHARA </t>
  </si>
  <si>
    <t xml:space="preserve">WINNEBAGO </t>
  </si>
  <si>
    <t xml:space="preserve">WOOD </t>
  </si>
  <si>
    <t xml:space="preserve">MENOMINEE </t>
  </si>
  <si>
    <t xml:space="preserve">ADAMS </t>
  </si>
  <si>
    <t xml:space="preserve">BROWN </t>
  </si>
  <si>
    <t xml:space="preserve">ASHLAND </t>
  </si>
  <si>
    <t xml:space="preserve">BARRON </t>
  </si>
  <si>
    <t xml:space="preserve">DODGE </t>
  </si>
  <si>
    <t xml:space="preserve">IOWA </t>
  </si>
  <si>
    <t xml:space="preserve">RACINE </t>
  </si>
  <si>
    <t xml:space="preserve">BAYFIELD </t>
  </si>
  <si>
    <t xml:space="preserve">PEPIN </t>
  </si>
  <si>
    <t xml:space="preserve">EAU CLAIRE </t>
  </si>
  <si>
    <t xml:space="preserve">MARATHON </t>
  </si>
  <si>
    <t xml:space="preserve">LANGLADE </t>
  </si>
  <si>
    <t xml:space="preserve">DUNN </t>
  </si>
  <si>
    <t xml:space="preserve">PIERCE </t>
  </si>
  <si>
    <t xml:space="preserve">COLUMBIA </t>
  </si>
  <si>
    <t xml:space="preserve">GRANT </t>
  </si>
  <si>
    <t xml:space="preserve">FLORENCE </t>
  </si>
  <si>
    <t xml:space="preserve">FOND DU LAC </t>
  </si>
  <si>
    <t xml:space="preserve">JEFFERSON </t>
  </si>
  <si>
    <t xml:space="preserve">CLARK </t>
  </si>
  <si>
    <t xml:space="preserve">GREEN </t>
  </si>
  <si>
    <t xml:space="preserve">GREEN LAKE </t>
  </si>
  <si>
    <t xml:space="preserve">KEWAUNEE </t>
  </si>
  <si>
    <t xml:space="preserve">BUFFALO </t>
  </si>
  <si>
    <t xml:space="preserve">JACKSON </t>
  </si>
  <si>
    <t xml:space="preserve">PORTAGE </t>
  </si>
  <si>
    <t xml:space="preserve">POLK </t>
  </si>
  <si>
    <t xml:space="preserve">OUTAGAMIE </t>
  </si>
  <si>
    <t xml:space="preserve">LA FAYETTE </t>
  </si>
  <si>
    <t xml:space="preserve">LA CROSSE </t>
  </si>
  <si>
    <t xml:space="preserve">MARINETTE </t>
  </si>
  <si>
    <t xml:space="preserve">DANE </t>
  </si>
  <si>
    <t xml:space="preserve">CHIPPEWA </t>
  </si>
  <si>
    <t xml:space="preserve">KENOSHA </t>
  </si>
  <si>
    <t xml:space="preserve">MILWAUKEE </t>
  </si>
  <si>
    <t xml:space="preserve">CALUMET </t>
  </si>
  <si>
    <t xml:space="preserve">MONROE </t>
  </si>
  <si>
    <t xml:space="preserve">OZAUKEE </t>
  </si>
  <si>
    <t xml:space="preserve">PRICE </t>
  </si>
  <si>
    <t xml:space="preserve">FOREST </t>
  </si>
  <si>
    <t xml:space="preserve">DOOR </t>
  </si>
  <si>
    <t xml:space="preserve">OCONTO </t>
  </si>
  <si>
    <t xml:space="preserve">BURNETT </t>
  </si>
  <si>
    <t xml:space="preserve">IRON </t>
  </si>
  <si>
    <t xml:space="preserve">MANITOWOC </t>
  </si>
  <si>
    <t xml:space="preserve">ONEIDA </t>
  </si>
  <si>
    <t xml:space="preserve">DOUGLAS </t>
  </si>
  <si>
    <t xml:space="preserve">JUNEAU </t>
  </si>
  <si>
    <t xml:space="preserve">LINCOLN </t>
  </si>
  <si>
    <t xml:space="preserve">MARQUETTE </t>
  </si>
  <si>
    <t xml:space="preserve">CRAWFORD </t>
  </si>
  <si>
    <t>Average Daily Participation</t>
  </si>
  <si>
    <t>Free ADP</t>
  </si>
  <si>
    <t>Reduced ADP</t>
  </si>
  <si>
    <t>Paid ADP</t>
  </si>
  <si>
    <t>Statewide Totals</t>
  </si>
  <si>
    <t>Agency Code</t>
  </si>
  <si>
    <t># Free</t>
  </si>
  <si>
    <t># Reduced</t>
  </si>
  <si>
    <t>Brown County Juvenile Detention Center</t>
  </si>
  <si>
    <t>Dane County Juvenile Detention</t>
  </si>
  <si>
    <t>Department of Health Services</t>
  </si>
  <si>
    <t>Dept. of Corrections-Div. of Mgmt. Serv.</t>
  </si>
  <si>
    <t>Fond du Lac Juvenile Detention Center</t>
  </si>
  <si>
    <t>LaCrosse County Juvenile Detention</t>
  </si>
  <si>
    <t>Manitowoc Cty Regional Juvenile Det Cntr</t>
  </si>
  <si>
    <t>Marathon County Juvenile Facility</t>
  </si>
  <si>
    <t>Milwaukee County Mental Health Center</t>
  </si>
  <si>
    <t>N.W. Regional Juvenile Detention Center</t>
  </si>
  <si>
    <t>Outagamie Cty Sheriff Dept-Juvenile Det</t>
  </si>
  <si>
    <t>Racine County Juvenile Detention Center</t>
  </si>
  <si>
    <t>Rock County Juvenile Detention Center</t>
  </si>
  <si>
    <t>Waukesha County Juvenile Center</t>
  </si>
  <si>
    <t>Akasha</t>
  </si>
  <si>
    <t>Benet Lake Child/Adolescent Treatment</t>
  </si>
  <si>
    <t>Chileda Institute, Inc.</t>
  </si>
  <si>
    <t>Cottonwood Group Home, Ltd.</t>
  </si>
  <si>
    <t>Family &amp; Childen's Center</t>
  </si>
  <si>
    <t>Family Services Residential Program</t>
  </si>
  <si>
    <t>Kenosha Human Development Services</t>
  </si>
  <si>
    <t>Lad Lake, Inc.</t>
  </si>
  <si>
    <t>LSS Homme Youth &amp; Family Programs</t>
  </si>
  <si>
    <t>Mayo Clinic Health System-Franciscan Med</t>
  </si>
  <si>
    <t>Monroe Co. Shelter Care, Inc.</t>
  </si>
  <si>
    <t>Norris Adolescent Center</t>
  </si>
  <si>
    <t>Northwest Passage LTD</t>
  </si>
  <si>
    <t>Orion Group Home</t>
  </si>
  <si>
    <t>Prentice House</t>
  </si>
  <si>
    <t>Silvercrest Group Home</t>
  </si>
  <si>
    <t>Southeastern Youth &amp; Family Services Inc</t>
  </si>
  <si>
    <t>St. Aemilian-Lakeside Inc</t>
  </si>
  <si>
    <t>St. Charles Youth &amp; Family Services</t>
  </si>
  <si>
    <t>St. Rose Youth &amp; Family Center, Inc</t>
  </si>
  <si>
    <t>Walker's Point Youth &amp; Family Center Inc</t>
  </si>
  <si>
    <t>Abundant Life Christian School</t>
  </si>
  <si>
    <t>All Saints Catholic School</t>
  </si>
  <si>
    <t>All Saints School</t>
  </si>
  <si>
    <t>Alston's Preparatory Academy</t>
  </si>
  <si>
    <t>Appleton Christian Schools, Inc.</t>
  </si>
  <si>
    <t>Assumption BVM School</t>
  </si>
  <si>
    <t>Assumption Catholic School</t>
  </si>
  <si>
    <t>Atlas Preparatory Academy, Inc.</t>
  </si>
  <si>
    <t>Atonement Lutheran School</t>
  </si>
  <si>
    <t>Baldwin Christian School</t>
  </si>
  <si>
    <t>BELIEVERS IN CHRIST</t>
  </si>
  <si>
    <t>Bethlehem Lutheran School</t>
  </si>
  <si>
    <t>Blessed Sacrament School</t>
  </si>
  <si>
    <t>Blessed Savior Catholic School</t>
  </si>
  <si>
    <t>Brother Dutton School</t>
  </si>
  <si>
    <t>Calvary's Christian Academy School</t>
  </si>
  <si>
    <t>Carter School of Excellence</t>
  </si>
  <si>
    <t>Carter's Christian Academy, Inc</t>
  </si>
  <si>
    <t>Cathedral Grade School</t>
  </si>
  <si>
    <t>Cathedral School</t>
  </si>
  <si>
    <t>Catholic East Elementary School</t>
  </si>
  <si>
    <t>Central Wisconsin Christian Schools</t>
  </si>
  <si>
    <t>Centro Hispanic Hi</t>
  </si>
  <si>
    <t>CEO Leadership Academy</t>
  </si>
  <si>
    <t>Child Development Center of St Joseph</t>
  </si>
  <si>
    <t>Chilton Catholic School</t>
  </si>
  <si>
    <t>Chippewa Area Catholic Schools</t>
  </si>
  <si>
    <t>Christ Child Academy</t>
  </si>
  <si>
    <t>Christ Memorial Lutheran School</t>
  </si>
  <si>
    <t>Christ St. John Lutheran School</t>
  </si>
  <si>
    <t>Christian Faith Academyof HigherLearning</t>
  </si>
  <si>
    <t>Christian Life School</t>
  </si>
  <si>
    <t>Christ-St. Peter Lutheran School</t>
  </si>
  <si>
    <t>Clara Mohammed School, Inc.</t>
  </si>
  <si>
    <t>Concordia University School</t>
  </si>
  <si>
    <t>CrossTrainers Academy</t>
  </si>
  <si>
    <t>Daughters of the Father Christan Academy</t>
  </si>
  <si>
    <t>David's Star Lutheran School</t>
  </si>
  <si>
    <t>Delavan Christian School</t>
  </si>
  <si>
    <t>Destiny High School</t>
  </si>
  <si>
    <t>Divine Savior Catholic School</t>
  </si>
  <si>
    <t>Divine Savior Lutheran School</t>
  </si>
  <si>
    <t>Eagle School</t>
  </si>
  <si>
    <t>Early View Academy of Excellence</t>
  </si>
  <si>
    <t>Eastbrook Academy, Inc.</t>
  </si>
  <si>
    <t>Eau Claire Lutheran School</t>
  </si>
  <si>
    <t>Emanuel Evangelical Lutheran School</t>
  </si>
  <si>
    <t>Emmaus Lutheran School</t>
  </si>
  <si>
    <t>English Lutheran School</t>
  </si>
  <si>
    <t>Faith Lutheran School</t>
  </si>
  <si>
    <t>First Evangelical Lutheran School</t>
  </si>
  <si>
    <t>Fox Valley Christian Academy</t>
  </si>
  <si>
    <t>Fox Valley Lutheran High School</t>
  </si>
  <si>
    <t>Garden Homes Lutheran School</t>
  </si>
  <si>
    <t>Good Shepherd Lutheran School</t>
  </si>
  <si>
    <t>Good Shepherd Lutheran School, Watertown</t>
  </si>
  <si>
    <t>Grace Lutheran School</t>
  </si>
  <si>
    <t>Greater Holy Temple Christian Academy</t>
  </si>
  <si>
    <t>Hales Corners Lutheran School</t>
  </si>
  <si>
    <t>Harambee Community School</t>
  </si>
  <si>
    <t>Hickman's Academy Preparatory School</t>
  </si>
  <si>
    <t>Hillel Academy</t>
  </si>
  <si>
    <t>Holy Apostles School</t>
  </si>
  <si>
    <t>Holy Cross School Board</t>
  </si>
  <si>
    <t>Holy Family Catholic School</t>
  </si>
  <si>
    <t>Holy Family School</t>
  </si>
  <si>
    <t>Holy Ghost Immaculate Conception School</t>
  </si>
  <si>
    <t>Holy Redeemer Christian Academy</t>
  </si>
  <si>
    <t>Holy Rosary Catholic School</t>
  </si>
  <si>
    <t>Holy Rosary School</t>
  </si>
  <si>
    <t>Holy Spirit School</t>
  </si>
  <si>
    <t>Holy Trinity Grade School</t>
  </si>
  <si>
    <t>Holy Trinity School</t>
  </si>
  <si>
    <t>Holy Wisdom Academy</t>
  </si>
  <si>
    <t>Hope Christian School</t>
  </si>
  <si>
    <t>HOPE Christian School - Fortis</t>
  </si>
  <si>
    <t>Immaculate Conception School</t>
  </si>
  <si>
    <t>Immaculate Heart of Mary School</t>
  </si>
  <si>
    <t>Immanuel Evangelical Lutheran School</t>
  </si>
  <si>
    <t>Immanuel Lutheran High School</t>
  </si>
  <si>
    <t>Immanuel Lutheran School</t>
  </si>
  <si>
    <t>Indian Community School</t>
  </si>
  <si>
    <t>Institute of Technology and Academics</t>
  </si>
  <si>
    <t>Islamic Society Milwaukee dba Salam</t>
  </si>
  <si>
    <t>Jared C. Bruce Academy, Inc.</t>
  </si>
  <si>
    <t>John Paul II Academy</t>
  </si>
  <si>
    <t>Kaukauna Catholic Schools</t>
  </si>
  <si>
    <t>Lac Courte Oreilles School</t>
  </si>
  <si>
    <t>Lakeside Lutheran High Sch</t>
  </si>
  <si>
    <t>Lebanon Lutheran School</t>
  </si>
  <si>
    <t>LIFESKILLS ACADEMY</t>
  </si>
  <si>
    <t>Lighthouse Christian School</t>
  </si>
  <si>
    <t>Luther High School</t>
  </si>
  <si>
    <t>Marshfield Area Catholic Schools</t>
  </si>
  <si>
    <t>Martin Luther School</t>
  </si>
  <si>
    <t>Mary Queen of Saints Catholic Academy</t>
  </si>
  <si>
    <t>Menominee Tribal School</t>
  </si>
  <si>
    <t>Messmer Catholic Schools</t>
  </si>
  <si>
    <t>Milwaukee Seventh-day Adventist School</t>
  </si>
  <si>
    <t>Morning Star Ev. Lutheran School</t>
  </si>
  <si>
    <t>Most Precious Blood School</t>
  </si>
  <si>
    <t>Mother of Good Counsel Grade School</t>
  </si>
  <si>
    <t>Mount Calvary Lutheran School</t>
  </si>
  <si>
    <t>Mount Lebanon Lutheran School</t>
  </si>
  <si>
    <t>Mt Calvary Ev Lutheran School</t>
  </si>
  <si>
    <t>Mt. Calvary-Grace Lutheran School</t>
  </si>
  <si>
    <t xml:space="preserve">Nativity of Our Lord Catholic School </t>
  </si>
  <si>
    <t>New Testament Christian Academy</t>
  </si>
  <si>
    <t>Newman Catholic Schools</t>
  </si>
  <si>
    <t>Northwest Catholic</t>
  </si>
  <si>
    <t>Northwest Lutheran School</t>
  </si>
  <si>
    <t>Notre Dame Middle School</t>
  </si>
  <si>
    <t>Notre Dame of De Pere</t>
  </si>
  <si>
    <t>NTC Christian Academy</t>
  </si>
  <si>
    <t>Oklahoma Avenue Lutheran Church School</t>
  </si>
  <si>
    <t>Oneida Nation School System</t>
  </si>
  <si>
    <t>Operation Fresh Start, Inc.</t>
  </si>
  <si>
    <t>Our Lady Assumption School</t>
  </si>
  <si>
    <t>Our Lady Lake Catholic School</t>
  </si>
  <si>
    <t>Our Lady of Lourdes School</t>
  </si>
  <si>
    <t>Our Lady of the Holy Rosary</t>
  </si>
  <si>
    <t>Our Lady of the Lakes School</t>
  </si>
  <si>
    <t>Our Lady Queen of Peace School</t>
  </si>
  <si>
    <t>Our Lady Sorrows Elementary School</t>
  </si>
  <si>
    <t>Our Redeemer Lutheran School</t>
  </si>
  <si>
    <t>Parklawn Christian Leadership Academy</t>
  </si>
  <si>
    <t>Peace Lutheran School</t>
  </si>
  <si>
    <t>Port Washington Catholic School</t>
  </si>
  <si>
    <t>Prairie Catholic Schools</t>
  </si>
  <si>
    <t>Prince of Peace School</t>
  </si>
  <si>
    <t>Prince of Peace-Holy Martyrs School</t>
  </si>
  <si>
    <t>Providence Catholic School</t>
  </si>
  <si>
    <t>Redeemer Lutheran School</t>
  </si>
  <si>
    <t>Regis Catholic Schools Inc.</t>
  </si>
  <si>
    <t>Resurrection Catholic School</t>
  </si>
  <si>
    <t>Right Step Inc.</t>
  </si>
  <si>
    <t>Risen Savior Lutheran School</t>
  </si>
  <si>
    <t>Riverview Evangelical Lutheran School</t>
  </si>
  <si>
    <t>Sacred Heart Grade School</t>
  </si>
  <si>
    <t>Sacred Heart School</t>
  </si>
  <si>
    <t>Sacred Hearts of Jesus Mary School</t>
  </si>
  <si>
    <t xml:space="preserve">Shepherd of the Hills School </t>
  </si>
  <si>
    <t>Sherman Park Lutheran School /Preschool</t>
  </si>
  <si>
    <t>Siloah Lutheran School</t>
  </si>
  <si>
    <t>SS Peter &amp; Paul School</t>
  </si>
  <si>
    <t>St Edwards Catholic Church-Olga</t>
  </si>
  <si>
    <t>St. Adalbert School</t>
  </si>
  <si>
    <t>St. Agnes School</t>
  </si>
  <si>
    <t>St. Aloysius Grade School</t>
  </si>
  <si>
    <t>St. Alphonsus School</t>
  </si>
  <si>
    <t>St. Andrew &amp; Thomas School</t>
  </si>
  <si>
    <t>St. Andrews School</t>
  </si>
  <si>
    <t>St. Anne's School</t>
  </si>
  <si>
    <t>St. Ann's School</t>
  </si>
  <si>
    <t>St. Anthony De Padua School</t>
  </si>
  <si>
    <t>St. Anthony School</t>
  </si>
  <si>
    <t>St. Anthony's School</t>
  </si>
  <si>
    <t>St. Bernard School</t>
  </si>
  <si>
    <t>St. Bernards School</t>
  </si>
  <si>
    <t>St. Boniface Parochial School</t>
  </si>
  <si>
    <t>St. Boniface School</t>
  </si>
  <si>
    <t>St. Bridget's Parish School</t>
  </si>
  <si>
    <t>St. Catherine High School</t>
  </si>
  <si>
    <t>St. Charles Borromeo School</t>
  </si>
  <si>
    <t>St. Charles Parish School</t>
  </si>
  <si>
    <t>St. Charles School</t>
  </si>
  <si>
    <t>St. Clare Catholic School</t>
  </si>
  <si>
    <t>St. Clement School</t>
  </si>
  <si>
    <t>St. Dennis School</t>
  </si>
  <si>
    <t>St. Dominic School</t>
  </si>
  <si>
    <t>St. Eugene School</t>
  </si>
  <si>
    <t>St. Frances Cabrini School</t>
  </si>
  <si>
    <t>St. Francis Borgia Catholic School</t>
  </si>
  <si>
    <t>St. Francis Children's Center</t>
  </si>
  <si>
    <t>St. Francis DeSales School</t>
  </si>
  <si>
    <t>St. Francis School</t>
  </si>
  <si>
    <t>St. Francis Solanus School</t>
  </si>
  <si>
    <t>St. Francis Xavier Catholic School</t>
  </si>
  <si>
    <t>St. Francis Xavier School</t>
  </si>
  <si>
    <t>St. Gabriel School</t>
  </si>
  <si>
    <t>St. Gregory Great School</t>
  </si>
  <si>
    <t>St. Gregory School</t>
  </si>
  <si>
    <t>St. Henry School</t>
  </si>
  <si>
    <t>St. Jacobi Evangelical Lutheran School</t>
  </si>
  <si>
    <t>St. James Lutheran School</t>
  </si>
  <si>
    <t>St. James the Greater School</t>
  </si>
  <si>
    <t>St. Jerome School</t>
  </si>
  <si>
    <t>St. Jeromes School</t>
  </si>
  <si>
    <t>St. Joan Antida High School</t>
  </si>
  <si>
    <t>St. John Bosco Catholic School</t>
  </si>
  <si>
    <t>St. John Ev Lutheran Sch</t>
  </si>
  <si>
    <t>St. John Evangelical Lutheran School</t>
  </si>
  <si>
    <t>St. John Kanty School</t>
  </si>
  <si>
    <t>St. John Lutheran School</t>
  </si>
  <si>
    <t>St. John School</t>
  </si>
  <si>
    <t>St. John the Baptist Catholic School</t>
  </si>
  <si>
    <t>St. John the Baptist School</t>
  </si>
  <si>
    <t>St. John the Evangelist School</t>
  </si>
  <si>
    <t>St. John Vianney School</t>
  </si>
  <si>
    <t>St. Johns Catholic School</t>
  </si>
  <si>
    <t>St. John's Evangelical Lutheran School</t>
  </si>
  <si>
    <t>St. Johns Lutheran School</t>
  </si>
  <si>
    <t>St. John's Lutheran School</t>
  </si>
  <si>
    <t>St. John-Sacred Heart</t>
  </si>
  <si>
    <t>St. John-St. James Lutheran School</t>
  </si>
  <si>
    <t>St. Josaphat Basilica School</t>
  </si>
  <si>
    <t>St. Joseph Catholic School</t>
  </si>
  <si>
    <t>St. Joseph Grade School</t>
  </si>
  <si>
    <t>St. Joseph Middle School</t>
  </si>
  <si>
    <t>St. Joseph Parochial School</t>
  </si>
  <si>
    <t>St. Joseph School</t>
  </si>
  <si>
    <t>St. Joseph School Inc</t>
  </si>
  <si>
    <t>St. Joseph's School</t>
  </si>
  <si>
    <t>St. Katharine Drexel School</t>
  </si>
  <si>
    <t>St. Kilian School</t>
  </si>
  <si>
    <t>St. Lawrence Seminary</t>
  </si>
  <si>
    <t>St. Leonard School</t>
  </si>
  <si>
    <t>St. Louis School</t>
  </si>
  <si>
    <t>St. Lucas Lutheran School</t>
  </si>
  <si>
    <t>St. Lucy School</t>
  </si>
  <si>
    <t>St. Luke Grade School</t>
  </si>
  <si>
    <t>St. Marcus Lutheran School</t>
  </si>
  <si>
    <t>St. Margaret Mary School</t>
  </si>
  <si>
    <t>St. Maria Goretti</t>
  </si>
  <si>
    <t>St. Marks Lutheran School</t>
  </si>
  <si>
    <t>St. Martin Lutheran School</t>
  </si>
  <si>
    <t>St. Martini Lutheran School</t>
  </si>
  <si>
    <t>St. Mary Catholic School</t>
  </si>
  <si>
    <t>St. Mary Grade &amp; High School</t>
  </si>
  <si>
    <t>St. Mary of the Immaculate Conception Ca</t>
  </si>
  <si>
    <t>St. Mary Parish School</t>
  </si>
  <si>
    <t>St. Mary Parochial School</t>
  </si>
  <si>
    <t>St. Mary School</t>
  </si>
  <si>
    <t>St. Mary Springs Academy</t>
  </si>
  <si>
    <t>St. Mary's Catholic School</t>
  </si>
  <si>
    <t>St. Mary's Home and School Association</t>
  </si>
  <si>
    <t>St. Mary's Parochial School</t>
  </si>
  <si>
    <t>St. Mary's School</t>
  </si>
  <si>
    <t>St. Mary's School-Clarks Mills</t>
  </si>
  <si>
    <t>St. Mary's Visitation School</t>
  </si>
  <si>
    <t>St. Matthew Lutheran School</t>
  </si>
  <si>
    <t>St. Matthew School</t>
  </si>
  <si>
    <t>St. Matthew's Lutheran School</t>
  </si>
  <si>
    <t>St. Matthew's School</t>
  </si>
  <si>
    <t>St. Matthias School</t>
  </si>
  <si>
    <t>St. Monica School</t>
  </si>
  <si>
    <t>St. Nicholas School</t>
  </si>
  <si>
    <t>St. Patrick Parish School</t>
  </si>
  <si>
    <t>St. Patrick School</t>
  </si>
  <si>
    <t>St. Patricks Grade School</t>
  </si>
  <si>
    <t>St. Patrick's School</t>
  </si>
  <si>
    <t>St. Paul Lutheran School</t>
  </si>
  <si>
    <t>St. Paul Parochial School</t>
  </si>
  <si>
    <t>St. Paul School</t>
  </si>
  <si>
    <t>St. Paul's Catholic School</t>
  </si>
  <si>
    <t>St. Paul's Ev. Lutheran School</t>
  </si>
  <si>
    <t>St. Paul's Evangelical Lutheran School</t>
  </si>
  <si>
    <t>St. Pauls Lutheran School</t>
  </si>
  <si>
    <t>St. Paul's Lutheran School</t>
  </si>
  <si>
    <t>St. Peter Ev. Lutheran Sch</t>
  </si>
  <si>
    <t>St. Peter Evangelical Lutheran School</t>
  </si>
  <si>
    <t>St. Peter Immanuel Lutheran School</t>
  </si>
  <si>
    <t>St. Peter Lutheran School</t>
  </si>
  <si>
    <t>St. Peter the Fisherman Catholic School</t>
  </si>
  <si>
    <t>St. Peter's Evangelical Lutheran School</t>
  </si>
  <si>
    <t>St. Peters Grade School</t>
  </si>
  <si>
    <t>St. Peters Lutheran School</t>
  </si>
  <si>
    <t>St. Peter's School</t>
  </si>
  <si>
    <t>St. Philip's Lutheran School</t>
  </si>
  <si>
    <t>St. Pius X Grade School</t>
  </si>
  <si>
    <t>St. Pius X School</t>
  </si>
  <si>
    <t>St. Rafael the Archangel</t>
  </si>
  <si>
    <t>St. Rita School</t>
  </si>
  <si>
    <t>St. Robert School</t>
  </si>
  <si>
    <t>St. Roman School</t>
  </si>
  <si>
    <t>St. Rose and St. Leo Catholic School</t>
  </si>
  <si>
    <t>St. Rose School</t>
  </si>
  <si>
    <t>St. Sebastian School</t>
  </si>
  <si>
    <t>St. Stephen's Ev. Lutheran School</t>
  </si>
  <si>
    <t>St. Stephens Lutheran School</t>
  </si>
  <si>
    <t>St. Thomas Aquinas Academy</t>
  </si>
  <si>
    <t>St. Thomas Aquinas School</t>
  </si>
  <si>
    <t>St. Thomas More School</t>
  </si>
  <si>
    <t>St. Victor School</t>
  </si>
  <si>
    <t>St. Vincent Pallotti School</t>
  </si>
  <si>
    <t>Stevens Point Area Catholic Schools</t>
  </si>
  <si>
    <t>Stevens Point Christian Academy</t>
  </si>
  <si>
    <t>The Hope School</t>
  </si>
  <si>
    <t>The Margaret Howard Christian Leadership</t>
  </si>
  <si>
    <t>Thorp Catholic School</t>
  </si>
  <si>
    <t>Trinity Lutheran School</t>
  </si>
  <si>
    <t>Trinity St Lukes Luth Sch</t>
  </si>
  <si>
    <t>Twin City Catholic Education</t>
  </si>
  <si>
    <t>Unified Catholic Schools</t>
  </si>
  <si>
    <t>Victory Christian Academy</t>
  </si>
  <si>
    <t>Washington DuBois Christian Leadership</t>
  </si>
  <si>
    <t>Wayside Zion Lutheran School</t>
  </si>
  <si>
    <t>Winnebago Luth Academy</t>
  </si>
  <si>
    <t>Wisconsin Lutheran Middle School</t>
  </si>
  <si>
    <t>Wisconsin Rapids Area Catholic Schools</t>
  </si>
  <si>
    <t>Word of Life Lutheran School</t>
  </si>
  <si>
    <t>Xavier High School</t>
  </si>
  <si>
    <t>Young Minds Preparatory, Inc</t>
  </si>
  <si>
    <t>Zion Lutheran School</t>
  </si>
  <si>
    <t>21st Century Preparatory School</t>
  </si>
  <si>
    <t>Brown County CDEB-Syble Hopp</t>
  </si>
  <si>
    <t>Bruce Guadalupe Community School</t>
  </si>
  <si>
    <t>Business and Economics Acad of Milw, Inc</t>
  </si>
  <si>
    <t>Capitol West Academy</t>
  </si>
  <si>
    <t>Central City Cyberschool Milwaukee, Inc.</t>
  </si>
  <si>
    <t>DL Hines Preparatory Acad. of Excellence</t>
  </si>
  <si>
    <t>King's Academy</t>
  </si>
  <si>
    <t>Milwaukee Academy of Science</t>
  </si>
  <si>
    <t>Milwaukee College Prep School</t>
  </si>
  <si>
    <t>Milwaukee Renaissance Academy</t>
  </si>
  <si>
    <t>School Early Development &amp; Achievement</t>
  </si>
  <si>
    <t>Seeds of Health Elementary</t>
  </si>
  <si>
    <t>Urban Day School</t>
  </si>
  <si>
    <t>Veritas High School</t>
  </si>
  <si>
    <t>Woodlands School</t>
  </si>
  <si>
    <t>Young Leaders Academy</t>
  </si>
  <si>
    <t>Agency</t>
  </si>
  <si>
    <t>Ashland</t>
  </si>
  <si>
    <t>Barron</t>
  </si>
  <si>
    <t>Bayfield</t>
  </si>
  <si>
    <t xml:space="preserve">Brown </t>
  </si>
  <si>
    <t xml:space="preserve">Calumet </t>
  </si>
  <si>
    <t xml:space="preserve">Douglas </t>
  </si>
  <si>
    <t xml:space="preserve">Clark </t>
  </si>
  <si>
    <t xml:space="preserve">Columbia </t>
  </si>
  <si>
    <t xml:space="preserve">Dane </t>
  </si>
  <si>
    <t xml:space="preserve">Dodge </t>
  </si>
  <si>
    <t xml:space="preserve">Eau Claire </t>
  </si>
  <si>
    <t xml:space="preserve">Fond du Lac </t>
  </si>
  <si>
    <t xml:space="preserve">Grant </t>
  </si>
  <si>
    <t xml:space="preserve">Green Lake </t>
  </si>
  <si>
    <t xml:space="preserve">Jefferson </t>
  </si>
  <si>
    <t xml:space="preserve">Kenosha </t>
  </si>
  <si>
    <t xml:space="preserve">Kewaunee </t>
  </si>
  <si>
    <t xml:space="preserve">La Crosse </t>
  </si>
  <si>
    <t xml:space="preserve">Langlade </t>
  </si>
  <si>
    <t xml:space="preserve">Lincoln </t>
  </si>
  <si>
    <t xml:space="preserve">Manitowoc </t>
  </si>
  <si>
    <t xml:space="preserve">Marathon </t>
  </si>
  <si>
    <t xml:space="preserve">Milwaukee </t>
  </si>
  <si>
    <t xml:space="preserve">Monroe </t>
  </si>
  <si>
    <t xml:space="preserve">Outagamie </t>
  </si>
  <si>
    <t xml:space="preserve">Ozaukee </t>
  </si>
  <si>
    <t xml:space="preserve">Pierce </t>
  </si>
  <si>
    <t xml:space="preserve">Portage </t>
  </si>
  <si>
    <t xml:space="preserve">Racine </t>
  </si>
  <si>
    <t xml:space="preserve">Rock </t>
  </si>
  <si>
    <t xml:space="preserve">St. Croix </t>
  </si>
  <si>
    <t xml:space="preserve">Sauk </t>
  </si>
  <si>
    <t xml:space="preserve">Shawano </t>
  </si>
  <si>
    <t xml:space="preserve">Sheboygan </t>
  </si>
  <si>
    <t xml:space="preserve">Taylor </t>
  </si>
  <si>
    <t xml:space="preserve">Vernon </t>
  </si>
  <si>
    <t xml:space="preserve">Walworth </t>
  </si>
  <si>
    <t xml:space="preserve">Washburn </t>
  </si>
  <si>
    <t xml:space="preserve">Washington </t>
  </si>
  <si>
    <t xml:space="preserve">Waukesha </t>
  </si>
  <si>
    <t xml:space="preserve">Waupaca </t>
  </si>
  <si>
    <t xml:space="preserve">Winnebago </t>
  </si>
  <si>
    <t xml:space="preserve">Wood </t>
  </si>
  <si>
    <t xml:space="preserve">Menominee </t>
  </si>
  <si>
    <t>Trempealeau</t>
  </si>
  <si>
    <t>Sawyer</t>
  </si>
  <si>
    <t>Rusk</t>
  </si>
  <si>
    <t>Richland</t>
  </si>
  <si>
    <t>Price</t>
  </si>
  <si>
    <t>Pepin</t>
  </si>
  <si>
    <t>Oneida</t>
  </si>
  <si>
    <t>Oconto</t>
  </si>
  <si>
    <t>La Fayette</t>
  </si>
  <si>
    <t>Juneau</t>
  </si>
  <si>
    <t>Iowa</t>
  </si>
  <si>
    <t>Buffalo</t>
  </si>
  <si>
    <t>Crawford</t>
  </si>
  <si>
    <t>Door</t>
  </si>
  <si>
    <t>Dunn</t>
  </si>
  <si>
    <t>Brown</t>
  </si>
  <si>
    <t>Dane</t>
  </si>
  <si>
    <t>La Crosse</t>
  </si>
  <si>
    <t>Milwaukee</t>
  </si>
  <si>
    <t>Rock</t>
  </si>
  <si>
    <t>Waukesha</t>
  </si>
  <si>
    <t>Kenosha</t>
  </si>
  <si>
    <t>Polk</t>
  </si>
  <si>
    <t>Burnett</t>
  </si>
  <si>
    <t>Green</t>
  </si>
  <si>
    <t>Racine</t>
  </si>
  <si>
    <t>% Free</t>
  </si>
  <si>
    <t>% Reduced</t>
  </si>
  <si>
    <t>Total Free and Reduced</t>
  </si>
  <si>
    <t>% Free and Reduced</t>
  </si>
  <si>
    <t>%  Free</t>
  </si>
  <si>
    <t>%  Reduced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</si>
</sst>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42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57" applyNumberFormat="1" applyFont="1" applyAlignment="1">
      <alignment/>
    </xf>
    <xf numFmtId="0" fontId="6" fillId="0" borderId="0" xfId="0" applyFont="1" applyAlignment="1">
      <alignment horizontal="center" wrapText="1"/>
    </xf>
    <xf numFmtId="164" fontId="6" fillId="0" borderId="0" xfId="42" applyNumberFormat="1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10" fontId="6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5" fillId="0" borderId="10" xfId="42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57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164" fontId="4" fillId="0" borderId="11" xfId="42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1" xfId="57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hool%20Aid%20Formula\Annual%20Aid%20Formulas\EqAids11-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Aids11-Oct"/>
      <sheetName val="Type"/>
      <sheetName val="$ChginAid"/>
      <sheetName val="%ChginAid"/>
      <sheetName val="PVPP"/>
      <sheetName val="ShCostPVPP"/>
      <sheetName val="%CostsAided"/>
      <sheetName val="%Equalized"/>
      <sheetName val="NetEqAidPP"/>
    </sheetNames>
    <sheetDataSet>
      <sheetData sheetId="0">
        <row r="12">
          <cell r="D12" t="str">
            <v>ABBOTSFORD              </v>
          </cell>
        </row>
        <row r="13">
          <cell r="D13" t="str">
            <v>ADAMS-FRIENDSHIP AREA   </v>
          </cell>
        </row>
        <row r="14">
          <cell r="D14" t="str">
            <v>ALBANY                  </v>
          </cell>
        </row>
        <row r="15">
          <cell r="D15" t="str">
            <v>ALGOMA                  </v>
          </cell>
        </row>
        <row r="16">
          <cell r="D16" t="str">
            <v>ALMA                    </v>
          </cell>
        </row>
        <row r="17">
          <cell r="D17" t="str">
            <v>ALMA CENTER             </v>
          </cell>
        </row>
        <row r="18">
          <cell r="D18" t="str">
            <v>ALMOND-BANCROFT         </v>
          </cell>
        </row>
        <row r="19">
          <cell r="D19" t="str">
            <v>ALTOONA                 </v>
          </cell>
        </row>
        <row r="20">
          <cell r="D20" t="str">
            <v>AMERY                   </v>
          </cell>
        </row>
        <row r="21">
          <cell r="D21" t="str">
            <v>TOMORROW RIVER          </v>
          </cell>
        </row>
        <row r="22">
          <cell r="D22" t="str">
            <v>ANTIGO                  </v>
          </cell>
        </row>
        <row r="23">
          <cell r="D23" t="str">
            <v>APPLETON AREA           </v>
          </cell>
        </row>
        <row r="24">
          <cell r="D24" t="str">
            <v>ARCADIA                 </v>
          </cell>
        </row>
        <row r="25">
          <cell r="D25" t="str">
            <v>ARGYLE                  </v>
          </cell>
        </row>
        <row r="26">
          <cell r="D26" t="str">
            <v>ASHLAND                 </v>
          </cell>
        </row>
        <row r="27">
          <cell r="D27" t="str">
            <v>ASHWAUBENON             </v>
          </cell>
        </row>
        <row r="28">
          <cell r="D28" t="str">
            <v>ATHENS                  </v>
          </cell>
        </row>
        <row r="29">
          <cell r="D29" t="str">
            <v>AUBURNDALE              </v>
          </cell>
        </row>
        <row r="30">
          <cell r="D30" t="str">
            <v>AUGUSTA                 </v>
          </cell>
        </row>
        <row r="31">
          <cell r="D31" t="str">
            <v>BALDWIN-WOODVILLE AREA  </v>
          </cell>
        </row>
        <row r="32">
          <cell r="D32" t="str">
            <v>UNITY                   </v>
          </cell>
        </row>
        <row r="33">
          <cell r="D33" t="str">
            <v>BANGOR                  </v>
          </cell>
        </row>
        <row r="34">
          <cell r="D34" t="str">
            <v>BARABOO                 </v>
          </cell>
        </row>
        <row r="35">
          <cell r="D35" t="str">
            <v>BARNEVELD               </v>
          </cell>
        </row>
        <row r="36">
          <cell r="D36" t="str">
            <v>BARRON AREA             </v>
          </cell>
        </row>
        <row r="37">
          <cell r="D37" t="str">
            <v>BAYFIELD                </v>
          </cell>
        </row>
        <row r="38">
          <cell r="D38" t="str">
            <v>BEAVER DAM              </v>
          </cell>
        </row>
        <row r="39">
          <cell r="D39" t="str">
            <v>BELLEVILLE              </v>
          </cell>
        </row>
        <row r="40">
          <cell r="D40" t="str">
            <v>BELMONT COMMUNITY       </v>
          </cell>
        </row>
        <row r="41">
          <cell r="D41" t="str">
            <v>BELOIT                  </v>
          </cell>
        </row>
        <row r="42">
          <cell r="D42" t="str">
            <v>BELOIT TURNER           </v>
          </cell>
        </row>
        <row r="43">
          <cell r="D43" t="str">
            <v>BENTON                  </v>
          </cell>
        </row>
        <row r="44">
          <cell r="D44" t="str">
            <v>BERLIN AREA             </v>
          </cell>
        </row>
        <row r="45">
          <cell r="D45" t="str">
            <v>BIRCHWOOD               </v>
          </cell>
        </row>
        <row r="46">
          <cell r="D46" t="str">
            <v>WISCONSIN HEIGHTS       </v>
          </cell>
        </row>
        <row r="47">
          <cell r="D47" t="str">
            <v>BLACK RIVER FALLS       </v>
          </cell>
        </row>
        <row r="48">
          <cell r="D48" t="str">
            <v>BLAIR-TAYLOR            </v>
          </cell>
        </row>
        <row r="49">
          <cell r="D49" t="str">
            <v>PECATONICA AREA         </v>
          </cell>
        </row>
        <row r="50">
          <cell r="D50" t="str">
            <v>BLOOMER                 </v>
          </cell>
        </row>
        <row r="51">
          <cell r="D51" t="str">
            <v>BONDUEL                 </v>
          </cell>
        </row>
        <row r="52">
          <cell r="D52" t="str">
            <v>BOSCOBEL AREA SCHOOLS   </v>
          </cell>
        </row>
        <row r="53">
          <cell r="D53" t="str">
            <v>NORTH LAKELAND</v>
          </cell>
        </row>
        <row r="54">
          <cell r="D54" t="str">
            <v>BOWLER                  </v>
          </cell>
        </row>
        <row r="55">
          <cell r="D55" t="str">
            <v>BOYCEVILLE COMMUNITY    </v>
          </cell>
        </row>
        <row r="56">
          <cell r="D56" t="str">
            <v>BRIGHTON #1             </v>
          </cell>
        </row>
        <row r="57">
          <cell r="D57" t="str">
            <v>BRILLION                </v>
          </cell>
        </row>
        <row r="58">
          <cell r="D58" t="str">
            <v>BRISTOL #1              </v>
          </cell>
        </row>
        <row r="59">
          <cell r="D59" t="str">
            <v>BRODHEAD                </v>
          </cell>
        </row>
        <row r="60">
          <cell r="D60" t="str">
            <v>ELMBROOK                </v>
          </cell>
        </row>
        <row r="61">
          <cell r="D61" t="str">
            <v>BROWN DEER              </v>
          </cell>
        </row>
        <row r="62">
          <cell r="D62" t="str">
            <v>BRUCE                   </v>
          </cell>
        </row>
        <row r="63">
          <cell r="D63" t="str">
            <v>BURLINGTON AREA         </v>
          </cell>
        </row>
        <row r="64">
          <cell r="D64" t="str">
            <v>BUTTERNUT               </v>
          </cell>
        </row>
        <row r="65">
          <cell r="D65" t="str">
            <v>CADOTT COMMUNITY        </v>
          </cell>
        </row>
        <row r="66">
          <cell r="D66" t="str">
            <v>CAMBRIA-FRIESLAND       </v>
          </cell>
        </row>
        <row r="67">
          <cell r="D67" t="str">
            <v>CAMBRIDGE               </v>
          </cell>
        </row>
        <row r="68">
          <cell r="D68" t="str">
            <v>CAMERON                 </v>
          </cell>
        </row>
        <row r="69">
          <cell r="D69" t="str">
            <v>CAMPBELLSPORT           </v>
          </cell>
        </row>
        <row r="70">
          <cell r="D70" t="str">
            <v>CASHTON                 </v>
          </cell>
        </row>
        <row r="71">
          <cell r="D71" t="str">
            <v>CASSVILLE               </v>
          </cell>
        </row>
        <row r="72">
          <cell r="D72" t="str">
            <v>CEDARBURG               </v>
          </cell>
        </row>
        <row r="73">
          <cell r="D73" t="str">
            <v>CEDAR GROVE-BELGIUM AREA</v>
          </cell>
        </row>
        <row r="74">
          <cell r="D74" t="str">
            <v>CHEQUAMEGON</v>
          </cell>
        </row>
        <row r="76">
          <cell r="D76" t="str">
            <v>CHILTON                 </v>
          </cell>
        </row>
        <row r="77">
          <cell r="D77" t="str">
            <v>CHIPPEWA FALLS AREA     </v>
          </cell>
        </row>
        <row r="78">
          <cell r="D78" t="str">
            <v>CLAYTON                 </v>
          </cell>
        </row>
        <row r="79">
          <cell r="D79" t="str">
            <v>CLEAR LAKE              </v>
          </cell>
        </row>
        <row r="80">
          <cell r="D80" t="str">
            <v>CLINTON COMMUNITY       </v>
          </cell>
        </row>
        <row r="81">
          <cell r="D81" t="str">
            <v>CLINTONVILLE            </v>
          </cell>
        </row>
        <row r="82">
          <cell r="D82" t="str">
            <v>COCHRANE-FOUNTAIN CITY  </v>
          </cell>
        </row>
        <row r="83">
          <cell r="D83" t="str">
            <v>COLBY                   </v>
          </cell>
        </row>
        <row r="84">
          <cell r="D84" t="str">
            <v>COLEMAN                 </v>
          </cell>
        </row>
        <row r="85">
          <cell r="D85" t="str">
            <v>COLFAX                  </v>
          </cell>
        </row>
        <row r="86">
          <cell r="D86" t="str">
            <v>COLUMBUS                </v>
          </cell>
        </row>
        <row r="87">
          <cell r="D87" t="str">
            <v>CORNELL                 </v>
          </cell>
        </row>
        <row r="88">
          <cell r="D88" t="str">
            <v>CRANDON                 </v>
          </cell>
        </row>
        <row r="89">
          <cell r="D89" t="str">
            <v>CRIVITZ                 </v>
          </cell>
        </row>
        <row r="90">
          <cell r="D90" t="str">
            <v>CUBA CITY               </v>
          </cell>
        </row>
        <row r="91">
          <cell r="D91" t="str">
            <v>CUDAHY                  </v>
          </cell>
        </row>
        <row r="92">
          <cell r="D92" t="str">
            <v>CUMBERLAND              </v>
          </cell>
        </row>
        <row r="93">
          <cell r="D93" t="str">
            <v>DARLINGTON COMMUNITY    </v>
          </cell>
        </row>
        <row r="94">
          <cell r="D94" t="str">
            <v>DEERFIELD COMMUNITY     </v>
          </cell>
        </row>
        <row r="95">
          <cell r="D95" t="str">
            <v>DEFOREST AREA           </v>
          </cell>
        </row>
        <row r="96">
          <cell r="D96" t="str">
            <v>KETTLE MORAINE          </v>
          </cell>
        </row>
        <row r="97">
          <cell r="D97" t="str">
            <v>DELAVAN-DARIEN          </v>
          </cell>
        </row>
        <row r="98">
          <cell r="D98" t="str">
            <v>DENMARK                 </v>
          </cell>
        </row>
        <row r="99">
          <cell r="D99" t="str">
            <v>DEPERE                  </v>
          </cell>
        </row>
        <row r="100">
          <cell r="D100" t="str">
            <v>DESOTO AREA             </v>
          </cell>
        </row>
        <row r="101">
          <cell r="D101" t="str">
            <v>DODGEVILLE              </v>
          </cell>
        </row>
        <row r="102">
          <cell r="D102" t="str">
            <v>DOVER #1                </v>
          </cell>
        </row>
        <row r="103">
          <cell r="D103" t="str">
            <v>DRUMMOND                </v>
          </cell>
        </row>
        <row r="104">
          <cell r="D104" t="str">
            <v>DURAND                  </v>
          </cell>
        </row>
        <row r="105">
          <cell r="D105" t="str">
            <v>NORTHLAND PINES         </v>
          </cell>
        </row>
        <row r="106">
          <cell r="D106" t="str">
            <v>EAST TROY COMMUNITY     </v>
          </cell>
        </row>
        <row r="107">
          <cell r="D107" t="str">
            <v>EAU CLAIRE AREA         </v>
          </cell>
        </row>
        <row r="108">
          <cell r="D108" t="str">
            <v>EDGAR                   </v>
          </cell>
        </row>
        <row r="109">
          <cell r="D109" t="str">
            <v>EDGERTON                </v>
          </cell>
        </row>
        <row r="110">
          <cell r="D110" t="str">
            <v>ELCHO                   </v>
          </cell>
        </row>
        <row r="111">
          <cell r="D111" t="str">
            <v>ELEVA-STRUM             </v>
          </cell>
        </row>
        <row r="112">
          <cell r="D112" t="str">
            <v>ELKHART LAKE-GLENBEULAH </v>
          </cell>
        </row>
        <row r="113">
          <cell r="D113" t="str">
            <v>ELKHORN AREA            </v>
          </cell>
        </row>
        <row r="114">
          <cell r="D114" t="str">
            <v>ELK MOUND AREA          </v>
          </cell>
        </row>
        <row r="115">
          <cell r="D115" t="str">
            <v>ELLSWORTH COMMUNITY     </v>
          </cell>
        </row>
        <row r="116">
          <cell r="D116" t="str">
            <v>ELMWOOD                 </v>
          </cell>
        </row>
        <row r="117">
          <cell r="D117" t="str">
            <v>ROYALL</v>
          </cell>
        </row>
        <row r="118">
          <cell r="D118" t="str">
            <v>ERIN #2                 </v>
          </cell>
        </row>
        <row r="119">
          <cell r="D119" t="str">
            <v>EVANSVILLE COMMUNITY    </v>
          </cell>
        </row>
        <row r="120">
          <cell r="D120" t="str">
            <v>FALL CREEK              </v>
          </cell>
        </row>
        <row r="121">
          <cell r="D121" t="str">
            <v>FALL RIVER              </v>
          </cell>
        </row>
        <row r="122">
          <cell r="D122" t="str">
            <v>FENNIMORE COMMUNITY     </v>
          </cell>
        </row>
        <row r="123">
          <cell r="D123" t="str">
            <v>LAC DU FLAMBEAU #1      </v>
          </cell>
        </row>
        <row r="124">
          <cell r="D124" t="str">
            <v>FLORENCE                </v>
          </cell>
        </row>
        <row r="125">
          <cell r="D125" t="str">
            <v>FOND DU LAC             </v>
          </cell>
        </row>
        <row r="126">
          <cell r="D126" t="str">
            <v>FONTANA J8              </v>
          </cell>
        </row>
        <row r="127">
          <cell r="D127" t="str">
            <v>FORT ATKINSON           </v>
          </cell>
        </row>
        <row r="128">
          <cell r="D128" t="str">
            <v>FOX POINT J2            </v>
          </cell>
        </row>
        <row r="129">
          <cell r="D129" t="str">
            <v>MAPLE DALE-INDIAN HILL  </v>
          </cell>
        </row>
        <row r="130">
          <cell r="D130" t="str">
            <v>FRANKLIN                </v>
          </cell>
        </row>
        <row r="131">
          <cell r="D131" t="str">
            <v>FREDERIC                </v>
          </cell>
        </row>
        <row r="132">
          <cell r="D132" t="str">
            <v>NORTHERN OZAUKEE        </v>
          </cell>
        </row>
        <row r="133">
          <cell r="D133" t="str">
            <v>FREEDOM AREA            </v>
          </cell>
        </row>
        <row r="134">
          <cell r="D134" t="str">
            <v>GALESVILLE-ETTRICK      </v>
          </cell>
        </row>
        <row r="135">
          <cell r="D135" t="str">
            <v>NORTH CRAWFORD          </v>
          </cell>
        </row>
        <row r="136">
          <cell r="D136" t="str">
            <v>GENEVA J4               </v>
          </cell>
        </row>
        <row r="137">
          <cell r="D137" t="str">
            <v>GENOA CITY J2           </v>
          </cell>
        </row>
        <row r="138">
          <cell r="D138" t="str">
            <v>GERMANTOWN              </v>
          </cell>
        </row>
        <row r="139">
          <cell r="D139" t="str">
            <v>GIBRALTAR AREA          </v>
          </cell>
        </row>
        <row r="140">
          <cell r="D140" t="str">
            <v>GILLETT                 </v>
          </cell>
        </row>
        <row r="141">
          <cell r="D141" t="str">
            <v>GILMAN                  </v>
          </cell>
        </row>
        <row r="142">
          <cell r="D142" t="str">
            <v>GILMANTON               </v>
          </cell>
        </row>
        <row r="143">
          <cell r="D143" t="str">
            <v>NICOLET UHS             </v>
          </cell>
        </row>
        <row r="144">
          <cell r="D144" t="str">
            <v>GLENDALE-RIVER HILLS    </v>
          </cell>
        </row>
        <row r="145">
          <cell r="D145" t="str">
            <v>GLENWOOD CITY           </v>
          </cell>
        </row>
        <row r="146">
          <cell r="D146" t="str">
            <v>GOODMAN-ARMSTRONG       </v>
          </cell>
        </row>
        <row r="147">
          <cell r="D147" t="str">
            <v>GRAFTON                 </v>
          </cell>
        </row>
        <row r="148">
          <cell r="D148" t="str">
            <v>GRANTON AREA            </v>
          </cell>
        </row>
        <row r="149">
          <cell r="D149" t="str">
            <v>GRANTSBURG              </v>
          </cell>
        </row>
        <row r="150">
          <cell r="D150" t="str">
            <v>BLACK HAWK              </v>
          </cell>
        </row>
        <row r="151">
          <cell r="D151" t="str">
            <v>GREEN BAY AREA          </v>
          </cell>
        </row>
        <row r="152">
          <cell r="D152" t="str">
            <v>GREENDALE               </v>
          </cell>
        </row>
        <row r="153">
          <cell r="D153" t="str">
            <v>GREENFIELD              </v>
          </cell>
        </row>
        <row r="154">
          <cell r="D154" t="str">
            <v>GREEN LAKE              </v>
          </cell>
        </row>
        <row r="155">
          <cell r="D155" t="str">
            <v>GREENWOOD               </v>
          </cell>
        </row>
        <row r="156">
          <cell r="D156" t="str">
            <v>GRESHAM</v>
          </cell>
        </row>
        <row r="157">
          <cell r="D157" t="str">
            <v>HAMILTON                </v>
          </cell>
        </row>
        <row r="158">
          <cell r="D158" t="str">
            <v>SAINT CROIX CENTRAL     </v>
          </cell>
        </row>
        <row r="159">
          <cell r="D159" t="str">
            <v>HARTFORD UHS            </v>
          </cell>
        </row>
        <row r="160">
          <cell r="D160" t="str">
            <v>HARTFORD J1             </v>
          </cell>
        </row>
        <row r="161">
          <cell r="D161" t="str">
            <v>ARROWHEAD UHS           </v>
          </cell>
        </row>
        <row r="162">
          <cell r="D162" t="str">
            <v>HARTLAND-LAKESIDE J3    </v>
          </cell>
        </row>
        <row r="163">
          <cell r="D163" t="str">
            <v>HAYWARD COMMUNITY       </v>
          </cell>
        </row>
        <row r="164">
          <cell r="D164" t="str">
            <v>SOUTHWESTERN WISCONSIN  </v>
          </cell>
        </row>
        <row r="165">
          <cell r="D165" t="str">
            <v>HERMAN #22              </v>
          </cell>
        </row>
        <row r="166">
          <cell r="D166" t="str">
            <v>HIGHLAND                </v>
          </cell>
        </row>
        <row r="167">
          <cell r="D167" t="str">
            <v>HILBERT                 </v>
          </cell>
        </row>
        <row r="168">
          <cell r="D168" t="str">
            <v>HILLSBORO               </v>
          </cell>
        </row>
        <row r="169">
          <cell r="D169" t="str">
            <v>HOLMEN                  </v>
          </cell>
        </row>
        <row r="170">
          <cell r="D170" t="str">
            <v>HORICON                 </v>
          </cell>
        </row>
        <row r="171">
          <cell r="D171" t="str">
            <v>HORTONVILLE             </v>
          </cell>
        </row>
        <row r="172">
          <cell r="D172" t="str">
            <v>HOWARD-SUAMICO          </v>
          </cell>
        </row>
        <row r="173">
          <cell r="D173" t="str">
            <v>HOWARDS GROVE           </v>
          </cell>
        </row>
        <row r="174">
          <cell r="D174" t="str">
            <v>HUDSON                  </v>
          </cell>
        </row>
        <row r="175">
          <cell r="D175" t="str">
            <v>HURLEY                  </v>
          </cell>
        </row>
        <row r="176">
          <cell r="D176" t="str">
            <v>HUSTISFORD              </v>
          </cell>
        </row>
        <row r="177">
          <cell r="D177" t="str">
            <v>INDEPENDENCE            </v>
          </cell>
        </row>
        <row r="178">
          <cell r="D178" t="str">
            <v>IOLA-SCANDINAVIA        </v>
          </cell>
        </row>
        <row r="179">
          <cell r="D179" t="str">
            <v>IOWA-GRANT              </v>
          </cell>
        </row>
        <row r="180">
          <cell r="D180" t="str">
            <v>ITHACA                  </v>
          </cell>
        </row>
        <row r="181">
          <cell r="D181" t="str">
            <v>JANESVILLE              </v>
          </cell>
        </row>
        <row r="182">
          <cell r="D182" t="str">
            <v>JEFFERSON               </v>
          </cell>
        </row>
        <row r="183">
          <cell r="D183" t="str">
            <v>JOHNSON CREEK           </v>
          </cell>
        </row>
        <row r="184">
          <cell r="D184" t="str">
            <v>JUDA                    </v>
          </cell>
        </row>
        <row r="185">
          <cell r="D185" t="str">
            <v>DODGELAND               </v>
          </cell>
        </row>
        <row r="186">
          <cell r="D186" t="str">
            <v>KAUKAUNA AREA           </v>
          </cell>
        </row>
        <row r="187">
          <cell r="D187" t="str">
            <v>KENOSHA                 </v>
          </cell>
        </row>
        <row r="188">
          <cell r="D188" t="str">
            <v>KEWASKUM                </v>
          </cell>
        </row>
        <row r="189">
          <cell r="D189" t="str">
            <v>KEWAUNEE                </v>
          </cell>
        </row>
        <row r="190">
          <cell r="D190" t="str">
            <v>KIEL AREA               </v>
          </cell>
        </row>
        <row r="191">
          <cell r="D191" t="str">
            <v>KIMBERLY AREA           </v>
          </cell>
        </row>
        <row r="192">
          <cell r="D192" t="str">
            <v>KOHLER                  </v>
          </cell>
        </row>
        <row r="193">
          <cell r="D193" t="str">
            <v>LACROSSE                </v>
          </cell>
        </row>
        <row r="194">
          <cell r="D194" t="str">
            <v>LADYSMITH</v>
          </cell>
        </row>
        <row r="195">
          <cell r="D195" t="str">
            <v>LAFARGE                 </v>
          </cell>
        </row>
        <row r="196">
          <cell r="D196" t="str">
            <v>LAKE GENEVA-GENOA UHS   </v>
          </cell>
        </row>
        <row r="197">
          <cell r="D197" t="str">
            <v>LAKE GENEVA J1          </v>
          </cell>
        </row>
        <row r="198">
          <cell r="D198" t="str">
            <v>LAKE HOLCOMBE           </v>
          </cell>
        </row>
        <row r="199">
          <cell r="D199" t="str">
            <v>LAKE MILLS AREA         </v>
          </cell>
        </row>
        <row r="200">
          <cell r="D200" t="str">
            <v>LANCASTER COMMUNITY     </v>
          </cell>
        </row>
        <row r="201">
          <cell r="D201" t="str">
            <v>LAONA                   </v>
          </cell>
        </row>
        <row r="202">
          <cell r="D202" t="str">
            <v>LENA                    </v>
          </cell>
        </row>
        <row r="203">
          <cell r="D203" t="str">
            <v>LINN J4                 </v>
          </cell>
        </row>
        <row r="204">
          <cell r="D204" t="str">
            <v>LINN J6                 </v>
          </cell>
        </row>
        <row r="205">
          <cell r="D205" t="str">
            <v>RICHMOND</v>
          </cell>
        </row>
        <row r="206">
          <cell r="D206" t="str">
            <v>LITTLE CHUTE AREA       </v>
          </cell>
        </row>
        <row r="207">
          <cell r="D207" t="str">
            <v>LODI                    </v>
          </cell>
        </row>
        <row r="208">
          <cell r="D208" t="str">
            <v>LOMIRA                  </v>
          </cell>
        </row>
        <row r="209">
          <cell r="D209" t="str">
            <v>LOYAL                   </v>
          </cell>
        </row>
        <row r="210">
          <cell r="D210" t="str">
            <v>LUCK                    </v>
          </cell>
        </row>
        <row r="211">
          <cell r="D211" t="str">
            <v>LUXEMBURG-CASCO         </v>
          </cell>
        </row>
        <row r="212">
          <cell r="D212" t="str">
            <v>MADISON METROPOLITAN    </v>
          </cell>
        </row>
        <row r="213">
          <cell r="D213" t="str">
            <v>MANAWA                  </v>
          </cell>
        </row>
        <row r="214">
          <cell r="D214" t="str">
            <v>MANITOWOC               </v>
          </cell>
        </row>
        <row r="215">
          <cell r="D215" t="str">
            <v>MAPLE                   </v>
          </cell>
        </row>
        <row r="216">
          <cell r="D216" t="str">
            <v>MARATHON CITY           </v>
          </cell>
        </row>
        <row r="217">
          <cell r="D217" t="str">
            <v>MARINETTE               </v>
          </cell>
        </row>
        <row r="218">
          <cell r="D218" t="str">
            <v>MARION                  </v>
          </cell>
        </row>
        <row r="219">
          <cell r="D219" t="str">
            <v>MARKESAN                </v>
          </cell>
        </row>
        <row r="220">
          <cell r="D220" t="str">
            <v>MARSHALL                </v>
          </cell>
        </row>
        <row r="221">
          <cell r="D221" t="str">
            <v>MARSHFIELD              </v>
          </cell>
        </row>
        <row r="222">
          <cell r="D222" t="str">
            <v>MAUSTON                 </v>
          </cell>
        </row>
        <row r="223">
          <cell r="D223" t="str">
            <v>MAYVILLE                </v>
          </cell>
        </row>
        <row r="224">
          <cell r="D224" t="str">
            <v>MCFARLAND               </v>
          </cell>
        </row>
        <row r="225">
          <cell r="D225" t="str">
            <v>MEDFORD AREA            </v>
          </cell>
        </row>
        <row r="226">
          <cell r="D226" t="str">
            <v>MELLEN </v>
          </cell>
        </row>
        <row r="227">
          <cell r="D227" t="str">
            <v>MELROSE-MINDORO         </v>
          </cell>
        </row>
        <row r="228">
          <cell r="D228" t="str">
            <v>MENASHA                 </v>
          </cell>
        </row>
        <row r="229">
          <cell r="D229" t="str">
            <v>MENOMINEE INDIAN        </v>
          </cell>
        </row>
        <row r="230">
          <cell r="D230" t="str">
            <v>MENOMONEE FALLS         </v>
          </cell>
        </row>
        <row r="231">
          <cell r="D231" t="str">
            <v>MENOMONIE AREA          </v>
          </cell>
        </row>
        <row r="232">
          <cell r="D232" t="str">
            <v>MEQUON-THIENSVILLE      </v>
          </cell>
        </row>
        <row r="233">
          <cell r="D233" t="str">
            <v>MERCER                  </v>
          </cell>
        </row>
        <row r="234">
          <cell r="D234" t="str">
            <v>MERRILL AREA            </v>
          </cell>
        </row>
        <row r="235">
          <cell r="D235" t="str">
            <v>SWALLOW</v>
          </cell>
        </row>
        <row r="236">
          <cell r="D236" t="str">
            <v>NORTH LAKE</v>
          </cell>
        </row>
        <row r="237">
          <cell r="D237" t="str">
            <v>MERTON J9               </v>
          </cell>
        </row>
        <row r="238">
          <cell r="D238" t="str">
            <v>STONE BANK</v>
          </cell>
        </row>
        <row r="239">
          <cell r="D239" t="str">
            <v>MIDDLETON-CROSS PLAINS  </v>
          </cell>
        </row>
        <row r="240">
          <cell r="D240" t="str">
            <v>MILTON                  </v>
          </cell>
        </row>
        <row r="241">
          <cell r="D241" t="str">
            <v>MILWAUKEE               </v>
          </cell>
        </row>
        <row r="242">
          <cell r="D242" t="str">
            <v>MINERAL POINT           </v>
          </cell>
        </row>
        <row r="243">
          <cell r="D243" t="str">
            <v>MINOCQUA J1             </v>
          </cell>
        </row>
        <row r="244">
          <cell r="D244" t="str">
            <v>LAKELAND UHS            </v>
          </cell>
        </row>
        <row r="245">
          <cell r="D245" t="str">
            <v>NORTHWOOD               </v>
          </cell>
        </row>
        <row r="246">
          <cell r="D246" t="str">
            <v>MISHICOT                </v>
          </cell>
        </row>
        <row r="247">
          <cell r="D247" t="str">
            <v>MONDOVI                 </v>
          </cell>
        </row>
        <row r="248">
          <cell r="D248" t="str">
            <v>MONONA GROVE            </v>
          </cell>
        </row>
        <row r="249">
          <cell r="D249" t="str">
            <v>MONROE                  </v>
          </cell>
        </row>
        <row r="250">
          <cell r="D250" t="str">
            <v>MONTELLO                </v>
          </cell>
        </row>
        <row r="251">
          <cell r="D251" t="str">
            <v>MONTICELLO              </v>
          </cell>
        </row>
        <row r="252">
          <cell r="D252" t="str">
            <v>MOSINEE                 </v>
          </cell>
        </row>
        <row r="253">
          <cell r="D253" t="str">
            <v>MOUNT HOREB AREA        </v>
          </cell>
        </row>
        <row r="254">
          <cell r="D254" t="str">
            <v>MUKWONAGO               </v>
          </cell>
        </row>
        <row r="255">
          <cell r="D255" t="str">
            <v>RIVERDALE               </v>
          </cell>
        </row>
        <row r="256">
          <cell r="D256" t="str">
            <v>MUSKEGO-NORWAY          </v>
          </cell>
        </row>
        <row r="257">
          <cell r="D257" t="str">
            <v>LAKE COUNTRY            </v>
          </cell>
        </row>
        <row r="258">
          <cell r="D258" t="str">
            <v>NECEDAH AREA            </v>
          </cell>
        </row>
        <row r="259">
          <cell r="D259" t="str">
            <v>NEENAH                  </v>
          </cell>
        </row>
        <row r="260">
          <cell r="D260" t="str">
            <v>NEILLSVILLE             </v>
          </cell>
        </row>
        <row r="261">
          <cell r="D261" t="str">
            <v>NEKOOSA                 </v>
          </cell>
        </row>
        <row r="262">
          <cell r="D262" t="str">
            <v>NEOSHO J3               </v>
          </cell>
        </row>
        <row r="263">
          <cell r="D263" t="str">
            <v>NEW AUBURN              </v>
          </cell>
        </row>
        <row r="264">
          <cell r="D264" t="str">
            <v>NEW BERLIN              </v>
          </cell>
        </row>
        <row r="265">
          <cell r="D265" t="str">
            <v>NEW GLARUS              </v>
          </cell>
        </row>
        <row r="266">
          <cell r="D266" t="str">
            <v>NEW HOLSTEIN            </v>
          </cell>
        </row>
        <row r="267">
          <cell r="D267" t="str">
            <v>NEW LISBON              </v>
          </cell>
        </row>
        <row r="268">
          <cell r="D268" t="str">
            <v>NEW LONDON              </v>
          </cell>
        </row>
        <row r="269">
          <cell r="D269" t="str">
            <v>NEW RICHMOND            </v>
          </cell>
        </row>
        <row r="270">
          <cell r="D270" t="str">
            <v>NIAGARA                 </v>
          </cell>
        </row>
        <row r="271">
          <cell r="D271" t="str">
            <v>NORRIS                  </v>
          </cell>
        </row>
        <row r="272">
          <cell r="D272" t="str">
            <v>NORTH FOND DU LAC       </v>
          </cell>
        </row>
        <row r="273">
          <cell r="D273" t="str">
            <v>NORWALK-ONTARIO-WILTON         </v>
          </cell>
        </row>
        <row r="274">
          <cell r="D274" t="str">
            <v>NORWAY J7               </v>
          </cell>
        </row>
        <row r="275">
          <cell r="D275" t="str">
            <v>OAK CREEK-FRANKLIN      </v>
          </cell>
        </row>
        <row r="276">
          <cell r="D276" t="str">
            <v>OAKFIELD                </v>
          </cell>
        </row>
        <row r="277">
          <cell r="D277" t="str">
            <v>OCONOMOWOC AREA         </v>
          </cell>
        </row>
        <row r="278">
          <cell r="D278" t="str">
            <v>OCONTO                  </v>
          </cell>
        </row>
        <row r="279">
          <cell r="D279" t="str">
            <v>OCONTO FALLS            </v>
          </cell>
        </row>
        <row r="280">
          <cell r="D280" t="str">
            <v>OMRO                    </v>
          </cell>
        </row>
        <row r="281">
          <cell r="D281" t="str">
            <v>ONALASKA                </v>
          </cell>
        </row>
        <row r="282">
          <cell r="D282" t="str">
            <v>OOSTBURG                </v>
          </cell>
        </row>
        <row r="283">
          <cell r="D283" t="str">
            <v>OREGON                  </v>
          </cell>
        </row>
        <row r="284">
          <cell r="D284" t="str">
            <v>PARKVIEW                </v>
          </cell>
        </row>
        <row r="285">
          <cell r="D285" t="str">
            <v>OSCEOLA                 </v>
          </cell>
        </row>
        <row r="286">
          <cell r="D286" t="str">
            <v>OSHKOSH AREA            </v>
          </cell>
        </row>
        <row r="287">
          <cell r="D287" t="str">
            <v>OSSEO-FAIRCHILD         </v>
          </cell>
        </row>
        <row r="288">
          <cell r="D288" t="str">
            <v>OWEN-WITHEE             </v>
          </cell>
        </row>
        <row r="289">
          <cell r="D289" t="str">
            <v>PALMYRA-EAGLE AREA      </v>
          </cell>
        </row>
        <row r="290">
          <cell r="D290" t="str">
            <v>PARDEEVILLE AREA        </v>
          </cell>
        </row>
        <row r="291">
          <cell r="D291" t="str">
            <v>PARIS J1                </v>
          </cell>
        </row>
        <row r="292">
          <cell r="D292" t="str">
            <v>BEECHER-DUNBAR-PEMBINE  </v>
          </cell>
        </row>
        <row r="293">
          <cell r="D293" t="str">
            <v>PEPIN AREA              </v>
          </cell>
        </row>
        <row r="294">
          <cell r="D294" t="str">
            <v>PESHTIGO                </v>
          </cell>
        </row>
        <row r="295">
          <cell r="D295" t="str">
            <v>PEWAUKEE                </v>
          </cell>
        </row>
        <row r="296">
          <cell r="D296" t="str">
            <v>PHELPS                  </v>
          </cell>
        </row>
        <row r="297">
          <cell r="D297" t="str">
            <v>PHILLIPS                </v>
          </cell>
        </row>
        <row r="298">
          <cell r="D298" t="str">
            <v>PITTSVILLE              </v>
          </cell>
        </row>
        <row r="299">
          <cell r="D299" t="str">
            <v>TRI-COUNTY AREA         </v>
          </cell>
        </row>
        <row r="300">
          <cell r="D300" t="str">
            <v>PLATTEVILLE             </v>
          </cell>
        </row>
        <row r="301">
          <cell r="D301" t="str">
            <v>PLUM CITY               </v>
          </cell>
        </row>
        <row r="302">
          <cell r="D302" t="str">
            <v>PLYMOUTH                </v>
          </cell>
        </row>
        <row r="303">
          <cell r="D303" t="str">
            <v>PORTAGE COMMUNITY       </v>
          </cell>
        </row>
        <row r="304">
          <cell r="D304" t="str">
            <v>PORT EDWARDS            </v>
          </cell>
        </row>
        <row r="305">
          <cell r="D305" t="str">
            <v>PORT WASH-SAUKVILLE     </v>
          </cell>
        </row>
        <row r="306">
          <cell r="D306" t="str">
            <v>SOUTH SHORE             </v>
          </cell>
        </row>
        <row r="307">
          <cell r="D307" t="str">
            <v>POTOSI                  </v>
          </cell>
        </row>
        <row r="308">
          <cell r="D308" t="str">
            <v>POYNETTE                </v>
          </cell>
        </row>
        <row r="309">
          <cell r="D309" t="str">
            <v>PRAIRIE DU CHIEN AREA   </v>
          </cell>
        </row>
        <row r="310">
          <cell r="D310" t="str">
            <v>PRAIRIE FARM            </v>
          </cell>
        </row>
        <row r="311">
          <cell r="D311" t="str">
            <v>PRENTICE                </v>
          </cell>
        </row>
        <row r="312">
          <cell r="D312" t="str">
            <v>PRESCOTT                </v>
          </cell>
        </row>
        <row r="313">
          <cell r="D313" t="str">
            <v>PRINCETON               </v>
          </cell>
        </row>
        <row r="314">
          <cell r="D314" t="str">
            <v>PULASKI COMMUNITY       </v>
          </cell>
        </row>
        <row r="315">
          <cell r="D315" t="str">
            <v>RACINE                  </v>
          </cell>
        </row>
        <row r="316">
          <cell r="D316" t="str">
            <v>RANDALL J1              </v>
          </cell>
        </row>
        <row r="317">
          <cell r="D317" t="str">
            <v>RANDOLPH                </v>
          </cell>
        </row>
        <row r="318">
          <cell r="D318" t="str">
            <v>RANDOM LAKE             </v>
          </cell>
        </row>
        <row r="319">
          <cell r="D319" t="str">
            <v>RAYMOND #14             </v>
          </cell>
        </row>
        <row r="320">
          <cell r="D320" t="str">
            <v>NORTH CAPE</v>
          </cell>
        </row>
        <row r="321">
          <cell r="D321" t="str">
            <v>REEDSBURG               </v>
          </cell>
        </row>
        <row r="322">
          <cell r="D322" t="str">
            <v>REEDSVILLE              </v>
          </cell>
        </row>
        <row r="323">
          <cell r="D323" t="str">
            <v>RHINELANDER             </v>
          </cell>
        </row>
        <row r="324">
          <cell r="D324" t="str">
            <v>RIB LAKE                </v>
          </cell>
        </row>
        <row r="325">
          <cell r="D325" t="str">
            <v>RICE LAKE AREA          </v>
          </cell>
        </row>
        <row r="326">
          <cell r="D326" t="str">
            <v>RICHFIELD J 1           </v>
          </cell>
        </row>
        <row r="327">
          <cell r="D327" t="str">
            <v>FRIESS LAKE</v>
          </cell>
        </row>
        <row r="328">
          <cell r="D328" t="str">
            <v>RICHLAND                </v>
          </cell>
        </row>
        <row r="329">
          <cell r="D329" t="str">
            <v>RIO COMMUNITY           </v>
          </cell>
        </row>
        <row r="330">
          <cell r="D330" t="str">
            <v>RIPON                   </v>
          </cell>
        </row>
        <row r="331">
          <cell r="D331" t="str">
            <v>RIVER FALLS             </v>
          </cell>
        </row>
        <row r="332">
          <cell r="D332" t="str">
            <v>RIVER RIDGE</v>
          </cell>
        </row>
        <row r="333">
          <cell r="D333" t="str">
            <v>ROSENDALE-BRANDON       </v>
          </cell>
        </row>
        <row r="334">
          <cell r="D334" t="str">
            <v>ROSHOLT                 </v>
          </cell>
        </row>
        <row r="335">
          <cell r="D335" t="str">
            <v>D C EVEREST AREA        </v>
          </cell>
        </row>
        <row r="336">
          <cell r="D336" t="str">
            <v>RUBICON J6              </v>
          </cell>
        </row>
        <row r="337">
          <cell r="D337" t="str">
            <v>SAINT CROIX FALLS       </v>
          </cell>
        </row>
        <row r="338">
          <cell r="D338" t="str">
            <v>SAINT FRANCIS           </v>
          </cell>
        </row>
        <row r="339">
          <cell r="D339" t="str">
            <v>CENTRAL/WESTOSHA UHS    </v>
          </cell>
        </row>
        <row r="340">
          <cell r="D340" t="str">
            <v>SALEM J2                </v>
          </cell>
        </row>
        <row r="341">
          <cell r="D341" t="str">
            <v>SAUK PRAIRIE            </v>
          </cell>
        </row>
        <row r="342">
          <cell r="D342" t="str">
            <v>SENECA                  </v>
          </cell>
        </row>
        <row r="343">
          <cell r="D343" t="str">
            <v>SEVASTOPOL              </v>
          </cell>
        </row>
        <row r="344">
          <cell r="D344" t="str">
            <v>SEYMOUR COMMUNITY       </v>
          </cell>
        </row>
        <row r="345">
          <cell r="D345" t="str">
            <v>SHARON J11              </v>
          </cell>
        </row>
        <row r="346">
          <cell r="D346" t="str">
            <v>SHAWANO     </v>
          </cell>
        </row>
        <row r="347">
          <cell r="D347" t="str">
            <v>SHEBOYGAN AREA          </v>
          </cell>
        </row>
        <row r="348">
          <cell r="D348" t="str">
            <v>SHEBOYGAN FALLS         </v>
          </cell>
        </row>
        <row r="349">
          <cell r="D349" t="str">
            <v>SHELL LAKE              </v>
          </cell>
        </row>
        <row r="350">
          <cell r="D350" t="str">
            <v>SHIOCTON                </v>
          </cell>
        </row>
        <row r="351">
          <cell r="D351" t="str">
            <v>SHOREWOOD               </v>
          </cell>
        </row>
        <row r="352">
          <cell r="D352" t="str">
            <v>SHULLSBURG              </v>
          </cell>
        </row>
        <row r="353">
          <cell r="D353" t="str">
            <v>SILVER LAKE J1          </v>
          </cell>
        </row>
        <row r="354">
          <cell r="D354" t="str">
            <v>SIREN                   </v>
          </cell>
        </row>
        <row r="355">
          <cell r="D355" t="str">
            <v>SLINGER                 </v>
          </cell>
        </row>
        <row r="356">
          <cell r="D356" t="str">
            <v>SOLON SPRINGS           </v>
          </cell>
        </row>
        <row r="357">
          <cell r="D357" t="str">
            <v>SOMERSET                </v>
          </cell>
        </row>
        <row r="358">
          <cell r="D358" t="str">
            <v>SOUTH MILWAUKEE         </v>
          </cell>
        </row>
        <row r="359">
          <cell r="D359" t="str">
            <v>SOUTHERN DOOR           </v>
          </cell>
        </row>
        <row r="360">
          <cell r="D360" t="str">
            <v>SPARTA AREA             </v>
          </cell>
        </row>
        <row r="361">
          <cell r="D361" t="str">
            <v>SPENCER                 </v>
          </cell>
        </row>
        <row r="362">
          <cell r="D362" t="str">
            <v>SPOONER                 </v>
          </cell>
        </row>
        <row r="363">
          <cell r="D363" t="str">
            <v>RIVER VALLEY            </v>
          </cell>
        </row>
        <row r="364">
          <cell r="D364" t="str">
            <v>SPRING VALLEY           </v>
          </cell>
        </row>
        <row r="365">
          <cell r="D365" t="str">
            <v>STANLEY-BOYD AREA       </v>
          </cell>
        </row>
        <row r="366">
          <cell r="D366" t="str">
            <v>STEVENS POINT AREA      </v>
          </cell>
        </row>
        <row r="367">
          <cell r="D367" t="str">
            <v>STOCKBRIDGE             </v>
          </cell>
        </row>
        <row r="368">
          <cell r="D368" t="str">
            <v>STOUGHTON AREA          </v>
          </cell>
        </row>
        <row r="369">
          <cell r="D369" t="str">
            <v>STRATFORD               </v>
          </cell>
        </row>
        <row r="370">
          <cell r="D370" t="str">
            <v>STURGEON BAY            </v>
          </cell>
        </row>
        <row r="371">
          <cell r="D371" t="str">
            <v>SUN PRAIRIE AREA        </v>
          </cell>
        </row>
        <row r="372">
          <cell r="D372" t="str">
            <v>SUPERIOR                </v>
          </cell>
        </row>
        <row r="373">
          <cell r="D373" t="str">
            <v>SURING                  </v>
          </cell>
        </row>
        <row r="374">
          <cell r="D374" t="str">
            <v>THORP                   </v>
          </cell>
        </row>
        <row r="375">
          <cell r="D375" t="str">
            <v>THREE LAKES             </v>
          </cell>
        </row>
        <row r="376">
          <cell r="D376" t="str">
            <v>TIGERTON                </v>
          </cell>
        </row>
        <row r="377">
          <cell r="D377" t="str">
            <v>TOMAH AREA              </v>
          </cell>
        </row>
        <row r="378">
          <cell r="D378" t="str">
            <v>TOMAHAWK                </v>
          </cell>
        </row>
        <row r="379">
          <cell r="D379" t="str">
            <v>FLAMBEAU                </v>
          </cell>
        </row>
        <row r="380">
          <cell r="D380" t="str">
            <v>TREVOR-WILMOT</v>
          </cell>
        </row>
        <row r="381">
          <cell r="D381" t="str">
            <v>TURTLE LAKE             </v>
          </cell>
        </row>
        <row r="382">
          <cell r="D382" t="str">
            <v>TWIN LAKES #4           </v>
          </cell>
        </row>
        <row r="383">
          <cell r="D383" t="str">
            <v>TWO RIVERS              </v>
          </cell>
        </row>
        <row r="384">
          <cell r="D384" t="str">
            <v>UNION GROVE UHS         </v>
          </cell>
        </row>
        <row r="385">
          <cell r="D385" t="str">
            <v>UNION GROVE J1          </v>
          </cell>
        </row>
        <row r="386">
          <cell r="D386" t="str">
            <v>VALDERS                 </v>
          </cell>
        </row>
        <row r="387">
          <cell r="D387" t="str">
            <v>VERONA AREA             </v>
          </cell>
        </row>
        <row r="388">
          <cell r="D388" t="str">
            <v>KICKAPOO AREA           </v>
          </cell>
        </row>
        <row r="389">
          <cell r="D389" t="str">
            <v>VIROQUA AREA            </v>
          </cell>
        </row>
        <row r="390">
          <cell r="D390" t="str">
            <v>WABENO AREA             </v>
          </cell>
        </row>
        <row r="391">
          <cell r="D391" t="str">
            <v>BIG FOOT UHS            </v>
          </cell>
        </row>
        <row r="392">
          <cell r="D392" t="str">
            <v>WALWORTH J1             </v>
          </cell>
        </row>
        <row r="393">
          <cell r="D393" t="str">
            <v>WASHBURN                </v>
          </cell>
        </row>
        <row r="394">
          <cell r="D394" t="str">
            <v>WASHINGTON              </v>
          </cell>
        </row>
        <row r="395">
          <cell r="D395" t="str">
            <v>WATERFORD UHS           </v>
          </cell>
        </row>
        <row r="396">
          <cell r="D396" t="str">
            <v>WASHINGTON-CALDWELL     </v>
          </cell>
        </row>
        <row r="397">
          <cell r="D397" t="str">
            <v>WATERFORD J1</v>
          </cell>
        </row>
        <row r="398">
          <cell r="D398" t="str">
            <v>WATERLOO                </v>
          </cell>
        </row>
        <row r="399">
          <cell r="D399" t="str">
            <v>WATERTOWN               </v>
          </cell>
        </row>
        <row r="400">
          <cell r="D400" t="str">
            <v>WAUKESHA                </v>
          </cell>
        </row>
        <row r="401">
          <cell r="D401" t="str">
            <v>WAUNAKEE COMMUNITY      </v>
          </cell>
        </row>
        <row r="402">
          <cell r="D402" t="str">
            <v>WAUPACA                 </v>
          </cell>
        </row>
        <row r="403">
          <cell r="D403" t="str">
            <v>WAUPUN                  </v>
          </cell>
        </row>
        <row r="404">
          <cell r="D404" t="str">
            <v>WAUSAU                  </v>
          </cell>
        </row>
        <row r="405">
          <cell r="D405" t="str">
            <v>WAUSAUKEE               </v>
          </cell>
        </row>
        <row r="406">
          <cell r="D406" t="str">
            <v>WAUTOMA AREA            </v>
          </cell>
        </row>
        <row r="407">
          <cell r="D407" t="str">
            <v>WAUWATOSA               </v>
          </cell>
        </row>
        <row r="408">
          <cell r="D408" t="str">
            <v>WAUZEKA-STEUBEN         </v>
          </cell>
        </row>
        <row r="409">
          <cell r="D409" t="str">
            <v>WEBSTER                 </v>
          </cell>
        </row>
        <row r="410">
          <cell r="D410" t="str">
            <v>WEST ALLIS              </v>
          </cell>
        </row>
        <row r="411">
          <cell r="D411" t="str">
            <v>WEST BEND               </v>
          </cell>
        </row>
        <row r="412">
          <cell r="D412" t="str">
            <v>WESTBY AREA             </v>
          </cell>
        </row>
        <row r="413">
          <cell r="D413" t="str">
            <v>WEST DEPERE             </v>
          </cell>
        </row>
        <row r="414">
          <cell r="D414" t="str">
            <v>WESTFIELD               </v>
          </cell>
        </row>
        <row r="415">
          <cell r="D415" t="str">
            <v>WESTON                  </v>
          </cell>
        </row>
        <row r="416">
          <cell r="D416" t="str">
            <v>WEST SALEM              </v>
          </cell>
        </row>
        <row r="417">
          <cell r="D417" t="str">
            <v>WEYAUWEGA-FREMONT       </v>
          </cell>
        </row>
        <row r="419">
          <cell r="D419" t="str">
            <v>WHEATLAND J1            </v>
          </cell>
        </row>
        <row r="420">
          <cell r="D420" t="str">
            <v>WHITEFISH BAY           </v>
          </cell>
        </row>
        <row r="421">
          <cell r="D421" t="str">
            <v>WHITEHALL               </v>
          </cell>
        </row>
        <row r="422">
          <cell r="D422" t="str">
            <v>WHITE LAKE              </v>
          </cell>
        </row>
        <row r="423">
          <cell r="D423" t="str">
            <v>WHITEWATER              </v>
          </cell>
        </row>
        <row r="424">
          <cell r="D424" t="str">
            <v>WHITNALL                </v>
          </cell>
        </row>
        <row r="425">
          <cell r="D425" t="str">
            <v>WILD ROSE               </v>
          </cell>
        </row>
        <row r="426">
          <cell r="D426" t="str">
            <v>WILLIAMS BAY            </v>
          </cell>
        </row>
        <row r="427">
          <cell r="D427" t="str">
            <v>WILMOT UHS              </v>
          </cell>
        </row>
        <row r="428">
          <cell r="D428" t="str">
            <v>WINNECONNE COMMUNITY    </v>
          </cell>
        </row>
        <row r="429">
          <cell r="D429" t="str">
            <v>WINTER                  </v>
          </cell>
        </row>
        <row r="430">
          <cell r="D430" t="str">
            <v>WISCONSIN DELLS         </v>
          </cell>
        </row>
        <row r="431">
          <cell r="D431" t="str">
            <v>WISCONSIN RAPIDS        </v>
          </cell>
        </row>
        <row r="432">
          <cell r="D432" t="str">
            <v>WITTENBERG-BIRNAMWOOD   </v>
          </cell>
        </row>
        <row r="433">
          <cell r="D433" t="str">
            <v>WONEWOC-UNION CENTER    </v>
          </cell>
        </row>
        <row r="434">
          <cell r="D434" t="str">
            <v>WOODRUFF J1             </v>
          </cell>
        </row>
        <row r="435">
          <cell r="D435" t="str">
            <v>WRIGHTSTOWN COMMUNITY   </v>
          </cell>
        </row>
        <row r="436">
          <cell r="D436" t="str">
            <v>YORKVILLE J2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7"/>
  <sheetViews>
    <sheetView tabSelected="1" zoomScalePageLayoutView="0" workbookViewId="0" topLeftCell="C1">
      <pane ySplit="1" topLeftCell="A386" activePane="bottomLeft" state="frozen"/>
      <selection pane="topLeft" activeCell="A1" sqref="A1"/>
      <selection pane="bottomLeft" activeCell="C392" sqref="A392:IV392"/>
    </sheetView>
  </sheetViews>
  <sheetFormatPr defaultColWidth="9.140625" defaultRowHeight="12.75"/>
  <cols>
    <col min="1" max="1" width="17.140625" style="2" customWidth="1"/>
    <col min="2" max="2" width="12.421875" style="12" customWidth="1"/>
    <col min="3" max="3" width="30.421875" style="3" customWidth="1"/>
    <col min="4" max="4" width="13.421875" style="4" customWidth="1"/>
    <col min="5" max="5" width="11.00390625" style="4" customWidth="1"/>
    <col min="6" max="6" width="12.421875" style="5" customWidth="1"/>
    <col min="7" max="7" width="11.421875" style="4" customWidth="1"/>
    <col min="8" max="8" width="13.421875" style="5" customWidth="1"/>
    <col min="9" max="9" width="13.28125" style="4" customWidth="1"/>
    <col min="10" max="11" width="14.421875" style="3" customWidth="1"/>
    <col min="12" max="12" width="10.7109375" style="2" customWidth="1"/>
    <col min="13" max="13" width="9.140625" style="2" customWidth="1"/>
    <col min="14" max="14" width="10.28125" style="2" customWidth="1"/>
    <col min="15" max="16384" width="9.140625" style="2" customWidth="1"/>
  </cols>
  <sheetData>
    <row r="1" spans="1:14" s="7" customFormat="1" ht="57.75" customHeight="1">
      <c r="A1" s="7" t="s">
        <v>3</v>
      </c>
      <c r="B1" s="11" t="s">
        <v>81</v>
      </c>
      <c r="C1" s="7" t="s">
        <v>1</v>
      </c>
      <c r="D1" s="8" t="s">
        <v>0</v>
      </c>
      <c r="E1" s="8" t="s">
        <v>82</v>
      </c>
      <c r="F1" s="9" t="s">
        <v>515</v>
      </c>
      <c r="G1" s="8" t="s">
        <v>83</v>
      </c>
      <c r="H1" s="9" t="s">
        <v>516</v>
      </c>
      <c r="I1" s="8" t="s">
        <v>513</v>
      </c>
      <c r="J1" s="10" t="s">
        <v>514</v>
      </c>
      <c r="K1" s="7" t="s">
        <v>76</v>
      </c>
      <c r="L1" s="7" t="s">
        <v>77</v>
      </c>
      <c r="M1" s="7" t="s">
        <v>78</v>
      </c>
      <c r="N1" s="7" t="s">
        <v>79</v>
      </c>
    </row>
    <row r="2" spans="1:14" ht="15">
      <c r="A2" s="3" t="s">
        <v>44</v>
      </c>
      <c r="B2" s="12">
        <v>100007</v>
      </c>
      <c r="C2" s="3" t="str">
        <f>'[1]EqAids11-Oct'!D12</f>
        <v>ABBOTSFORD              </v>
      </c>
      <c r="D2" s="4">
        <v>700</v>
      </c>
      <c r="E2" s="4">
        <v>310</v>
      </c>
      <c r="F2" s="5">
        <f aca="true" t="shared" si="0" ref="F2:F33">E2/D2</f>
        <v>0.44285714285714284</v>
      </c>
      <c r="G2" s="4">
        <v>110</v>
      </c>
      <c r="H2" s="5">
        <f aca="true" t="shared" si="1" ref="H2:H33">G2/D2</f>
        <v>0.15714285714285714</v>
      </c>
      <c r="I2" s="4">
        <f aca="true" t="shared" si="2" ref="I2:I33">E2+G2</f>
        <v>420</v>
      </c>
      <c r="J2" s="6">
        <f aca="true" t="shared" si="3" ref="J2:J33">I2/D2</f>
        <v>0.6</v>
      </c>
      <c r="K2" s="3">
        <f aca="true" t="shared" si="4" ref="K2:K65">SUM(L2:N2)</f>
        <v>582</v>
      </c>
      <c r="L2" s="3">
        <v>263</v>
      </c>
      <c r="M2" s="3">
        <v>93</v>
      </c>
      <c r="N2" s="3">
        <v>226</v>
      </c>
    </row>
    <row r="3" spans="1:14" ht="15">
      <c r="A3" s="3" t="s">
        <v>25</v>
      </c>
      <c r="B3" s="12">
        <v>10014</v>
      </c>
      <c r="C3" s="3" t="str">
        <f>'[1]EqAids11-Oct'!D13</f>
        <v>ADAMS-FRIENDSHIP AREA   </v>
      </c>
      <c r="D3" s="4">
        <v>1817</v>
      </c>
      <c r="E3" s="4">
        <v>1072</v>
      </c>
      <c r="F3" s="5">
        <f t="shared" si="0"/>
        <v>0.5899834892680242</v>
      </c>
      <c r="G3" s="4">
        <v>168</v>
      </c>
      <c r="H3" s="5">
        <f t="shared" si="1"/>
        <v>0.09246009906439186</v>
      </c>
      <c r="I3" s="4">
        <f t="shared" si="2"/>
        <v>1240</v>
      </c>
      <c r="J3" s="6">
        <f t="shared" si="3"/>
        <v>0.682443588332416</v>
      </c>
      <c r="K3" s="3">
        <f t="shared" si="4"/>
        <v>1140</v>
      </c>
      <c r="L3" s="3">
        <v>738</v>
      </c>
      <c r="M3" s="3">
        <v>99</v>
      </c>
      <c r="N3" s="3">
        <v>303</v>
      </c>
    </row>
    <row r="4" spans="1:14" ht="15">
      <c r="A4" s="3" t="s">
        <v>45</v>
      </c>
      <c r="B4" s="12">
        <v>230063</v>
      </c>
      <c r="C4" s="3" t="str">
        <f>'[1]EqAids11-Oct'!D14</f>
        <v>ALBANY                  </v>
      </c>
      <c r="D4" s="4">
        <v>402</v>
      </c>
      <c r="E4" s="4">
        <v>105</v>
      </c>
      <c r="F4" s="5">
        <f t="shared" si="0"/>
        <v>0.26119402985074625</v>
      </c>
      <c r="G4" s="4">
        <v>35</v>
      </c>
      <c r="H4" s="5">
        <f t="shared" si="1"/>
        <v>0.08706467661691543</v>
      </c>
      <c r="I4" s="4">
        <f t="shared" si="2"/>
        <v>140</v>
      </c>
      <c r="J4" s="6">
        <f t="shared" si="3"/>
        <v>0.3482587064676617</v>
      </c>
      <c r="K4" s="3">
        <f t="shared" si="4"/>
        <v>228</v>
      </c>
      <c r="L4" s="3">
        <v>71</v>
      </c>
      <c r="M4" s="3">
        <v>24</v>
      </c>
      <c r="N4" s="3">
        <v>133</v>
      </c>
    </row>
    <row r="5" spans="1:14" ht="15">
      <c r="A5" s="3" t="s">
        <v>47</v>
      </c>
      <c r="B5" s="12">
        <v>310070</v>
      </c>
      <c r="C5" s="3" t="str">
        <f>'[1]EqAids11-Oct'!D15</f>
        <v>ALGOMA                  </v>
      </c>
      <c r="D5" s="4">
        <v>556</v>
      </c>
      <c r="E5" s="4">
        <v>199</v>
      </c>
      <c r="F5" s="5">
        <f t="shared" si="0"/>
        <v>0.3579136690647482</v>
      </c>
      <c r="G5" s="4">
        <v>26</v>
      </c>
      <c r="H5" s="5">
        <f t="shared" si="1"/>
        <v>0.046762589928057555</v>
      </c>
      <c r="I5" s="4">
        <f t="shared" si="2"/>
        <v>225</v>
      </c>
      <c r="J5" s="6">
        <f t="shared" si="3"/>
        <v>0.40467625899280574</v>
      </c>
      <c r="K5" s="3">
        <f t="shared" si="4"/>
        <v>338</v>
      </c>
      <c r="L5" s="3">
        <v>165</v>
      </c>
      <c r="M5" s="3">
        <v>21</v>
      </c>
      <c r="N5" s="3">
        <v>152</v>
      </c>
    </row>
    <row r="6" spans="1:14" ht="15">
      <c r="A6" s="3" t="s">
        <v>48</v>
      </c>
      <c r="B6" s="12">
        <v>60084</v>
      </c>
      <c r="C6" s="3" t="str">
        <f>'[1]EqAids11-Oct'!D16</f>
        <v>ALMA                    </v>
      </c>
      <c r="D6" s="4">
        <v>277</v>
      </c>
      <c r="E6" s="4">
        <v>76</v>
      </c>
      <c r="F6" s="5">
        <f t="shared" si="0"/>
        <v>0.2743682310469314</v>
      </c>
      <c r="G6" s="4">
        <v>29</v>
      </c>
      <c r="H6" s="5">
        <f t="shared" si="1"/>
        <v>0.10469314079422383</v>
      </c>
      <c r="I6" s="4">
        <f t="shared" si="2"/>
        <v>105</v>
      </c>
      <c r="J6" s="6">
        <f t="shared" si="3"/>
        <v>0.37906137184115524</v>
      </c>
      <c r="K6" s="3">
        <f t="shared" si="4"/>
        <v>225</v>
      </c>
      <c r="L6" s="3">
        <v>62</v>
      </c>
      <c r="M6" s="3">
        <v>24</v>
      </c>
      <c r="N6" s="3">
        <v>139</v>
      </c>
    </row>
    <row r="7" spans="1:14" ht="15">
      <c r="A7" s="3" t="s">
        <v>49</v>
      </c>
      <c r="B7" s="12">
        <v>270091</v>
      </c>
      <c r="C7" s="3" t="str">
        <f>'[1]EqAids11-Oct'!D17</f>
        <v>ALMA CENTER             </v>
      </c>
      <c r="D7" s="4">
        <v>637</v>
      </c>
      <c r="E7" s="4">
        <v>293</v>
      </c>
      <c r="F7" s="5">
        <f t="shared" si="0"/>
        <v>0.4599686028257457</v>
      </c>
      <c r="G7" s="4">
        <v>82</v>
      </c>
      <c r="H7" s="5">
        <f t="shared" si="1"/>
        <v>0.12872841444270017</v>
      </c>
      <c r="I7" s="4">
        <f t="shared" si="2"/>
        <v>375</v>
      </c>
      <c r="J7" s="6">
        <f t="shared" si="3"/>
        <v>0.5886970172684458</v>
      </c>
      <c r="K7" s="3">
        <f t="shared" si="4"/>
        <v>494</v>
      </c>
      <c r="L7" s="3">
        <v>240</v>
      </c>
      <c r="M7" s="3">
        <v>63</v>
      </c>
      <c r="N7" s="3">
        <v>191</v>
      </c>
    </row>
    <row r="8" spans="1:14" ht="15">
      <c r="A8" s="3" t="s">
        <v>50</v>
      </c>
      <c r="B8" s="12">
        <v>490105</v>
      </c>
      <c r="C8" s="3" t="str">
        <f>'[1]EqAids11-Oct'!D18</f>
        <v>ALMOND-BANCROFT         </v>
      </c>
      <c r="D8" s="4">
        <v>435</v>
      </c>
      <c r="E8" s="4">
        <v>179</v>
      </c>
      <c r="F8" s="5">
        <f t="shared" si="0"/>
        <v>0.4114942528735632</v>
      </c>
      <c r="G8" s="4">
        <v>67</v>
      </c>
      <c r="H8" s="5">
        <f t="shared" si="1"/>
        <v>0.15402298850574714</v>
      </c>
      <c r="I8" s="4">
        <f t="shared" si="2"/>
        <v>246</v>
      </c>
      <c r="J8" s="6">
        <f t="shared" si="3"/>
        <v>0.5655172413793104</v>
      </c>
      <c r="K8" s="3">
        <f t="shared" si="4"/>
        <v>334</v>
      </c>
      <c r="L8" s="3">
        <v>131</v>
      </c>
      <c r="M8" s="3">
        <v>49</v>
      </c>
      <c r="N8" s="3">
        <v>154</v>
      </c>
    </row>
    <row r="9" spans="1:14" ht="15">
      <c r="A9" s="3" t="s">
        <v>34</v>
      </c>
      <c r="B9" s="12">
        <v>180112</v>
      </c>
      <c r="C9" s="3" t="str">
        <f>'[1]EqAids11-Oct'!D19</f>
        <v>ALTOONA                 </v>
      </c>
      <c r="D9" s="4">
        <v>1434</v>
      </c>
      <c r="E9" s="4">
        <v>520</v>
      </c>
      <c r="F9" s="5">
        <f t="shared" si="0"/>
        <v>0.36262203626220363</v>
      </c>
      <c r="G9" s="4">
        <v>99</v>
      </c>
      <c r="H9" s="5">
        <f t="shared" si="1"/>
        <v>0.06903765690376569</v>
      </c>
      <c r="I9" s="4">
        <f t="shared" si="2"/>
        <v>619</v>
      </c>
      <c r="J9" s="6">
        <f t="shared" si="3"/>
        <v>0.4316596931659693</v>
      </c>
      <c r="K9" s="3">
        <f t="shared" si="4"/>
        <v>965</v>
      </c>
      <c r="L9" s="3">
        <v>386</v>
      </c>
      <c r="M9" s="3">
        <v>59</v>
      </c>
      <c r="N9" s="3">
        <v>520</v>
      </c>
    </row>
    <row r="10" spans="1:14" ht="15">
      <c r="A10" s="3" t="s">
        <v>51</v>
      </c>
      <c r="B10" s="12">
        <v>480119</v>
      </c>
      <c r="C10" s="3" t="str">
        <f>'[1]EqAids11-Oct'!D20</f>
        <v>AMERY                   </v>
      </c>
      <c r="D10" s="4">
        <v>1682</v>
      </c>
      <c r="E10" s="4">
        <v>566</v>
      </c>
      <c r="F10" s="5">
        <f t="shared" si="0"/>
        <v>0.33650416171224734</v>
      </c>
      <c r="G10" s="4">
        <v>141</v>
      </c>
      <c r="H10" s="5">
        <f t="shared" si="1"/>
        <v>0.08382877526753864</v>
      </c>
      <c r="I10" s="4">
        <f t="shared" si="2"/>
        <v>707</v>
      </c>
      <c r="J10" s="6">
        <f t="shared" si="3"/>
        <v>0.42033293697978596</v>
      </c>
      <c r="K10" s="3">
        <f t="shared" si="4"/>
        <v>1211</v>
      </c>
      <c r="L10" s="3">
        <v>418</v>
      </c>
      <c r="M10" s="3">
        <v>120</v>
      </c>
      <c r="N10" s="3">
        <v>673</v>
      </c>
    </row>
    <row r="11" spans="1:14" ht="15">
      <c r="A11" s="3" t="s">
        <v>36</v>
      </c>
      <c r="B11" s="12">
        <v>340140</v>
      </c>
      <c r="C11" s="3" t="str">
        <f>'[1]EqAids11-Oct'!D22</f>
        <v>ANTIGO                  </v>
      </c>
      <c r="D11" s="4">
        <v>2469</v>
      </c>
      <c r="E11" s="4">
        <v>1139</v>
      </c>
      <c r="F11" s="5">
        <f t="shared" si="0"/>
        <v>0.46132037262049413</v>
      </c>
      <c r="G11" s="4">
        <v>243</v>
      </c>
      <c r="H11" s="5">
        <f t="shared" si="1"/>
        <v>0.09842041312272175</v>
      </c>
      <c r="I11" s="4">
        <f t="shared" si="2"/>
        <v>1382</v>
      </c>
      <c r="J11" s="6">
        <f t="shared" si="3"/>
        <v>0.5597407857432158</v>
      </c>
      <c r="K11" s="3">
        <f t="shared" si="4"/>
        <v>1903</v>
      </c>
      <c r="L11" s="3">
        <v>912</v>
      </c>
      <c r="M11" s="3">
        <v>188</v>
      </c>
      <c r="N11" s="3">
        <v>803</v>
      </c>
    </row>
    <row r="12" spans="1:14" ht="15">
      <c r="A12" s="3" t="s">
        <v>52</v>
      </c>
      <c r="B12" s="12">
        <v>440147</v>
      </c>
      <c r="C12" s="3" t="str">
        <f>'[1]EqAids11-Oct'!D23</f>
        <v>APPLETON AREA           </v>
      </c>
      <c r="D12" s="4">
        <v>14604</v>
      </c>
      <c r="E12" s="4">
        <v>4178</v>
      </c>
      <c r="F12" s="5">
        <f t="shared" si="0"/>
        <v>0.2860860038345659</v>
      </c>
      <c r="G12" s="4">
        <v>946</v>
      </c>
      <c r="H12" s="5">
        <f t="shared" si="1"/>
        <v>0.06477677348671597</v>
      </c>
      <c r="I12" s="4">
        <f t="shared" si="2"/>
        <v>5124</v>
      </c>
      <c r="J12" s="6">
        <f t="shared" si="3"/>
        <v>0.35086277732128185</v>
      </c>
      <c r="K12" s="3">
        <f t="shared" si="4"/>
        <v>7278</v>
      </c>
      <c r="L12" s="3">
        <v>3223</v>
      </c>
      <c r="M12" s="3">
        <v>691</v>
      </c>
      <c r="N12" s="3">
        <v>3364</v>
      </c>
    </row>
    <row r="13" spans="1:14" ht="15">
      <c r="A13" s="3" t="s">
        <v>13</v>
      </c>
      <c r="B13" s="12">
        <v>610154</v>
      </c>
      <c r="C13" s="3" t="str">
        <f>'[1]EqAids11-Oct'!D24</f>
        <v>ARCADIA                 </v>
      </c>
      <c r="D13" s="4">
        <v>1036</v>
      </c>
      <c r="E13" s="4">
        <v>401</v>
      </c>
      <c r="F13" s="5">
        <f t="shared" si="0"/>
        <v>0.38706563706563707</v>
      </c>
      <c r="G13" s="4">
        <v>86</v>
      </c>
      <c r="H13" s="5">
        <f t="shared" si="1"/>
        <v>0.08301158301158301</v>
      </c>
      <c r="I13" s="4">
        <f t="shared" si="2"/>
        <v>487</v>
      </c>
      <c r="J13" s="6">
        <f t="shared" si="3"/>
        <v>0.4700772200772201</v>
      </c>
      <c r="K13" s="3">
        <f t="shared" si="4"/>
        <v>792</v>
      </c>
      <c r="L13" s="3">
        <v>297</v>
      </c>
      <c r="M13" s="3">
        <v>67</v>
      </c>
      <c r="N13" s="3">
        <v>428</v>
      </c>
    </row>
    <row r="14" spans="1:14" ht="15">
      <c r="A14" s="3" t="s">
        <v>53</v>
      </c>
      <c r="B14" s="12">
        <v>330161</v>
      </c>
      <c r="C14" s="3" t="str">
        <f>'[1]EqAids11-Oct'!D25</f>
        <v>ARGYLE                  </v>
      </c>
      <c r="D14" s="4">
        <v>328</v>
      </c>
      <c r="E14" s="4">
        <v>89</v>
      </c>
      <c r="F14" s="5">
        <f t="shared" si="0"/>
        <v>0.27134146341463417</v>
      </c>
      <c r="G14" s="4">
        <v>9</v>
      </c>
      <c r="H14" s="5">
        <f t="shared" si="1"/>
        <v>0.027439024390243903</v>
      </c>
      <c r="I14" s="4">
        <f t="shared" si="2"/>
        <v>98</v>
      </c>
      <c r="J14" s="6">
        <f t="shared" si="3"/>
        <v>0.29878048780487804</v>
      </c>
      <c r="K14" s="3">
        <f t="shared" si="4"/>
        <v>231</v>
      </c>
      <c r="L14" s="3">
        <v>68</v>
      </c>
      <c r="M14" s="3">
        <v>6</v>
      </c>
      <c r="N14" s="3">
        <v>157</v>
      </c>
    </row>
    <row r="15" spans="1:14" ht="15">
      <c r="A15" s="3" t="s">
        <v>19</v>
      </c>
      <c r="B15" s="12">
        <v>672450</v>
      </c>
      <c r="C15" s="3" t="str">
        <f>'[1]EqAids11-Oct'!D161</f>
        <v>ARROWHEAD UHS           </v>
      </c>
      <c r="D15" s="4">
        <v>2325</v>
      </c>
      <c r="E15" s="4">
        <v>118</v>
      </c>
      <c r="F15" s="5">
        <f t="shared" si="0"/>
        <v>0.05075268817204301</v>
      </c>
      <c r="G15" s="4">
        <v>35</v>
      </c>
      <c r="H15" s="5">
        <f t="shared" si="1"/>
        <v>0.015053763440860216</v>
      </c>
      <c r="I15" s="4">
        <f t="shared" si="2"/>
        <v>153</v>
      </c>
      <c r="J15" s="6">
        <f t="shared" si="3"/>
        <v>0.06580645161290323</v>
      </c>
      <c r="K15" s="3">
        <f t="shared" si="4"/>
        <v>449</v>
      </c>
      <c r="L15" s="3">
        <v>56</v>
      </c>
      <c r="M15" s="3">
        <v>17</v>
      </c>
      <c r="N15" s="3">
        <v>376</v>
      </c>
    </row>
    <row r="16" spans="1:14" ht="15">
      <c r="A16" s="3" t="s">
        <v>27</v>
      </c>
      <c r="B16" s="12">
        <v>20170</v>
      </c>
      <c r="C16" s="3" t="str">
        <f>'[1]EqAids11-Oct'!D26</f>
        <v>ASHLAND                 </v>
      </c>
      <c r="D16" s="4">
        <v>2161</v>
      </c>
      <c r="E16" s="4">
        <v>1094</v>
      </c>
      <c r="F16" s="5">
        <f t="shared" si="0"/>
        <v>0.5062471078204535</v>
      </c>
      <c r="G16" s="4">
        <v>108</v>
      </c>
      <c r="H16" s="5">
        <f t="shared" si="1"/>
        <v>0.04997686256362795</v>
      </c>
      <c r="I16" s="4">
        <f t="shared" si="2"/>
        <v>1202</v>
      </c>
      <c r="J16" s="6">
        <f t="shared" si="3"/>
        <v>0.5562239703840814</v>
      </c>
      <c r="K16" s="3">
        <f t="shared" si="4"/>
        <v>1410</v>
      </c>
      <c r="L16" s="3">
        <v>833</v>
      </c>
      <c r="M16" s="3">
        <v>81</v>
      </c>
      <c r="N16" s="3">
        <v>496</v>
      </c>
    </row>
    <row r="17" spans="1:14" ht="15">
      <c r="A17" s="3" t="s">
        <v>26</v>
      </c>
      <c r="B17" s="12">
        <v>50182</v>
      </c>
      <c r="C17" s="3" t="str">
        <f>'[1]EqAids11-Oct'!D27</f>
        <v>ASHWAUBENON             </v>
      </c>
      <c r="D17" s="4">
        <v>2985</v>
      </c>
      <c r="E17" s="4">
        <v>649</v>
      </c>
      <c r="F17" s="5">
        <f t="shared" si="0"/>
        <v>0.21742043551088777</v>
      </c>
      <c r="G17" s="4">
        <v>137</v>
      </c>
      <c r="H17" s="5">
        <f t="shared" si="1"/>
        <v>0.04589614740368509</v>
      </c>
      <c r="I17" s="4">
        <f t="shared" si="2"/>
        <v>786</v>
      </c>
      <c r="J17" s="6">
        <f t="shared" si="3"/>
        <v>0.2633165829145729</v>
      </c>
      <c r="K17" s="3">
        <f t="shared" si="4"/>
        <v>1539</v>
      </c>
      <c r="L17" s="3">
        <v>529</v>
      </c>
      <c r="M17" s="3">
        <v>101</v>
      </c>
      <c r="N17" s="3">
        <v>909</v>
      </c>
    </row>
    <row r="18" spans="1:14" ht="15">
      <c r="A18" s="3" t="s">
        <v>35</v>
      </c>
      <c r="B18" s="12">
        <v>370196</v>
      </c>
      <c r="C18" s="3" t="str">
        <f>'[1]EqAids11-Oct'!D28</f>
        <v>ATHENS                  </v>
      </c>
      <c r="D18" s="4">
        <v>505</v>
      </c>
      <c r="E18" s="4">
        <v>112</v>
      </c>
      <c r="F18" s="5">
        <f t="shared" si="0"/>
        <v>0.22178217821782178</v>
      </c>
      <c r="G18" s="4">
        <v>61</v>
      </c>
      <c r="H18" s="5">
        <f t="shared" si="1"/>
        <v>0.12079207920792079</v>
      </c>
      <c r="I18" s="4">
        <f t="shared" si="2"/>
        <v>173</v>
      </c>
      <c r="J18" s="6">
        <f t="shared" si="3"/>
        <v>0.3425742574257426</v>
      </c>
      <c r="K18" s="3">
        <f t="shared" si="4"/>
        <v>424</v>
      </c>
      <c r="L18" s="3">
        <v>92</v>
      </c>
      <c r="M18" s="3">
        <v>46</v>
      </c>
      <c r="N18" s="3">
        <v>286</v>
      </c>
    </row>
    <row r="19" spans="1:14" ht="15">
      <c r="A19" s="3" t="s">
        <v>23</v>
      </c>
      <c r="B19" s="12">
        <v>710203</v>
      </c>
      <c r="C19" s="3" t="str">
        <f>'[1]EqAids11-Oct'!D29</f>
        <v>AUBURNDALE              </v>
      </c>
      <c r="D19" s="4">
        <v>868</v>
      </c>
      <c r="E19" s="4">
        <v>229</v>
      </c>
      <c r="F19" s="5">
        <f t="shared" si="0"/>
        <v>0.2638248847926267</v>
      </c>
      <c r="G19" s="4">
        <v>97</v>
      </c>
      <c r="H19" s="5">
        <f t="shared" si="1"/>
        <v>0.11175115207373272</v>
      </c>
      <c r="I19" s="4">
        <f t="shared" si="2"/>
        <v>326</v>
      </c>
      <c r="J19" s="6">
        <f t="shared" si="3"/>
        <v>0.37557603686635943</v>
      </c>
      <c r="K19" s="3">
        <f t="shared" si="4"/>
        <v>647</v>
      </c>
      <c r="L19" s="3">
        <v>181</v>
      </c>
      <c r="M19" s="3">
        <v>70</v>
      </c>
      <c r="N19" s="3">
        <v>396</v>
      </c>
    </row>
    <row r="20" spans="1:14" ht="15">
      <c r="A20" s="3" t="s">
        <v>34</v>
      </c>
      <c r="B20" s="12">
        <v>180217</v>
      </c>
      <c r="C20" s="3" t="str">
        <f>'[1]EqAids11-Oct'!D30</f>
        <v>AUGUSTA                 </v>
      </c>
      <c r="D20" s="4">
        <v>665</v>
      </c>
      <c r="E20" s="4">
        <v>294</v>
      </c>
      <c r="F20" s="5">
        <f t="shared" si="0"/>
        <v>0.4421052631578947</v>
      </c>
      <c r="G20" s="4">
        <v>66</v>
      </c>
      <c r="H20" s="5">
        <f t="shared" si="1"/>
        <v>0.09924812030075188</v>
      </c>
      <c r="I20" s="4">
        <f t="shared" si="2"/>
        <v>360</v>
      </c>
      <c r="J20" s="6">
        <f t="shared" si="3"/>
        <v>0.5413533834586466</v>
      </c>
      <c r="K20" s="3">
        <f t="shared" si="4"/>
        <v>486</v>
      </c>
      <c r="L20" s="3">
        <v>230</v>
      </c>
      <c r="M20" s="3">
        <v>51</v>
      </c>
      <c r="N20" s="3">
        <v>205</v>
      </c>
    </row>
    <row r="21" spans="1:14" ht="15">
      <c r="A21" s="3" t="s">
        <v>7</v>
      </c>
      <c r="B21" s="12">
        <v>550231</v>
      </c>
      <c r="C21" s="3" t="str">
        <f>'[1]EqAids11-Oct'!D31</f>
        <v>BALDWIN-WOODVILLE AREA  </v>
      </c>
      <c r="D21" s="4">
        <v>1585</v>
      </c>
      <c r="E21" s="4">
        <v>316</v>
      </c>
      <c r="F21" s="5">
        <f t="shared" si="0"/>
        <v>0.19936908517350158</v>
      </c>
      <c r="G21" s="4">
        <v>70</v>
      </c>
      <c r="H21" s="5">
        <f t="shared" si="1"/>
        <v>0.04416403785488959</v>
      </c>
      <c r="I21" s="4">
        <f t="shared" si="2"/>
        <v>386</v>
      </c>
      <c r="J21" s="6">
        <f t="shared" si="3"/>
        <v>0.24353312302839117</v>
      </c>
      <c r="K21" s="3">
        <f t="shared" si="4"/>
        <v>1260</v>
      </c>
      <c r="L21" s="3">
        <v>257</v>
      </c>
      <c r="M21" s="3">
        <v>55</v>
      </c>
      <c r="N21" s="3">
        <v>948</v>
      </c>
    </row>
    <row r="22" spans="1:14" ht="15">
      <c r="A22" s="3" t="s">
        <v>54</v>
      </c>
      <c r="B22" s="12">
        <v>320245</v>
      </c>
      <c r="C22" s="3" t="str">
        <f>'[1]EqAids11-Oct'!D33</f>
        <v>BANGOR                  </v>
      </c>
      <c r="D22" s="4">
        <v>603</v>
      </c>
      <c r="E22" s="4">
        <v>153</v>
      </c>
      <c r="F22" s="5">
        <f t="shared" si="0"/>
        <v>0.2537313432835821</v>
      </c>
      <c r="G22" s="4">
        <v>39</v>
      </c>
      <c r="H22" s="5">
        <f t="shared" si="1"/>
        <v>0.06467661691542288</v>
      </c>
      <c r="I22" s="4">
        <f t="shared" si="2"/>
        <v>192</v>
      </c>
      <c r="J22" s="6">
        <f t="shared" si="3"/>
        <v>0.31840796019900497</v>
      </c>
      <c r="K22" s="3">
        <f t="shared" si="4"/>
        <v>436</v>
      </c>
      <c r="L22" s="3">
        <v>119</v>
      </c>
      <c r="M22" s="3">
        <v>28</v>
      </c>
      <c r="N22" s="3">
        <v>289</v>
      </c>
    </row>
    <row r="23" spans="1:14" ht="15">
      <c r="A23" s="3" t="s">
        <v>8</v>
      </c>
      <c r="B23" s="12">
        <v>560280</v>
      </c>
      <c r="C23" s="3" t="str">
        <f>'[1]EqAids11-Oct'!D34</f>
        <v>BARABOO                 </v>
      </c>
      <c r="D23" s="4">
        <v>2990</v>
      </c>
      <c r="E23" s="4">
        <v>1078</v>
      </c>
      <c r="F23" s="5">
        <f t="shared" si="0"/>
        <v>0.3605351170568562</v>
      </c>
      <c r="G23" s="4">
        <v>162</v>
      </c>
      <c r="H23" s="5">
        <f t="shared" si="1"/>
        <v>0.05418060200668896</v>
      </c>
      <c r="I23" s="4">
        <f t="shared" si="2"/>
        <v>1240</v>
      </c>
      <c r="J23" s="6">
        <f t="shared" si="3"/>
        <v>0.41471571906354515</v>
      </c>
      <c r="K23" s="3">
        <f t="shared" si="4"/>
        <v>1373</v>
      </c>
      <c r="L23" s="3">
        <v>754</v>
      </c>
      <c r="M23" s="3">
        <v>97</v>
      </c>
      <c r="N23" s="3">
        <v>522</v>
      </c>
    </row>
    <row r="24" spans="1:14" ht="15">
      <c r="A24" s="3" t="s">
        <v>30</v>
      </c>
      <c r="B24" s="12">
        <v>250287</v>
      </c>
      <c r="C24" s="3" t="str">
        <f>'[1]EqAids11-Oct'!D35</f>
        <v>BARNEVELD               </v>
      </c>
      <c r="D24" s="4">
        <v>445</v>
      </c>
      <c r="E24" s="4">
        <v>58</v>
      </c>
      <c r="F24" s="5">
        <f t="shared" si="0"/>
        <v>0.1303370786516854</v>
      </c>
      <c r="G24" s="4">
        <v>50</v>
      </c>
      <c r="H24" s="5">
        <f t="shared" si="1"/>
        <v>0.11235955056179775</v>
      </c>
      <c r="I24" s="4">
        <f t="shared" si="2"/>
        <v>108</v>
      </c>
      <c r="J24" s="6">
        <f t="shared" si="3"/>
        <v>0.24269662921348314</v>
      </c>
      <c r="K24" s="3">
        <f t="shared" si="4"/>
        <v>160</v>
      </c>
      <c r="L24" s="3">
        <v>14</v>
      </c>
      <c r="M24" s="3">
        <v>25</v>
      </c>
      <c r="N24" s="3">
        <v>121</v>
      </c>
    </row>
    <row r="25" spans="1:14" ht="15">
      <c r="A25" s="3" t="s">
        <v>28</v>
      </c>
      <c r="B25" s="12">
        <v>30308</v>
      </c>
      <c r="C25" s="3" t="str">
        <f>'[1]EqAids11-Oct'!D36</f>
        <v>BARRON AREA             </v>
      </c>
      <c r="D25" s="4">
        <v>1334</v>
      </c>
      <c r="E25" s="4">
        <v>627</v>
      </c>
      <c r="F25" s="5">
        <f t="shared" si="0"/>
        <v>0.4700149925037481</v>
      </c>
      <c r="G25" s="4">
        <v>148</v>
      </c>
      <c r="H25" s="5">
        <f t="shared" si="1"/>
        <v>0.11094452773613193</v>
      </c>
      <c r="I25" s="4">
        <f t="shared" si="2"/>
        <v>775</v>
      </c>
      <c r="J25" s="6">
        <f t="shared" si="3"/>
        <v>0.5809595202398801</v>
      </c>
      <c r="K25" s="3">
        <f t="shared" si="4"/>
        <v>896</v>
      </c>
      <c r="L25" s="3">
        <v>445</v>
      </c>
      <c r="M25" s="3">
        <v>108</v>
      </c>
      <c r="N25" s="3">
        <v>343</v>
      </c>
    </row>
    <row r="26" spans="1:14" ht="15">
      <c r="A26" s="3" t="s">
        <v>32</v>
      </c>
      <c r="B26" s="12">
        <v>40315</v>
      </c>
      <c r="C26" s="3" t="str">
        <f>'[1]EqAids11-Oct'!D37</f>
        <v>BAYFIELD                </v>
      </c>
      <c r="D26" s="4">
        <v>406</v>
      </c>
      <c r="E26" s="4">
        <v>295</v>
      </c>
      <c r="F26" s="5">
        <f t="shared" si="0"/>
        <v>0.7266009852216748</v>
      </c>
      <c r="G26" s="4">
        <v>29</v>
      </c>
      <c r="H26" s="5">
        <f t="shared" si="1"/>
        <v>0.07142857142857142</v>
      </c>
      <c r="I26" s="4">
        <f t="shared" si="2"/>
        <v>324</v>
      </c>
      <c r="J26" s="6">
        <f t="shared" si="3"/>
        <v>0.7980295566502463</v>
      </c>
      <c r="K26" s="3">
        <f t="shared" si="4"/>
        <v>293</v>
      </c>
      <c r="L26" s="3">
        <v>220</v>
      </c>
      <c r="M26" s="3">
        <v>18</v>
      </c>
      <c r="N26" s="3">
        <v>55</v>
      </c>
    </row>
    <row r="27" spans="1:14" ht="15">
      <c r="A27" s="3" t="s">
        <v>29</v>
      </c>
      <c r="B27" s="12">
        <v>140336</v>
      </c>
      <c r="C27" s="3" t="str">
        <f>'[1]EqAids11-Oct'!D38</f>
        <v>BEAVER DAM              </v>
      </c>
      <c r="D27" s="4">
        <v>3497</v>
      </c>
      <c r="E27" s="4">
        <v>1323</v>
      </c>
      <c r="F27" s="5">
        <f t="shared" si="0"/>
        <v>0.37832427795253076</v>
      </c>
      <c r="G27" s="4">
        <v>247</v>
      </c>
      <c r="H27" s="5">
        <f t="shared" si="1"/>
        <v>0.07063197026022305</v>
      </c>
      <c r="I27" s="4">
        <f t="shared" si="2"/>
        <v>1570</v>
      </c>
      <c r="J27" s="6">
        <f t="shared" si="3"/>
        <v>0.44895624821275376</v>
      </c>
      <c r="K27" s="3">
        <f t="shared" si="4"/>
        <v>2370</v>
      </c>
      <c r="L27" s="3">
        <v>1080</v>
      </c>
      <c r="M27" s="3">
        <v>203</v>
      </c>
      <c r="N27" s="3">
        <v>1087</v>
      </c>
    </row>
    <row r="28" spans="1:14" ht="15">
      <c r="A28" s="3" t="s">
        <v>55</v>
      </c>
      <c r="B28" s="12">
        <v>384263</v>
      </c>
      <c r="C28" s="3" t="str">
        <f>'[1]EqAids11-Oct'!D292</f>
        <v>BEECHER-DUNBAR-PEMBINE  </v>
      </c>
      <c r="D28" s="4">
        <v>249</v>
      </c>
      <c r="E28" s="4">
        <v>136</v>
      </c>
      <c r="F28" s="5">
        <f t="shared" si="0"/>
        <v>0.5461847389558233</v>
      </c>
      <c r="G28" s="4">
        <v>21</v>
      </c>
      <c r="H28" s="5">
        <f t="shared" si="1"/>
        <v>0.08433734939759036</v>
      </c>
      <c r="I28" s="4">
        <f t="shared" si="2"/>
        <v>157</v>
      </c>
      <c r="J28" s="6">
        <f t="shared" si="3"/>
        <v>0.6305220883534136</v>
      </c>
      <c r="K28" s="3">
        <f t="shared" si="4"/>
        <v>212</v>
      </c>
      <c r="L28" s="3">
        <v>125</v>
      </c>
      <c r="M28" s="3">
        <v>17</v>
      </c>
      <c r="N28" s="3">
        <v>70</v>
      </c>
    </row>
    <row r="29" spans="1:14" ht="15">
      <c r="A29" s="3" t="s">
        <v>56</v>
      </c>
      <c r="B29" s="12">
        <v>130350</v>
      </c>
      <c r="C29" s="3" t="str">
        <f>'[1]EqAids11-Oct'!D39</f>
        <v>BELLEVILLE              </v>
      </c>
      <c r="D29" s="4">
        <v>948</v>
      </c>
      <c r="E29" s="4">
        <v>183</v>
      </c>
      <c r="F29" s="5">
        <f t="shared" si="0"/>
        <v>0.1930379746835443</v>
      </c>
      <c r="G29" s="4">
        <v>37</v>
      </c>
      <c r="H29" s="5">
        <f t="shared" si="1"/>
        <v>0.039029535864978905</v>
      </c>
      <c r="I29" s="4">
        <f t="shared" si="2"/>
        <v>220</v>
      </c>
      <c r="J29" s="6">
        <f t="shared" si="3"/>
        <v>0.2320675105485232</v>
      </c>
      <c r="K29" s="3">
        <f t="shared" si="4"/>
        <v>561</v>
      </c>
      <c r="L29" s="3">
        <v>106</v>
      </c>
      <c r="M29" s="3">
        <v>24</v>
      </c>
      <c r="N29" s="3">
        <v>431</v>
      </c>
    </row>
    <row r="30" spans="1:14" ht="15">
      <c r="A30" s="3" t="s">
        <v>53</v>
      </c>
      <c r="B30" s="12">
        <v>330364</v>
      </c>
      <c r="C30" s="3" t="str">
        <f>'[1]EqAids11-Oct'!D40</f>
        <v>BELMONT COMMUNITY       </v>
      </c>
      <c r="D30" s="4">
        <v>341</v>
      </c>
      <c r="E30" s="4">
        <v>90</v>
      </c>
      <c r="F30" s="5">
        <f t="shared" si="0"/>
        <v>0.26392961876832843</v>
      </c>
      <c r="G30" s="4">
        <v>7</v>
      </c>
      <c r="H30" s="5">
        <f t="shared" si="1"/>
        <v>0.020527859237536656</v>
      </c>
      <c r="I30" s="4">
        <f t="shared" si="2"/>
        <v>97</v>
      </c>
      <c r="J30" s="6">
        <f t="shared" si="3"/>
        <v>0.2844574780058651</v>
      </c>
      <c r="K30" s="3">
        <f t="shared" si="4"/>
        <v>234</v>
      </c>
      <c r="L30" s="3">
        <v>66</v>
      </c>
      <c r="M30" s="3">
        <v>5</v>
      </c>
      <c r="N30" s="3">
        <v>163</v>
      </c>
    </row>
    <row r="31" spans="1:14" ht="15">
      <c r="A31" s="3" t="s">
        <v>6</v>
      </c>
      <c r="B31" s="12">
        <v>530413</v>
      </c>
      <c r="C31" s="3" t="str">
        <f>'[1]EqAids11-Oct'!D41</f>
        <v>BELOIT                  </v>
      </c>
      <c r="D31" s="4">
        <v>6876</v>
      </c>
      <c r="E31" s="4">
        <v>4765</v>
      </c>
      <c r="F31" s="5">
        <f t="shared" si="0"/>
        <v>0.6929901105293775</v>
      </c>
      <c r="G31" s="4">
        <v>495</v>
      </c>
      <c r="H31" s="5">
        <f t="shared" si="1"/>
        <v>0.07198952879581152</v>
      </c>
      <c r="I31" s="4">
        <f t="shared" si="2"/>
        <v>5260</v>
      </c>
      <c r="J31" s="6">
        <f t="shared" si="3"/>
        <v>0.7649796393251891</v>
      </c>
      <c r="K31" s="3">
        <f t="shared" si="4"/>
        <v>3854</v>
      </c>
      <c r="L31" s="3">
        <v>2937</v>
      </c>
      <c r="M31" s="3">
        <v>254</v>
      </c>
      <c r="N31" s="3">
        <v>663</v>
      </c>
    </row>
    <row r="32" spans="1:14" ht="15">
      <c r="A32" s="3" t="s">
        <v>6</v>
      </c>
      <c r="B32" s="12">
        <v>530422</v>
      </c>
      <c r="C32" s="3" t="str">
        <f>'[1]EqAids11-Oct'!D42</f>
        <v>BELOIT TURNER           </v>
      </c>
      <c r="D32" s="4">
        <v>1349</v>
      </c>
      <c r="E32" s="4">
        <v>405</v>
      </c>
      <c r="F32" s="5">
        <f t="shared" si="0"/>
        <v>0.3002223869532987</v>
      </c>
      <c r="G32" s="4">
        <v>76</v>
      </c>
      <c r="H32" s="5">
        <f t="shared" si="1"/>
        <v>0.056338028169014086</v>
      </c>
      <c r="I32" s="4">
        <f t="shared" si="2"/>
        <v>481</v>
      </c>
      <c r="J32" s="6">
        <f t="shared" si="3"/>
        <v>0.35656041512231285</v>
      </c>
      <c r="K32" s="3">
        <f t="shared" si="4"/>
        <v>971</v>
      </c>
      <c r="L32" s="3">
        <v>354</v>
      </c>
      <c r="M32" s="3">
        <v>66</v>
      </c>
      <c r="N32" s="3">
        <v>551</v>
      </c>
    </row>
    <row r="33" spans="1:14" ht="15">
      <c r="A33" s="3" t="s">
        <v>53</v>
      </c>
      <c r="B33" s="12">
        <v>330427</v>
      </c>
      <c r="C33" s="3" t="str">
        <f>'[1]EqAids11-Oct'!D43</f>
        <v>BENTON                  </v>
      </c>
      <c r="D33" s="4">
        <v>235</v>
      </c>
      <c r="E33" s="4">
        <v>70</v>
      </c>
      <c r="F33" s="5">
        <f t="shared" si="0"/>
        <v>0.2978723404255319</v>
      </c>
      <c r="G33" s="4">
        <v>19</v>
      </c>
      <c r="H33" s="5">
        <f t="shared" si="1"/>
        <v>0.08085106382978724</v>
      </c>
      <c r="I33" s="4">
        <f t="shared" si="2"/>
        <v>89</v>
      </c>
      <c r="J33" s="6">
        <f t="shared" si="3"/>
        <v>0.37872340425531914</v>
      </c>
      <c r="K33" s="3">
        <f t="shared" si="4"/>
        <v>183</v>
      </c>
      <c r="L33" s="3">
        <v>54</v>
      </c>
      <c r="M33" s="3">
        <v>17</v>
      </c>
      <c r="N33" s="3">
        <v>112</v>
      </c>
    </row>
    <row r="34" spans="1:14" ht="15">
      <c r="A34" s="3" t="s">
        <v>46</v>
      </c>
      <c r="B34" s="12">
        <v>240434</v>
      </c>
      <c r="C34" s="3" t="str">
        <f>'[1]EqAids11-Oct'!D44</f>
        <v>BERLIN AREA             </v>
      </c>
      <c r="D34" s="4">
        <v>1593</v>
      </c>
      <c r="E34" s="4">
        <v>536</v>
      </c>
      <c r="F34" s="5">
        <f aca="true" t="shared" si="5" ref="F34:F65">E34/D34</f>
        <v>0.3364720652856246</v>
      </c>
      <c r="G34" s="4">
        <v>129</v>
      </c>
      <c r="H34" s="5">
        <f aca="true" t="shared" si="6" ref="H34:H65">G34/D34</f>
        <v>0.08097928436911488</v>
      </c>
      <c r="I34" s="4">
        <f aca="true" t="shared" si="7" ref="I34:I65">E34+G34</f>
        <v>665</v>
      </c>
      <c r="J34" s="6">
        <f aca="true" t="shared" si="8" ref="J34:J65">I34/D34</f>
        <v>0.4174513496547395</v>
      </c>
      <c r="K34" s="3">
        <f t="shared" si="4"/>
        <v>1100</v>
      </c>
      <c r="L34" s="3">
        <v>396</v>
      </c>
      <c r="M34" s="3">
        <v>88</v>
      </c>
      <c r="N34" s="3">
        <v>616</v>
      </c>
    </row>
    <row r="35" spans="1:14" ht="15">
      <c r="A35" s="3" t="s">
        <v>16</v>
      </c>
      <c r="B35" s="12">
        <v>646013</v>
      </c>
      <c r="C35" s="3" t="str">
        <f>'[1]EqAids11-Oct'!D391</f>
        <v>BIG FOOT UHS            </v>
      </c>
      <c r="D35" s="4">
        <v>503</v>
      </c>
      <c r="E35" s="4">
        <v>129</v>
      </c>
      <c r="F35" s="5">
        <f t="shared" si="5"/>
        <v>0.25646123260437376</v>
      </c>
      <c r="G35" s="4">
        <v>25</v>
      </c>
      <c r="H35" s="5">
        <f t="shared" si="6"/>
        <v>0.04970178926441352</v>
      </c>
      <c r="I35" s="4">
        <f t="shared" si="7"/>
        <v>154</v>
      </c>
      <c r="J35" s="6">
        <f t="shared" si="8"/>
        <v>0.3061630218687873</v>
      </c>
      <c r="K35" s="3">
        <f t="shared" si="4"/>
        <v>271</v>
      </c>
      <c r="L35" s="3">
        <v>85</v>
      </c>
      <c r="M35" s="3">
        <v>14</v>
      </c>
      <c r="N35" s="3">
        <v>172</v>
      </c>
    </row>
    <row r="36" spans="1:14" ht="15">
      <c r="A36" s="3" t="s">
        <v>17</v>
      </c>
      <c r="B36" s="12">
        <v>650441</v>
      </c>
      <c r="C36" s="3" t="str">
        <f>'[1]EqAids11-Oct'!D45</f>
        <v>BIRCHWOOD               </v>
      </c>
      <c r="D36" s="4">
        <v>310</v>
      </c>
      <c r="E36" s="4">
        <v>154</v>
      </c>
      <c r="F36" s="5">
        <f t="shared" si="5"/>
        <v>0.4967741935483871</v>
      </c>
      <c r="G36" s="4">
        <v>32</v>
      </c>
      <c r="H36" s="5">
        <f t="shared" si="6"/>
        <v>0.1032258064516129</v>
      </c>
      <c r="I36" s="4">
        <f t="shared" si="7"/>
        <v>186</v>
      </c>
      <c r="J36" s="6">
        <f t="shared" si="8"/>
        <v>0.6</v>
      </c>
      <c r="K36" s="3">
        <f t="shared" si="4"/>
        <v>207</v>
      </c>
      <c r="L36" s="3">
        <v>123</v>
      </c>
      <c r="M36" s="3">
        <v>19</v>
      </c>
      <c r="N36" s="3">
        <v>65</v>
      </c>
    </row>
    <row r="37" spans="1:14" ht="15">
      <c r="A37" s="3" t="s">
        <v>53</v>
      </c>
      <c r="B37" s="12">
        <v>332240</v>
      </c>
      <c r="C37" s="3" t="str">
        <f>'[1]EqAids11-Oct'!D150</f>
        <v>BLACK HAWK              </v>
      </c>
      <c r="D37" s="4">
        <v>408</v>
      </c>
      <c r="E37" s="4">
        <v>148</v>
      </c>
      <c r="F37" s="5">
        <f t="shared" si="5"/>
        <v>0.3627450980392157</v>
      </c>
      <c r="G37" s="4">
        <v>27</v>
      </c>
      <c r="H37" s="5">
        <f t="shared" si="6"/>
        <v>0.0661764705882353</v>
      </c>
      <c r="I37" s="4">
        <f t="shared" si="7"/>
        <v>175</v>
      </c>
      <c r="J37" s="6">
        <f t="shared" si="8"/>
        <v>0.42892156862745096</v>
      </c>
      <c r="K37" s="3">
        <f t="shared" si="4"/>
        <v>283</v>
      </c>
      <c r="L37" s="3">
        <v>105</v>
      </c>
      <c r="M37" s="3">
        <v>23</v>
      </c>
      <c r="N37" s="3">
        <v>155</v>
      </c>
    </row>
    <row r="38" spans="1:14" ht="15">
      <c r="A38" s="3" t="s">
        <v>49</v>
      </c>
      <c r="B38" s="12">
        <v>270476</v>
      </c>
      <c r="C38" s="3" t="str">
        <f>'[1]EqAids11-Oct'!D47</f>
        <v>BLACK RIVER FALLS       </v>
      </c>
      <c r="D38" s="4">
        <v>1711</v>
      </c>
      <c r="E38" s="4">
        <v>632</v>
      </c>
      <c r="F38" s="5">
        <f t="shared" si="5"/>
        <v>0.36937463471654003</v>
      </c>
      <c r="G38" s="4">
        <v>162</v>
      </c>
      <c r="H38" s="5">
        <f t="shared" si="6"/>
        <v>0.09468147282291058</v>
      </c>
      <c r="I38" s="4">
        <f t="shared" si="7"/>
        <v>794</v>
      </c>
      <c r="J38" s="6">
        <f t="shared" si="8"/>
        <v>0.4640561075394506</v>
      </c>
      <c r="K38" s="3">
        <f t="shared" si="4"/>
        <v>1436</v>
      </c>
      <c r="L38" s="3">
        <v>543</v>
      </c>
      <c r="M38" s="3">
        <v>125</v>
      </c>
      <c r="N38" s="3">
        <v>768</v>
      </c>
    </row>
    <row r="39" spans="1:14" ht="15">
      <c r="A39" s="3" t="s">
        <v>13</v>
      </c>
      <c r="B39" s="12">
        <v>610485</v>
      </c>
      <c r="C39" s="3" t="str">
        <f>'[1]EqAids11-Oct'!D48</f>
        <v>BLAIR-TAYLOR            </v>
      </c>
      <c r="D39" s="4">
        <v>646</v>
      </c>
      <c r="E39" s="4">
        <v>206</v>
      </c>
      <c r="F39" s="5">
        <f t="shared" si="5"/>
        <v>0.3188854489164087</v>
      </c>
      <c r="G39" s="4">
        <v>67</v>
      </c>
      <c r="H39" s="5">
        <f t="shared" si="6"/>
        <v>0.10371517027863777</v>
      </c>
      <c r="I39" s="4">
        <f t="shared" si="7"/>
        <v>273</v>
      </c>
      <c r="J39" s="6">
        <f t="shared" si="8"/>
        <v>0.42260061919504643</v>
      </c>
      <c r="K39" s="3">
        <f t="shared" si="4"/>
        <v>526</v>
      </c>
      <c r="L39" s="3">
        <v>172</v>
      </c>
      <c r="M39" s="3">
        <v>54</v>
      </c>
      <c r="N39" s="3">
        <v>300</v>
      </c>
    </row>
    <row r="40" spans="1:14" ht="15">
      <c r="A40" s="3" t="s">
        <v>57</v>
      </c>
      <c r="B40" s="12">
        <v>90497</v>
      </c>
      <c r="C40" s="3" t="str">
        <f>'[1]EqAids11-Oct'!D50</f>
        <v>BLOOMER                 </v>
      </c>
      <c r="D40" s="4">
        <v>1138</v>
      </c>
      <c r="E40" s="4">
        <v>341</v>
      </c>
      <c r="F40" s="5">
        <f t="shared" si="5"/>
        <v>0.29964850615114236</v>
      </c>
      <c r="G40" s="4">
        <v>117</v>
      </c>
      <c r="H40" s="5">
        <f t="shared" si="6"/>
        <v>0.10281195079086115</v>
      </c>
      <c r="I40" s="4">
        <f t="shared" si="7"/>
        <v>458</v>
      </c>
      <c r="J40" s="6">
        <f t="shared" si="8"/>
        <v>0.4024604569420035</v>
      </c>
      <c r="K40" s="3">
        <f t="shared" si="4"/>
        <v>723</v>
      </c>
      <c r="L40" s="3">
        <v>242</v>
      </c>
      <c r="M40" s="3">
        <v>66</v>
      </c>
      <c r="N40" s="3">
        <v>415</v>
      </c>
    </row>
    <row r="41" spans="1:14" ht="15">
      <c r="A41" s="3" t="s">
        <v>10</v>
      </c>
      <c r="B41" s="12">
        <v>580602</v>
      </c>
      <c r="C41" s="3" t="str">
        <f>'[1]EqAids11-Oct'!D51</f>
        <v>BONDUEL                 </v>
      </c>
      <c r="D41" s="4">
        <v>882</v>
      </c>
      <c r="E41" s="4">
        <v>327</v>
      </c>
      <c r="F41" s="5">
        <f t="shared" si="5"/>
        <v>0.3707482993197279</v>
      </c>
      <c r="G41" s="4">
        <v>77</v>
      </c>
      <c r="H41" s="5">
        <f t="shared" si="6"/>
        <v>0.0873015873015873</v>
      </c>
      <c r="I41" s="4">
        <f t="shared" si="7"/>
        <v>404</v>
      </c>
      <c r="J41" s="6">
        <f t="shared" si="8"/>
        <v>0.4580498866213152</v>
      </c>
      <c r="K41" s="3">
        <f t="shared" si="4"/>
        <v>638</v>
      </c>
      <c r="L41" s="3">
        <v>212</v>
      </c>
      <c r="M41" s="3">
        <v>58</v>
      </c>
      <c r="N41" s="3">
        <v>368</v>
      </c>
    </row>
    <row r="42" spans="1:14" ht="15">
      <c r="A42" s="3" t="s">
        <v>40</v>
      </c>
      <c r="B42" s="12">
        <v>220609</v>
      </c>
      <c r="C42" s="3" t="str">
        <f>'[1]EqAids11-Oct'!D52</f>
        <v>BOSCOBEL AREA SCHOOLS   </v>
      </c>
      <c r="D42" s="4">
        <v>889</v>
      </c>
      <c r="E42" s="4">
        <v>355</v>
      </c>
      <c r="F42" s="5">
        <f t="shared" si="5"/>
        <v>0.39932508436445446</v>
      </c>
      <c r="G42" s="4">
        <v>129</v>
      </c>
      <c r="H42" s="5">
        <f t="shared" si="6"/>
        <v>0.14510686164229472</v>
      </c>
      <c r="I42" s="4">
        <f t="shared" si="7"/>
        <v>484</v>
      </c>
      <c r="J42" s="6">
        <f t="shared" si="8"/>
        <v>0.5444319460067492</v>
      </c>
      <c r="K42" s="3">
        <f t="shared" si="4"/>
        <v>510</v>
      </c>
      <c r="L42" s="3">
        <v>230</v>
      </c>
      <c r="M42" s="3">
        <v>78</v>
      </c>
      <c r="N42" s="3">
        <v>202</v>
      </c>
    </row>
    <row r="43" spans="1:14" ht="15">
      <c r="A43" s="3" t="s">
        <v>10</v>
      </c>
      <c r="B43" s="12">
        <v>580623</v>
      </c>
      <c r="C43" s="3" t="str">
        <f>'[1]EqAids11-Oct'!D54</f>
        <v>BOWLER                  </v>
      </c>
      <c r="D43" s="4">
        <v>364</v>
      </c>
      <c r="E43" s="4">
        <v>173</v>
      </c>
      <c r="F43" s="5">
        <f t="shared" si="5"/>
        <v>0.47527472527472525</v>
      </c>
      <c r="G43" s="4">
        <v>48</v>
      </c>
      <c r="H43" s="5">
        <f t="shared" si="6"/>
        <v>0.13186813186813187</v>
      </c>
      <c r="I43" s="4">
        <f t="shared" si="7"/>
        <v>221</v>
      </c>
      <c r="J43" s="6">
        <f t="shared" si="8"/>
        <v>0.6071428571428571</v>
      </c>
      <c r="K43" s="3">
        <f t="shared" si="4"/>
        <v>298</v>
      </c>
      <c r="L43" s="3">
        <v>147</v>
      </c>
      <c r="M43" s="3">
        <v>31</v>
      </c>
      <c r="N43" s="3">
        <v>120</v>
      </c>
    </row>
    <row r="44" spans="1:14" ht="15">
      <c r="A44" s="3" t="s">
        <v>37</v>
      </c>
      <c r="B44" s="12">
        <v>170637</v>
      </c>
      <c r="C44" s="3" t="str">
        <f>'[1]EqAids11-Oct'!D55</f>
        <v>BOYCEVILLE COMMUNITY    </v>
      </c>
      <c r="D44" s="4">
        <v>768</v>
      </c>
      <c r="E44" s="4">
        <v>301</v>
      </c>
      <c r="F44" s="5">
        <f t="shared" si="5"/>
        <v>0.3919270833333333</v>
      </c>
      <c r="G44" s="4">
        <v>79</v>
      </c>
      <c r="H44" s="5">
        <f t="shared" si="6"/>
        <v>0.10286458333333333</v>
      </c>
      <c r="I44" s="4">
        <f t="shared" si="7"/>
        <v>380</v>
      </c>
      <c r="J44" s="6">
        <f t="shared" si="8"/>
        <v>0.4947916666666667</v>
      </c>
      <c r="K44" s="3">
        <f t="shared" si="4"/>
        <v>529</v>
      </c>
      <c r="L44" s="3">
        <v>234</v>
      </c>
      <c r="M44" s="3">
        <v>55</v>
      </c>
      <c r="N44" s="3">
        <v>240</v>
      </c>
    </row>
    <row r="45" spans="1:14" ht="15">
      <c r="A45" s="3" t="s">
        <v>58</v>
      </c>
      <c r="B45" s="12">
        <v>300657</v>
      </c>
      <c r="C45" s="3" t="str">
        <f>'[1]EqAids11-Oct'!D56</f>
        <v>BRIGHTON #1             </v>
      </c>
      <c r="D45" s="4">
        <v>204</v>
      </c>
      <c r="E45" s="4">
        <v>41</v>
      </c>
      <c r="F45" s="5">
        <f t="shared" si="5"/>
        <v>0.20098039215686275</v>
      </c>
      <c r="G45" s="4">
        <v>12</v>
      </c>
      <c r="H45" s="5">
        <f t="shared" si="6"/>
        <v>0.058823529411764705</v>
      </c>
      <c r="I45" s="4">
        <f t="shared" si="7"/>
        <v>53</v>
      </c>
      <c r="J45" s="6">
        <f t="shared" si="8"/>
        <v>0.25980392156862747</v>
      </c>
      <c r="K45" s="3">
        <f t="shared" si="4"/>
        <v>165</v>
      </c>
      <c r="L45" s="3">
        <v>35</v>
      </c>
      <c r="M45" s="3">
        <v>10</v>
      </c>
      <c r="N45" s="3">
        <v>120</v>
      </c>
    </row>
    <row r="46" spans="1:14" ht="15">
      <c r="A46" s="3" t="s">
        <v>60</v>
      </c>
      <c r="B46" s="12">
        <v>80658</v>
      </c>
      <c r="C46" s="3" t="str">
        <f>'[1]EqAids11-Oct'!D57</f>
        <v>BRILLION                </v>
      </c>
      <c r="D46" s="4">
        <v>893</v>
      </c>
      <c r="E46" s="4">
        <v>184</v>
      </c>
      <c r="F46" s="5">
        <f t="shared" si="5"/>
        <v>0.20604703247480402</v>
      </c>
      <c r="G46" s="4">
        <v>46</v>
      </c>
      <c r="H46" s="5">
        <f t="shared" si="6"/>
        <v>0.051511758118701005</v>
      </c>
      <c r="I46" s="4">
        <f t="shared" si="7"/>
        <v>230</v>
      </c>
      <c r="J46" s="6">
        <f t="shared" si="8"/>
        <v>0.25755879059350506</v>
      </c>
      <c r="K46" s="3">
        <f t="shared" si="4"/>
        <v>614</v>
      </c>
      <c r="L46" s="3">
        <v>147</v>
      </c>
      <c r="M46" s="3">
        <v>34</v>
      </c>
      <c r="N46" s="3">
        <v>433</v>
      </c>
    </row>
    <row r="47" spans="1:14" ht="15">
      <c r="A47" s="3" t="s">
        <v>58</v>
      </c>
      <c r="B47" s="12">
        <v>300665</v>
      </c>
      <c r="C47" s="3" t="str">
        <f>'[1]EqAids11-Oct'!D58</f>
        <v>BRISTOL #1              </v>
      </c>
      <c r="D47" s="4">
        <v>665</v>
      </c>
      <c r="E47" s="4">
        <v>136</v>
      </c>
      <c r="F47" s="5">
        <f t="shared" si="5"/>
        <v>0.20451127819548873</v>
      </c>
      <c r="G47" s="4">
        <v>21</v>
      </c>
      <c r="H47" s="5">
        <f t="shared" si="6"/>
        <v>0.031578947368421054</v>
      </c>
      <c r="I47" s="4">
        <f t="shared" si="7"/>
        <v>157</v>
      </c>
      <c r="J47" s="6">
        <f t="shared" si="8"/>
        <v>0.23609022556390977</v>
      </c>
      <c r="K47" s="3">
        <f t="shared" si="4"/>
        <v>426</v>
      </c>
      <c r="L47" s="3">
        <v>117</v>
      </c>
      <c r="M47" s="3">
        <v>17</v>
      </c>
      <c r="N47" s="3">
        <v>292</v>
      </c>
    </row>
    <row r="48" spans="1:14" ht="15">
      <c r="A48" s="3" t="s">
        <v>45</v>
      </c>
      <c r="B48" s="12">
        <v>230700</v>
      </c>
      <c r="C48" s="3" t="str">
        <f>'[1]EqAids11-Oct'!D59</f>
        <v>BRODHEAD                </v>
      </c>
      <c r="D48" s="4">
        <v>1087</v>
      </c>
      <c r="E48" s="4">
        <v>316</v>
      </c>
      <c r="F48" s="5">
        <f t="shared" si="5"/>
        <v>0.2907083716651334</v>
      </c>
      <c r="G48" s="4">
        <v>86</v>
      </c>
      <c r="H48" s="5">
        <f t="shared" si="6"/>
        <v>0.07911683532658693</v>
      </c>
      <c r="I48" s="4">
        <f t="shared" si="7"/>
        <v>402</v>
      </c>
      <c r="J48" s="6">
        <f t="shared" si="8"/>
        <v>0.36982520699172033</v>
      </c>
      <c r="K48" s="3">
        <f t="shared" si="4"/>
        <v>599</v>
      </c>
      <c r="L48" s="3">
        <v>235</v>
      </c>
      <c r="M48" s="3">
        <v>54</v>
      </c>
      <c r="N48" s="3">
        <v>310</v>
      </c>
    </row>
    <row r="49" spans="1:14" ht="15">
      <c r="A49" s="3" t="s">
        <v>59</v>
      </c>
      <c r="B49" s="12">
        <v>400721</v>
      </c>
      <c r="C49" s="3" t="str">
        <f>'[1]EqAids11-Oct'!D61</f>
        <v>BROWN DEER              </v>
      </c>
      <c r="D49" s="4">
        <v>1737</v>
      </c>
      <c r="E49" s="4">
        <v>540</v>
      </c>
      <c r="F49" s="5">
        <f t="shared" si="5"/>
        <v>0.31088082901554404</v>
      </c>
      <c r="G49" s="4">
        <v>128</v>
      </c>
      <c r="H49" s="5">
        <f t="shared" si="6"/>
        <v>0.0736902705814623</v>
      </c>
      <c r="I49" s="4">
        <f t="shared" si="7"/>
        <v>668</v>
      </c>
      <c r="J49" s="6">
        <f t="shared" si="8"/>
        <v>0.3845710995970063</v>
      </c>
      <c r="K49" s="3">
        <f t="shared" si="4"/>
        <v>938</v>
      </c>
      <c r="L49" s="3">
        <v>370</v>
      </c>
      <c r="M49" s="3">
        <v>94</v>
      </c>
      <c r="N49" s="3">
        <v>474</v>
      </c>
    </row>
    <row r="50" spans="1:14" ht="15">
      <c r="A50" s="3" t="s">
        <v>5</v>
      </c>
      <c r="B50" s="12">
        <v>540735</v>
      </c>
      <c r="C50" s="3" t="str">
        <f>'[1]EqAids11-Oct'!D62</f>
        <v>BRUCE                   </v>
      </c>
      <c r="D50" s="4">
        <v>575</v>
      </c>
      <c r="E50" s="4">
        <v>281</v>
      </c>
      <c r="F50" s="5">
        <f t="shared" si="5"/>
        <v>0.48869565217391303</v>
      </c>
      <c r="G50" s="4">
        <v>55</v>
      </c>
      <c r="H50" s="5">
        <f t="shared" si="6"/>
        <v>0.09565217391304348</v>
      </c>
      <c r="I50" s="4">
        <f t="shared" si="7"/>
        <v>336</v>
      </c>
      <c r="J50" s="6">
        <f t="shared" si="8"/>
        <v>0.5843478260869566</v>
      </c>
      <c r="K50" s="3">
        <f t="shared" si="4"/>
        <v>347</v>
      </c>
      <c r="L50" s="3">
        <v>204</v>
      </c>
      <c r="M50" s="3">
        <v>35</v>
      </c>
      <c r="N50" s="3">
        <v>108</v>
      </c>
    </row>
    <row r="51" spans="1:14" ht="15">
      <c r="A51" s="3" t="s">
        <v>31</v>
      </c>
      <c r="B51" s="12">
        <v>510777</v>
      </c>
      <c r="C51" s="3" t="str">
        <f>'[1]EqAids11-Oct'!D63</f>
        <v>BURLINGTON AREA         </v>
      </c>
      <c r="D51" s="4">
        <v>3419</v>
      </c>
      <c r="E51" s="4">
        <v>1067</v>
      </c>
      <c r="F51" s="5">
        <f t="shared" si="5"/>
        <v>0.31207955542556304</v>
      </c>
      <c r="G51" s="4">
        <v>213</v>
      </c>
      <c r="H51" s="5">
        <f t="shared" si="6"/>
        <v>0.062298917812225796</v>
      </c>
      <c r="I51" s="4">
        <f t="shared" si="7"/>
        <v>1280</v>
      </c>
      <c r="J51" s="6">
        <f t="shared" si="8"/>
        <v>0.37437847323778883</v>
      </c>
      <c r="K51" s="3">
        <f t="shared" si="4"/>
        <v>1744</v>
      </c>
      <c r="L51" s="3">
        <v>749</v>
      </c>
      <c r="M51" s="3">
        <v>133</v>
      </c>
      <c r="N51" s="3">
        <v>862</v>
      </c>
    </row>
    <row r="52" spans="1:14" ht="15">
      <c r="A52" s="3" t="s">
        <v>27</v>
      </c>
      <c r="B52" s="12">
        <v>20840</v>
      </c>
      <c r="C52" s="3" t="str">
        <f>'[1]EqAids11-Oct'!D64</f>
        <v>BUTTERNUT               </v>
      </c>
      <c r="D52" s="4">
        <v>214</v>
      </c>
      <c r="E52" s="4">
        <v>102</v>
      </c>
      <c r="F52" s="5">
        <f t="shared" si="5"/>
        <v>0.4766355140186916</v>
      </c>
      <c r="G52" s="4">
        <v>31</v>
      </c>
      <c r="H52" s="5">
        <f t="shared" si="6"/>
        <v>0.14485981308411214</v>
      </c>
      <c r="I52" s="4">
        <f t="shared" si="7"/>
        <v>133</v>
      </c>
      <c r="J52" s="6">
        <f t="shared" si="8"/>
        <v>0.6214953271028038</v>
      </c>
      <c r="K52" s="3">
        <f t="shared" si="4"/>
        <v>176</v>
      </c>
      <c r="L52" s="3">
        <v>86</v>
      </c>
      <c r="M52" s="3">
        <v>28</v>
      </c>
      <c r="N52" s="3">
        <v>62</v>
      </c>
    </row>
    <row r="53" spans="1:14" ht="15">
      <c r="A53" s="3" t="s">
        <v>57</v>
      </c>
      <c r="B53" s="12">
        <v>90870</v>
      </c>
      <c r="C53" s="3" t="str">
        <f>'[1]EqAids11-Oct'!D65</f>
        <v>CADOTT COMMUNITY        </v>
      </c>
      <c r="D53" s="4">
        <v>840</v>
      </c>
      <c r="E53" s="4">
        <v>340</v>
      </c>
      <c r="F53" s="5">
        <f t="shared" si="5"/>
        <v>0.40476190476190477</v>
      </c>
      <c r="G53" s="4">
        <v>63</v>
      </c>
      <c r="H53" s="5">
        <f t="shared" si="6"/>
        <v>0.075</v>
      </c>
      <c r="I53" s="4">
        <f t="shared" si="7"/>
        <v>403</v>
      </c>
      <c r="J53" s="6">
        <f t="shared" si="8"/>
        <v>0.4797619047619048</v>
      </c>
      <c r="K53" s="3">
        <f t="shared" si="4"/>
        <v>685</v>
      </c>
      <c r="L53" s="3">
        <v>263</v>
      </c>
      <c r="M53" s="3">
        <v>46</v>
      </c>
      <c r="N53" s="3">
        <v>376</v>
      </c>
    </row>
    <row r="54" spans="1:14" ht="15">
      <c r="A54" s="3" t="s">
        <v>39</v>
      </c>
      <c r="B54" s="12">
        <v>110882</v>
      </c>
      <c r="C54" s="3" t="str">
        <f>'[1]EqAids11-Oct'!D66</f>
        <v>CAMBRIA-FRIESLAND       </v>
      </c>
      <c r="D54" s="4">
        <v>389</v>
      </c>
      <c r="E54" s="4">
        <v>170</v>
      </c>
      <c r="F54" s="5">
        <f t="shared" si="5"/>
        <v>0.4370179948586118</v>
      </c>
      <c r="G54" s="4">
        <v>30</v>
      </c>
      <c r="H54" s="5">
        <f t="shared" si="6"/>
        <v>0.07712082262210797</v>
      </c>
      <c r="I54" s="4">
        <f t="shared" si="7"/>
        <v>200</v>
      </c>
      <c r="J54" s="6">
        <f t="shared" si="8"/>
        <v>0.5141388174807198</v>
      </c>
      <c r="K54" s="3">
        <f t="shared" si="4"/>
        <v>316</v>
      </c>
      <c r="L54" s="3">
        <v>124</v>
      </c>
      <c r="M54" s="3">
        <v>22</v>
      </c>
      <c r="N54" s="3">
        <v>170</v>
      </c>
    </row>
    <row r="55" spans="1:14" ht="15">
      <c r="A55" s="3" t="s">
        <v>56</v>
      </c>
      <c r="B55" s="12">
        <v>130896</v>
      </c>
      <c r="C55" s="3" t="str">
        <f>'[1]EqAids11-Oct'!D67</f>
        <v>CAMBRIDGE               </v>
      </c>
      <c r="D55" s="4">
        <v>877</v>
      </c>
      <c r="E55" s="4">
        <v>167</v>
      </c>
      <c r="F55" s="5">
        <f t="shared" si="5"/>
        <v>0.1904218928164196</v>
      </c>
      <c r="G55" s="4">
        <v>43</v>
      </c>
      <c r="H55" s="5">
        <f t="shared" si="6"/>
        <v>0.04903078677309008</v>
      </c>
      <c r="I55" s="4">
        <f t="shared" si="7"/>
        <v>210</v>
      </c>
      <c r="J55" s="6">
        <f t="shared" si="8"/>
        <v>0.2394526795895097</v>
      </c>
      <c r="K55" s="3">
        <f t="shared" si="4"/>
        <v>460</v>
      </c>
      <c r="L55" s="3">
        <v>115</v>
      </c>
      <c r="M55" s="3">
        <v>27</v>
      </c>
      <c r="N55" s="3">
        <v>318</v>
      </c>
    </row>
    <row r="56" spans="1:14" ht="15">
      <c r="A56" s="3" t="s">
        <v>28</v>
      </c>
      <c r="B56" s="12">
        <v>30903</v>
      </c>
      <c r="C56" s="3" t="str">
        <f>'[1]EqAids11-Oct'!D68</f>
        <v>CAMERON                 </v>
      </c>
      <c r="D56" s="4">
        <v>917</v>
      </c>
      <c r="E56" s="4">
        <v>345</v>
      </c>
      <c r="F56" s="5">
        <f t="shared" si="5"/>
        <v>0.376226826608506</v>
      </c>
      <c r="G56" s="4">
        <v>103</v>
      </c>
      <c r="H56" s="5">
        <f t="shared" si="6"/>
        <v>0.11232279171210469</v>
      </c>
      <c r="I56" s="4">
        <f t="shared" si="7"/>
        <v>448</v>
      </c>
      <c r="J56" s="6">
        <f t="shared" si="8"/>
        <v>0.48854961832061067</v>
      </c>
      <c r="K56" s="3">
        <f t="shared" si="4"/>
        <v>700</v>
      </c>
      <c r="L56" s="3">
        <v>256</v>
      </c>
      <c r="M56" s="3">
        <v>80</v>
      </c>
      <c r="N56" s="3">
        <v>364</v>
      </c>
    </row>
    <row r="57" spans="1:14" ht="15">
      <c r="A57" s="3" t="s">
        <v>42</v>
      </c>
      <c r="B57" s="12">
        <v>200910</v>
      </c>
      <c r="C57" s="3" t="str">
        <f>'[1]EqAids11-Oct'!D69</f>
        <v>CAMPBELLSPORT           </v>
      </c>
      <c r="D57" s="4">
        <v>1455</v>
      </c>
      <c r="E57" s="4">
        <v>300</v>
      </c>
      <c r="F57" s="5">
        <f t="shared" si="5"/>
        <v>0.20618556701030927</v>
      </c>
      <c r="G57" s="4">
        <v>56</v>
      </c>
      <c r="H57" s="5">
        <f t="shared" si="6"/>
        <v>0.03848797250859107</v>
      </c>
      <c r="I57" s="4">
        <f t="shared" si="7"/>
        <v>356</v>
      </c>
      <c r="J57" s="6">
        <f t="shared" si="8"/>
        <v>0.24467353951890033</v>
      </c>
      <c r="K57" s="3">
        <f t="shared" si="4"/>
        <v>922</v>
      </c>
      <c r="L57" s="3">
        <v>220</v>
      </c>
      <c r="M57" s="3">
        <v>34</v>
      </c>
      <c r="N57" s="3">
        <v>668</v>
      </c>
    </row>
    <row r="58" spans="1:14" ht="15">
      <c r="A58" s="3" t="s">
        <v>61</v>
      </c>
      <c r="B58" s="12">
        <v>410980</v>
      </c>
      <c r="C58" s="3" t="str">
        <f>'[1]EqAids11-Oct'!D70</f>
        <v>CASHTON                 </v>
      </c>
      <c r="D58" s="4">
        <v>607</v>
      </c>
      <c r="E58" s="4">
        <v>197</v>
      </c>
      <c r="F58" s="5">
        <f t="shared" si="5"/>
        <v>0.3245469522240527</v>
      </c>
      <c r="G58" s="4">
        <v>70</v>
      </c>
      <c r="H58" s="5">
        <f t="shared" si="6"/>
        <v>0.11532125205930807</v>
      </c>
      <c r="I58" s="4">
        <f t="shared" si="7"/>
        <v>267</v>
      </c>
      <c r="J58" s="6">
        <f t="shared" si="8"/>
        <v>0.43986820428336076</v>
      </c>
      <c r="K58" s="3">
        <f t="shared" si="4"/>
        <v>459</v>
      </c>
      <c r="L58" s="3">
        <v>166</v>
      </c>
      <c r="M58" s="3">
        <v>47</v>
      </c>
      <c r="N58" s="3">
        <v>246</v>
      </c>
    </row>
    <row r="59" spans="1:14" ht="15">
      <c r="A59" s="3" t="s">
        <v>40</v>
      </c>
      <c r="B59" s="12">
        <v>220994</v>
      </c>
      <c r="C59" s="3" t="str">
        <f>'[1]EqAids11-Oct'!D71</f>
        <v>CASSVILLE               </v>
      </c>
      <c r="D59" s="4">
        <v>267</v>
      </c>
      <c r="E59" s="4">
        <v>76</v>
      </c>
      <c r="F59" s="5">
        <f t="shared" si="5"/>
        <v>0.2846441947565543</v>
      </c>
      <c r="G59" s="4">
        <v>49</v>
      </c>
      <c r="H59" s="5">
        <f t="shared" si="6"/>
        <v>0.18352059925093633</v>
      </c>
      <c r="I59" s="4">
        <f t="shared" si="7"/>
        <v>125</v>
      </c>
      <c r="J59" s="6">
        <f t="shared" si="8"/>
        <v>0.4681647940074906</v>
      </c>
      <c r="K59" s="3">
        <f t="shared" si="4"/>
        <v>205</v>
      </c>
      <c r="L59" s="3">
        <v>57</v>
      </c>
      <c r="M59" s="3">
        <v>37</v>
      </c>
      <c r="N59" s="3">
        <v>111</v>
      </c>
    </row>
    <row r="60" spans="1:14" ht="15">
      <c r="A60" s="3" t="s">
        <v>11</v>
      </c>
      <c r="B60" s="12">
        <v>591029</v>
      </c>
      <c r="C60" s="3" t="str">
        <f>'[1]EqAids11-Oct'!D73</f>
        <v>CEDAR GROVE-BELGIUM AREA</v>
      </c>
      <c r="D60" s="4">
        <v>1059</v>
      </c>
      <c r="E60" s="4">
        <v>142</v>
      </c>
      <c r="F60" s="5">
        <f t="shared" si="5"/>
        <v>0.13408876298394712</v>
      </c>
      <c r="G60" s="4">
        <v>54</v>
      </c>
      <c r="H60" s="5">
        <f t="shared" si="6"/>
        <v>0.05099150141643059</v>
      </c>
      <c r="I60" s="4">
        <f t="shared" si="7"/>
        <v>196</v>
      </c>
      <c r="J60" s="6">
        <f t="shared" si="8"/>
        <v>0.18508026440037773</v>
      </c>
      <c r="K60" s="3">
        <f t="shared" si="4"/>
        <v>698</v>
      </c>
      <c r="L60" s="3">
        <v>112</v>
      </c>
      <c r="M60" s="3">
        <v>52</v>
      </c>
      <c r="N60" s="3">
        <v>534</v>
      </c>
    </row>
    <row r="61" spans="1:14" ht="15">
      <c r="A61" s="3" t="s">
        <v>62</v>
      </c>
      <c r="B61" s="12">
        <v>451015</v>
      </c>
      <c r="C61" s="3" t="str">
        <f>'[1]EqAids11-Oct'!D72</f>
        <v>CEDARBURG               </v>
      </c>
      <c r="D61" s="4">
        <v>3027</v>
      </c>
      <c r="E61" s="4">
        <v>203</v>
      </c>
      <c r="F61" s="5">
        <f t="shared" si="5"/>
        <v>0.06706309877766765</v>
      </c>
      <c r="G61" s="4">
        <v>33</v>
      </c>
      <c r="H61" s="5">
        <f t="shared" si="6"/>
        <v>0.010901883052527254</v>
      </c>
      <c r="I61" s="4">
        <f t="shared" si="7"/>
        <v>236</v>
      </c>
      <c r="J61" s="6">
        <f t="shared" si="8"/>
        <v>0.07796498183019492</v>
      </c>
      <c r="K61" s="3">
        <f t="shared" si="4"/>
        <v>1020</v>
      </c>
      <c r="L61" s="3">
        <v>119</v>
      </c>
      <c r="M61" s="3">
        <v>18</v>
      </c>
      <c r="N61" s="3">
        <v>883</v>
      </c>
    </row>
    <row r="62" spans="1:14" ht="15">
      <c r="A62" s="3" t="s">
        <v>58</v>
      </c>
      <c r="B62" s="12">
        <v>305054</v>
      </c>
      <c r="C62" s="3" t="str">
        <f>'[1]EqAids11-Oct'!D339</f>
        <v>CENTRAL/WESTOSHA UHS    </v>
      </c>
      <c r="D62" s="4">
        <v>1236</v>
      </c>
      <c r="E62" s="4">
        <v>237</v>
      </c>
      <c r="F62" s="5">
        <f t="shared" si="5"/>
        <v>0.19174757281553398</v>
      </c>
      <c r="G62" s="4">
        <v>43</v>
      </c>
      <c r="H62" s="5">
        <f t="shared" si="6"/>
        <v>0.03478964401294499</v>
      </c>
      <c r="I62" s="4">
        <f t="shared" si="7"/>
        <v>280</v>
      </c>
      <c r="J62" s="6">
        <f t="shared" si="8"/>
        <v>0.22653721682847897</v>
      </c>
      <c r="K62" s="3">
        <f t="shared" si="4"/>
        <v>558</v>
      </c>
      <c r="L62" s="3">
        <v>153</v>
      </c>
      <c r="M62" s="3">
        <v>27</v>
      </c>
      <c r="N62" s="3">
        <v>378</v>
      </c>
    </row>
    <row r="63" spans="1:14" ht="15">
      <c r="A63" s="3" t="s">
        <v>63</v>
      </c>
      <c r="B63" s="12">
        <v>501071</v>
      </c>
      <c r="C63" s="3" t="str">
        <f>'[1]EqAids11-Oct'!D74</f>
        <v>CHEQUAMEGON</v>
      </c>
      <c r="D63" s="4">
        <v>809</v>
      </c>
      <c r="E63" s="4">
        <v>342</v>
      </c>
      <c r="F63" s="5">
        <f t="shared" si="5"/>
        <v>0.4227441285537701</v>
      </c>
      <c r="G63" s="4">
        <v>72</v>
      </c>
      <c r="H63" s="5">
        <f t="shared" si="6"/>
        <v>0.08899876390605686</v>
      </c>
      <c r="I63" s="4">
        <f t="shared" si="7"/>
        <v>414</v>
      </c>
      <c r="J63" s="6">
        <f t="shared" si="8"/>
        <v>0.511742892459827</v>
      </c>
      <c r="K63" s="3">
        <f t="shared" si="4"/>
        <v>619</v>
      </c>
      <c r="L63" s="3">
        <v>276</v>
      </c>
      <c r="M63" s="3">
        <v>57</v>
      </c>
      <c r="N63" s="3">
        <v>286</v>
      </c>
    </row>
    <row r="64" spans="1:14" ht="15">
      <c r="A64" s="3" t="s">
        <v>28</v>
      </c>
      <c r="B64" s="12">
        <v>31080</v>
      </c>
      <c r="C64" s="3" t="s">
        <v>2</v>
      </c>
      <c r="D64" s="4">
        <v>1100</v>
      </c>
      <c r="E64" s="4">
        <v>423</v>
      </c>
      <c r="F64" s="5">
        <f t="shared" si="5"/>
        <v>0.3845454545454545</v>
      </c>
      <c r="G64" s="4">
        <v>88</v>
      </c>
      <c r="H64" s="5">
        <f t="shared" si="6"/>
        <v>0.08</v>
      </c>
      <c r="I64" s="4">
        <f t="shared" si="7"/>
        <v>511</v>
      </c>
      <c r="J64" s="6">
        <f t="shared" si="8"/>
        <v>0.46454545454545454</v>
      </c>
      <c r="K64" s="3">
        <f t="shared" si="4"/>
        <v>604</v>
      </c>
      <c r="L64" s="3">
        <v>282</v>
      </c>
      <c r="M64" s="3">
        <v>57</v>
      </c>
      <c r="N64" s="3">
        <v>265</v>
      </c>
    </row>
    <row r="65" spans="1:14" ht="15">
      <c r="A65" s="3" t="s">
        <v>60</v>
      </c>
      <c r="B65" s="12">
        <v>81085</v>
      </c>
      <c r="C65" s="3" t="str">
        <f>'[1]EqAids11-Oct'!D76</f>
        <v>CHILTON                 </v>
      </c>
      <c r="D65" s="4">
        <v>1124</v>
      </c>
      <c r="E65" s="4">
        <v>280</v>
      </c>
      <c r="F65" s="5">
        <f t="shared" si="5"/>
        <v>0.2491103202846975</v>
      </c>
      <c r="G65" s="4">
        <v>53</v>
      </c>
      <c r="H65" s="5">
        <f t="shared" si="6"/>
        <v>0.04715302491103203</v>
      </c>
      <c r="I65" s="4">
        <f t="shared" si="7"/>
        <v>333</v>
      </c>
      <c r="J65" s="6">
        <f t="shared" si="8"/>
        <v>0.29626334519572955</v>
      </c>
      <c r="K65" s="3">
        <f t="shared" si="4"/>
        <v>834</v>
      </c>
      <c r="L65" s="3">
        <v>246</v>
      </c>
      <c r="M65" s="3">
        <v>40</v>
      </c>
      <c r="N65" s="3">
        <v>548</v>
      </c>
    </row>
    <row r="66" spans="1:14" ht="15">
      <c r="A66" s="3" t="s">
        <v>57</v>
      </c>
      <c r="B66" s="12">
        <v>91092</v>
      </c>
      <c r="C66" s="3" t="str">
        <f>'[1]EqAids11-Oct'!D77</f>
        <v>CHIPPEWA FALLS AREA     </v>
      </c>
      <c r="D66" s="4">
        <v>4726</v>
      </c>
      <c r="E66" s="4">
        <v>1434</v>
      </c>
      <c r="F66" s="5">
        <f aca="true" t="shared" si="9" ref="F66:F97">E66/D66</f>
        <v>0.3034278459585273</v>
      </c>
      <c r="G66" s="4">
        <v>310</v>
      </c>
      <c r="H66" s="5">
        <f aca="true" t="shared" si="10" ref="H66:H97">G66/D66</f>
        <v>0.06559458315700381</v>
      </c>
      <c r="I66" s="4">
        <f aca="true" t="shared" si="11" ref="I66:I101">E66+G66</f>
        <v>1744</v>
      </c>
      <c r="J66" s="6">
        <f aca="true" t="shared" si="12" ref="J66:J97">I66/D66</f>
        <v>0.3690224291155311</v>
      </c>
      <c r="K66" s="3">
        <f aca="true" t="shared" si="13" ref="K66:K129">SUM(L66:N66)</f>
        <v>3295</v>
      </c>
      <c r="L66" s="3">
        <v>1167</v>
      </c>
      <c r="M66" s="3">
        <v>265</v>
      </c>
      <c r="N66" s="3">
        <v>1863</v>
      </c>
    </row>
    <row r="67" spans="1:14" ht="15">
      <c r="A67" s="3" t="s">
        <v>51</v>
      </c>
      <c r="B67" s="12">
        <v>481120</v>
      </c>
      <c r="C67" s="3" t="str">
        <f>'[1]EqAids11-Oct'!D78</f>
        <v>CLAYTON                 </v>
      </c>
      <c r="D67" s="4">
        <v>382</v>
      </c>
      <c r="E67" s="4">
        <v>135</v>
      </c>
      <c r="F67" s="5">
        <f t="shared" si="9"/>
        <v>0.35340314136125656</v>
      </c>
      <c r="G67" s="4">
        <v>64</v>
      </c>
      <c r="H67" s="5">
        <f t="shared" si="10"/>
        <v>0.16753926701570682</v>
      </c>
      <c r="I67" s="4">
        <f t="shared" si="11"/>
        <v>199</v>
      </c>
      <c r="J67" s="6">
        <f t="shared" si="12"/>
        <v>0.5209424083769634</v>
      </c>
      <c r="K67" s="3">
        <f t="shared" si="13"/>
        <v>329</v>
      </c>
      <c r="L67" s="3">
        <v>118</v>
      </c>
      <c r="M67" s="3">
        <v>54</v>
      </c>
      <c r="N67" s="3">
        <v>157</v>
      </c>
    </row>
    <row r="68" spans="1:14" ht="15">
      <c r="A68" s="3" t="s">
        <v>51</v>
      </c>
      <c r="B68" s="12">
        <v>481127</v>
      </c>
      <c r="C68" s="3" t="str">
        <f>'[1]EqAids11-Oct'!D79</f>
        <v>CLEAR LAKE              </v>
      </c>
      <c r="D68" s="4">
        <v>637</v>
      </c>
      <c r="E68" s="4">
        <v>195</v>
      </c>
      <c r="F68" s="5">
        <f t="shared" si="9"/>
        <v>0.30612244897959184</v>
      </c>
      <c r="G68" s="4">
        <v>65</v>
      </c>
      <c r="H68" s="5">
        <f t="shared" si="10"/>
        <v>0.10204081632653061</v>
      </c>
      <c r="I68" s="4">
        <f t="shared" si="11"/>
        <v>260</v>
      </c>
      <c r="J68" s="6">
        <f t="shared" si="12"/>
        <v>0.40816326530612246</v>
      </c>
      <c r="K68" s="3">
        <f t="shared" si="13"/>
        <v>498</v>
      </c>
      <c r="L68" s="3">
        <v>166</v>
      </c>
      <c r="M68" s="3">
        <v>45</v>
      </c>
      <c r="N68" s="3">
        <v>287</v>
      </c>
    </row>
    <row r="69" spans="1:14" ht="15">
      <c r="A69" s="3" t="s">
        <v>6</v>
      </c>
      <c r="B69" s="12">
        <v>531134</v>
      </c>
      <c r="C69" s="3" t="str">
        <f>'[1]EqAids11-Oct'!D80</f>
        <v>CLINTON COMMUNITY       </v>
      </c>
      <c r="D69" s="4">
        <v>1161</v>
      </c>
      <c r="E69" s="4">
        <v>286</v>
      </c>
      <c r="F69" s="5">
        <f t="shared" si="9"/>
        <v>0.2463393626184324</v>
      </c>
      <c r="G69" s="4">
        <v>54</v>
      </c>
      <c r="H69" s="5">
        <f t="shared" si="10"/>
        <v>0.046511627906976744</v>
      </c>
      <c r="I69" s="4">
        <f t="shared" si="11"/>
        <v>340</v>
      </c>
      <c r="J69" s="6">
        <f t="shared" si="12"/>
        <v>0.29285099052540914</v>
      </c>
      <c r="K69" s="3">
        <f t="shared" si="13"/>
        <v>792</v>
      </c>
      <c r="L69" s="3">
        <v>229</v>
      </c>
      <c r="M69" s="3">
        <v>42</v>
      </c>
      <c r="N69" s="3">
        <v>521</v>
      </c>
    </row>
    <row r="70" spans="1:14" ht="15">
      <c r="A70" s="3" t="s">
        <v>20</v>
      </c>
      <c r="B70" s="12">
        <v>681141</v>
      </c>
      <c r="C70" s="3" t="str">
        <f>'[1]EqAids11-Oct'!D81</f>
        <v>CLINTONVILLE            </v>
      </c>
      <c r="D70" s="4">
        <v>1448</v>
      </c>
      <c r="E70" s="4">
        <v>585</v>
      </c>
      <c r="F70" s="5">
        <f t="shared" si="9"/>
        <v>0.40400552486187846</v>
      </c>
      <c r="G70" s="4">
        <v>99</v>
      </c>
      <c r="H70" s="5">
        <f t="shared" si="10"/>
        <v>0.06837016574585636</v>
      </c>
      <c r="I70" s="4">
        <f t="shared" si="11"/>
        <v>684</v>
      </c>
      <c r="J70" s="6">
        <f t="shared" si="12"/>
        <v>0.4723756906077348</v>
      </c>
      <c r="K70" s="3">
        <f t="shared" si="13"/>
        <v>1009</v>
      </c>
      <c r="L70" s="3">
        <v>464</v>
      </c>
      <c r="M70" s="3">
        <v>75</v>
      </c>
      <c r="N70" s="3">
        <v>470</v>
      </c>
    </row>
    <row r="71" spans="1:14" ht="15">
      <c r="A71" s="3" t="s">
        <v>48</v>
      </c>
      <c r="B71" s="12">
        <v>61155</v>
      </c>
      <c r="C71" s="3" t="str">
        <f>'[1]EqAids11-Oct'!D82</f>
        <v>COCHRANE-FOUNTAIN CITY  </v>
      </c>
      <c r="D71" s="4">
        <v>666</v>
      </c>
      <c r="E71" s="4">
        <v>146</v>
      </c>
      <c r="F71" s="5">
        <f t="shared" si="9"/>
        <v>0.21921921921921922</v>
      </c>
      <c r="G71" s="4">
        <v>79</v>
      </c>
      <c r="H71" s="5">
        <f t="shared" si="10"/>
        <v>0.11861861861861862</v>
      </c>
      <c r="I71" s="4">
        <f t="shared" si="11"/>
        <v>225</v>
      </c>
      <c r="J71" s="6">
        <f t="shared" si="12"/>
        <v>0.33783783783783783</v>
      </c>
      <c r="K71" s="3">
        <f t="shared" si="13"/>
        <v>527</v>
      </c>
      <c r="L71" s="3">
        <v>122</v>
      </c>
      <c r="M71" s="3">
        <v>60</v>
      </c>
      <c r="N71" s="3">
        <v>345</v>
      </c>
    </row>
    <row r="72" spans="1:14" ht="15">
      <c r="A72" s="3" t="s">
        <v>44</v>
      </c>
      <c r="B72" s="12">
        <v>101162</v>
      </c>
      <c r="C72" s="3" t="str">
        <f>'[1]EqAids11-Oct'!D83</f>
        <v>COLBY                   </v>
      </c>
      <c r="D72" s="4">
        <v>969</v>
      </c>
      <c r="E72" s="4">
        <v>387</v>
      </c>
      <c r="F72" s="5">
        <f t="shared" si="9"/>
        <v>0.3993808049535604</v>
      </c>
      <c r="G72" s="4">
        <v>104</v>
      </c>
      <c r="H72" s="5">
        <f t="shared" si="10"/>
        <v>0.10732714138286893</v>
      </c>
      <c r="I72" s="4">
        <f t="shared" si="11"/>
        <v>491</v>
      </c>
      <c r="J72" s="6">
        <f t="shared" si="12"/>
        <v>0.5067079463364293</v>
      </c>
      <c r="K72" s="3">
        <f t="shared" si="13"/>
        <v>772</v>
      </c>
      <c r="L72" s="3">
        <v>277</v>
      </c>
      <c r="M72" s="3">
        <v>93</v>
      </c>
      <c r="N72" s="3">
        <v>402</v>
      </c>
    </row>
    <row r="73" spans="1:14" ht="15">
      <c r="A73" s="3" t="s">
        <v>55</v>
      </c>
      <c r="B73" s="12">
        <v>381169</v>
      </c>
      <c r="C73" s="3" t="str">
        <f>'[1]EqAids11-Oct'!D84</f>
        <v>COLEMAN                 </v>
      </c>
      <c r="D73" s="4">
        <v>668</v>
      </c>
      <c r="E73" s="4">
        <v>307</v>
      </c>
      <c r="F73" s="5">
        <f t="shared" si="9"/>
        <v>0.4595808383233533</v>
      </c>
      <c r="G73" s="4">
        <v>80</v>
      </c>
      <c r="H73" s="5">
        <f t="shared" si="10"/>
        <v>0.11976047904191617</v>
      </c>
      <c r="I73" s="4">
        <f t="shared" si="11"/>
        <v>387</v>
      </c>
      <c r="J73" s="6">
        <f t="shared" si="12"/>
        <v>0.5793413173652695</v>
      </c>
      <c r="K73" s="3">
        <f t="shared" si="13"/>
        <v>519</v>
      </c>
      <c r="L73" s="3">
        <v>215</v>
      </c>
      <c r="M73" s="3">
        <v>44</v>
      </c>
      <c r="N73" s="3">
        <v>260</v>
      </c>
    </row>
    <row r="74" spans="1:14" ht="15">
      <c r="A74" s="3" t="s">
        <v>37</v>
      </c>
      <c r="B74" s="12">
        <v>171176</v>
      </c>
      <c r="C74" s="3" t="str">
        <f>'[1]EqAids11-Oct'!D85</f>
        <v>COLFAX                  </v>
      </c>
      <c r="D74" s="4">
        <v>863</v>
      </c>
      <c r="E74" s="4">
        <v>295</v>
      </c>
      <c r="F74" s="5">
        <f t="shared" si="9"/>
        <v>0.34183082271147164</v>
      </c>
      <c r="G74" s="4">
        <v>53</v>
      </c>
      <c r="H74" s="5">
        <f t="shared" si="10"/>
        <v>0.06141367323290846</v>
      </c>
      <c r="I74" s="4">
        <f t="shared" si="11"/>
        <v>348</v>
      </c>
      <c r="J74" s="6">
        <f t="shared" si="12"/>
        <v>0.40324449594438005</v>
      </c>
      <c r="K74" s="3">
        <f t="shared" si="13"/>
        <v>618</v>
      </c>
      <c r="L74" s="3">
        <v>227</v>
      </c>
      <c r="M74" s="3">
        <v>38</v>
      </c>
      <c r="N74" s="3">
        <v>353</v>
      </c>
    </row>
    <row r="75" spans="1:14" ht="15">
      <c r="A75" s="3" t="s">
        <v>39</v>
      </c>
      <c r="B75" s="12">
        <v>111183</v>
      </c>
      <c r="C75" s="3" t="str">
        <f>'[1]EqAids11-Oct'!D86</f>
        <v>COLUMBUS                </v>
      </c>
      <c r="D75" s="4">
        <v>1197</v>
      </c>
      <c r="E75" s="4">
        <v>255</v>
      </c>
      <c r="F75" s="5">
        <f t="shared" si="9"/>
        <v>0.21303258145363407</v>
      </c>
      <c r="G75" s="4">
        <v>55</v>
      </c>
      <c r="H75" s="5">
        <f t="shared" si="10"/>
        <v>0.04594820384294068</v>
      </c>
      <c r="I75" s="4">
        <f t="shared" si="11"/>
        <v>310</v>
      </c>
      <c r="J75" s="6">
        <f t="shared" si="12"/>
        <v>0.25898078529657476</v>
      </c>
      <c r="K75" s="3">
        <f t="shared" si="13"/>
        <v>655</v>
      </c>
      <c r="L75" s="3">
        <v>169</v>
      </c>
      <c r="M75" s="3">
        <v>35</v>
      </c>
      <c r="N75" s="3">
        <v>451</v>
      </c>
    </row>
    <row r="76" spans="1:14" ht="15">
      <c r="A76" s="3" t="s">
        <v>57</v>
      </c>
      <c r="B76" s="12">
        <v>91204</v>
      </c>
      <c r="C76" s="3" t="str">
        <f>'[1]EqAids11-Oct'!D87</f>
        <v>CORNELL                 </v>
      </c>
      <c r="D76" s="4">
        <v>461</v>
      </c>
      <c r="E76" s="4">
        <v>200</v>
      </c>
      <c r="F76" s="5">
        <f t="shared" si="9"/>
        <v>0.43383947939262474</v>
      </c>
      <c r="G76" s="4">
        <v>46</v>
      </c>
      <c r="H76" s="5">
        <f t="shared" si="10"/>
        <v>0.09978308026030369</v>
      </c>
      <c r="I76" s="4">
        <f t="shared" si="11"/>
        <v>246</v>
      </c>
      <c r="J76" s="6">
        <f t="shared" si="12"/>
        <v>0.5336225596529284</v>
      </c>
      <c r="K76" s="3">
        <f t="shared" si="13"/>
        <v>364</v>
      </c>
      <c r="L76" s="3">
        <v>162</v>
      </c>
      <c r="M76" s="3">
        <v>41</v>
      </c>
      <c r="N76" s="3">
        <v>161</v>
      </c>
    </row>
    <row r="77" spans="1:14" ht="15">
      <c r="A77" s="3" t="s">
        <v>64</v>
      </c>
      <c r="B77" s="12">
        <v>211218</v>
      </c>
      <c r="C77" s="3" t="str">
        <f>'[1]EqAids11-Oct'!D88</f>
        <v>CRANDON                 </v>
      </c>
      <c r="D77" s="4">
        <v>924</v>
      </c>
      <c r="E77" s="4">
        <v>362</v>
      </c>
      <c r="F77" s="5">
        <f t="shared" si="9"/>
        <v>0.3917748917748918</v>
      </c>
      <c r="G77" s="4">
        <v>54</v>
      </c>
      <c r="H77" s="5">
        <f t="shared" si="10"/>
        <v>0.05844155844155844</v>
      </c>
      <c r="I77" s="4">
        <f t="shared" si="11"/>
        <v>416</v>
      </c>
      <c r="J77" s="6">
        <f t="shared" si="12"/>
        <v>0.45021645021645024</v>
      </c>
      <c r="K77" s="3">
        <f t="shared" si="13"/>
        <v>683</v>
      </c>
      <c r="L77" s="3">
        <v>196</v>
      </c>
      <c r="M77" s="3">
        <v>39</v>
      </c>
      <c r="N77" s="3">
        <v>448</v>
      </c>
    </row>
    <row r="78" spans="1:14" ht="15">
      <c r="A78" s="3" t="s">
        <v>55</v>
      </c>
      <c r="B78" s="12">
        <v>381232</v>
      </c>
      <c r="C78" s="3" t="str">
        <f>'[1]EqAids11-Oct'!D89</f>
        <v>CRIVITZ                 </v>
      </c>
      <c r="D78" s="4">
        <v>735</v>
      </c>
      <c r="E78" s="4">
        <v>318</v>
      </c>
      <c r="F78" s="5">
        <f t="shared" si="9"/>
        <v>0.4326530612244898</v>
      </c>
      <c r="G78" s="4">
        <v>84</v>
      </c>
      <c r="H78" s="5">
        <f t="shared" si="10"/>
        <v>0.11428571428571428</v>
      </c>
      <c r="I78" s="4">
        <f t="shared" si="11"/>
        <v>402</v>
      </c>
      <c r="J78" s="6">
        <f t="shared" si="12"/>
        <v>0.5469387755102041</v>
      </c>
      <c r="K78" s="3">
        <f t="shared" si="13"/>
        <v>507</v>
      </c>
      <c r="L78" s="3">
        <v>222</v>
      </c>
      <c r="M78" s="3">
        <v>55</v>
      </c>
      <c r="N78" s="3">
        <v>230</v>
      </c>
    </row>
    <row r="79" spans="1:14" ht="15">
      <c r="A79" s="3" t="s">
        <v>40</v>
      </c>
      <c r="B79" s="12">
        <v>221246</v>
      </c>
      <c r="C79" s="3" t="str">
        <f>'[1]EqAids11-Oct'!D90</f>
        <v>CUBA CITY               </v>
      </c>
      <c r="D79" s="4">
        <v>671</v>
      </c>
      <c r="E79" s="4">
        <v>144</v>
      </c>
      <c r="F79" s="5">
        <f t="shared" si="9"/>
        <v>0.21460506706408347</v>
      </c>
      <c r="G79" s="4">
        <v>77</v>
      </c>
      <c r="H79" s="5">
        <f t="shared" si="10"/>
        <v>0.11475409836065574</v>
      </c>
      <c r="I79" s="4">
        <f t="shared" si="11"/>
        <v>221</v>
      </c>
      <c r="J79" s="6">
        <f t="shared" si="12"/>
        <v>0.3293591654247392</v>
      </c>
      <c r="K79" s="3">
        <f t="shared" si="13"/>
        <v>526</v>
      </c>
      <c r="L79" s="3">
        <v>115</v>
      </c>
      <c r="M79" s="3">
        <v>68</v>
      </c>
      <c r="N79" s="3">
        <v>343</v>
      </c>
    </row>
    <row r="80" spans="1:14" ht="15">
      <c r="A80" s="3" t="s">
        <v>59</v>
      </c>
      <c r="B80" s="12">
        <v>401253</v>
      </c>
      <c r="C80" s="3" t="str">
        <f>'[1]EqAids11-Oct'!D91</f>
        <v>CUDAHY                  </v>
      </c>
      <c r="D80" s="4">
        <v>2483</v>
      </c>
      <c r="E80" s="4">
        <v>1072</v>
      </c>
      <c r="F80" s="5">
        <f t="shared" si="9"/>
        <v>0.43173580346355217</v>
      </c>
      <c r="G80" s="4">
        <v>204</v>
      </c>
      <c r="H80" s="5">
        <f t="shared" si="10"/>
        <v>0.08215867901731776</v>
      </c>
      <c r="I80" s="4">
        <f t="shared" si="11"/>
        <v>1276</v>
      </c>
      <c r="J80" s="6">
        <f t="shared" si="12"/>
        <v>0.5138944824808699</v>
      </c>
      <c r="K80" s="3">
        <f t="shared" si="13"/>
        <v>1557</v>
      </c>
      <c r="L80" s="3">
        <v>841</v>
      </c>
      <c r="M80" s="3">
        <v>157</v>
      </c>
      <c r="N80" s="3">
        <v>559</v>
      </c>
    </row>
    <row r="81" spans="1:14" ht="15">
      <c r="A81" s="3" t="s">
        <v>28</v>
      </c>
      <c r="B81" s="12">
        <v>31260</v>
      </c>
      <c r="C81" s="3" t="str">
        <f>'[1]EqAids11-Oct'!D92</f>
        <v>CUMBERLAND              </v>
      </c>
      <c r="D81" s="4">
        <v>941</v>
      </c>
      <c r="E81" s="4">
        <v>415</v>
      </c>
      <c r="F81" s="5">
        <f t="shared" si="9"/>
        <v>0.4410201912858661</v>
      </c>
      <c r="G81" s="4">
        <v>67</v>
      </c>
      <c r="H81" s="5">
        <f t="shared" si="10"/>
        <v>0.07120085015940489</v>
      </c>
      <c r="I81" s="4">
        <f t="shared" si="11"/>
        <v>482</v>
      </c>
      <c r="J81" s="6">
        <f t="shared" si="12"/>
        <v>0.512221041445271</v>
      </c>
      <c r="K81" s="3">
        <f t="shared" si="13"/>
        <v>734</v>
      </c>
      <c r="L81" s="3">
        <v>325</v>
      </c>
      <c r="M81" s="3">
        <v>60</v>
      </c>
      <c r="N81" s="3">
        <v>349</v>
      </c>
    </row>
    <row r="82" spans="1:14" ht="15">
      <c r="A82" s="3" t="s">
        <v>35</v>
      </c>
      <c r="B82" s="12">
        <v>374970</v>
      </c>
      <c r="C82" s="3" t="str">
        <f>'[1]EqAids11-Oct'!D335</f>
        <v>D C EVEREST AREA        </v>
      </c>
      <c r="D82" s="4">
        <v>5611</v>
      </c>
      <c r="E82" s="4">
        <v>1506</v>
      </c>
      <c r="F82" s="5">
        <f t="shared" si="9"/>
        <v>0.268401354482267</v>
      </c>
      <c r="G82" s="4">
        <v>300</v>
      </c>
      <c r="H82" s="5">
        <f t="shared" si="10"/>
        <v>0.053466405275351986</v>
      </c>
      <c r="I82" s="4">
        <f t="shared" si="11"/>
        <v>1806</v>
      </c>
      <c r="J82" s="6">
        <f t="shared" si="12"/>
        <v>0.32186775975761894</v>
      </c>
      <c r="K82" s="3">
        <f t="shared" si="13"/>
        <v>3928</v>
      </c>
      <c r="L82" s="3">
        <v>1236</v>
      </c>
      <c r="M82" s="3">
        <v>223</v>
      </c>
      <c r="N82" s="3">
        <v>2469</v>
      </c>
    </row>
    <row r="83" spans="1:14" ht="15">
      <c r="A83" s="3" t="s">
        <v>53</v>
      </c>
      <c r="B83" s="12">
        <v>331295</v>
      </c>
      <c r="C83" s="3" t="str">
        <f>'[1]EqAids11-Oct'!D93</f>
        <v>DARLINGTON COMMUNITY    </v>
      </c>
      <c r="D83" s="4">
        <v>751</v>
      </c>
      <c r="E83" s="4">
        <v>181</v>
      </c>
      <c r="F83" s="5">
        <f t="shared" si="9"/>
        <v>0.24101198402130491</v>
      </c>
      <c r="G83" s="4">
        <v>46</v>
      </c>
      <c r="H83" s="5">
        <f t="shared" si="10"/>
        <v>0.06125166444740346</v>
      </c>
      <c r="I83" s="4">
        <f t="shared" si="11"/>
        <v>227</v>
      </c>
      <c r="J83" s="6">
        <f t="shared" si="12"/>
        <v>0.3022636484687084</v>
      </c>
      <c r="K83" s="3">
        <f t="shared" si="13"/>
        <v>615</v>
      </c>
      <c r="L83" s="3">
        <v>155</v>
      </c>
      <c r="M83" s="3">
        <v>39</v>
      </c>
      <c r="N83" s="3">
        <v>421</v>
      </c>
    </row>
    <row r="84" spans="1:14" ht="15">
      <c r="A84" s="3" t="s">
        <v>56</v>
      </c>
      <c r="B84" s="12">
        <v>131309</v>
      </c>
      <c r="C84" s="3" t="str">
        <f>'[1]EqAids11-Oct'!D94</f>
        <v>DEERFIELD COMMUNITY     </v>
      </c>
      <c r="D84" s="4">
        <v>778</v>
      </c>
      <c r="E84" s="4">
        <v>148</v>
      </c>
      <c r="F84" s="5">
        <f t="shared" si="9"/>
        <v>0.19023136246786632</v>
      </c>
      <c r="G84" s="4">
        <v>44</v>
      </c>
      <c r="H84" s="5">
        <f t="shared" si="10"/>
        <v>0.056555269922879174</v>
      </c>
      <c r="I84" s="4">
        <f t="shared" si="11"/>
        <v>192</v>
      </c>
      <c r="J84" s="6">
        <f t="shared" si="12"/>
        <v>0.2467866323907455</v>
      </c>
      <c r="K84" s="3">
        <f t="shared" si="13"/>
        <v>535</v>
      </c>
      <c r="L84" s="3">
        <v>93</v>
      </c>
      <c r="M84" s="3">
        <v>30</v>
      </c>
      <c r="N84" s="3">
        <v>412</v>
      </c>
    </row>
    <row r="85" spans="1:14" ht="15">
      <c r="A85" s="3" t="s">
        <v>56</v>
      </c>
      <c r="B85" s="12">
        <v>131316</v>
      </c>
      <c r="C85" s="3" t="str">
        <f>'[1]EqAids11-Oct'!D95</f>
        <v>DEFOREST AREA           </v>
      </c>
      <c r="D85" s="4">
        <v>3209</v>
      </c>
      <c r="E85" s="4">
        <v>631</v>
      </c>
      <c r="F85" s="5">
        <f t="shared" si="9"/>
        <v>0.19663446556559677</v>
      </c>
      <c r="G85" s="4">
        <v>96</v>
      </c>
      <c r="H85" s="5">
        <f t="shared" si="10"/>
        <v>0.02991586163913992</v>
      </c>
      <c r="I85" s="4">
        <f t="shared" si="11"/>
        <v>727</v>
      </c>
      <c r="J85" s="6">
        <f t="shared" si="12"/>
        <v>0.22655032720473667</v>
      </c>
      <c r="K85" s="3">
        <f t="shared" si="13"/>
        <v>2364</v>
      </c>
      <c r="L85" s="3">
        <v>507</v>
      </c>
      <c r="M85" s="3">
        <v>78</v>
      </c>
      <c r="N85" s="3">
        <v>1779</v>
      </c>
    </row>
    <row r="86" spans="1:14" ht="15">
      <c r="A86" s="3" t="s">
        <v>16</v>
      </c>
      <c r="B86" s="12">
        <v>641380</v>
      </c>
      <c r="C86" s="3" t="str">
        <f>'[1]EqAids11-Oct'!D97</f>
        <v>DELAVAN-DARIEN          </v>
      </c>
      <c r="D86" s="4">
        <v>2646</v>
      </c>
      <c r="E86" s="4">
        <v>1421</v>
      </c>
      <c r="F86" s="5">
        <f t="shared" si="9"/>
        <v>0.5370370370370371</v>
      </c>
      <c r="G86" s="4">
        <v>233</v>
      </c>
      <c r="H86" s="5">
        <f t="shared" si="10"/>
        <v>0.08805744520030234</v>
      </c>
      <c r="I86" s="4">
        <f t="shared" si="11"/>
        <v>1654</v>
      </c>
      <c r="J86" s="6">
        <f t="shared" si="12"/>
        <v>0.6250944822373394</v>
      </c>
      <c r="K86" s="3">
        <f t="shared" si="13"/>
        <v>1838</v>
      </c>
      <c r="L86" s="3">
        <v>1120</v>
      </c>
      <c r="M86" s="3">
        <v>180</v>
      </c>
      <c r="N86" s="3">
        <v>538</v>
      </c>
    </row>
    <row r="87" spans="1:14" ht="15">
      <c r="A87" s="3" t="s">
        <v>26</v>
      </c>
      <c r="B87" s="12">
        <v>51407</v>
      </c>
      <c r="C87" s="3" t="str">
        <f>'[1]EqAids11-Oct'!D98</f>
        <v>DENMARK                 </v>
      </c>
      <c r="D87" s="4">
        <v>1452</v>
      </c>
      <c r="E87" s="4">
        <v>198</v>
      </c>
      <c r="F87" s="5">
        <f t="shared" si="9"/>
        <v>0.13636363636363635</v>
      </c>
      <c r="G87" s="4">
        <v>55</v>
      </c>
      <c r="H87" s="5">
        <f t="shared" si="10"/>
        <v>0.03787878787878788</v>
      </c>
      <c r="I87" s="4">
        <f t="shared" si="11"/>
        <v>253</v>
      </c>
      <c r="J87" s="6">
        <f t="shared" si="12"/>
        <v>0.17424242424242425</v>
      </c>
      <c r="K87" s="3">
        <f t="shared" si="13"/>
        <v>743</v>
      </c>
      <c r="L87" s="3">
        <v>132</v>
      </c>
      <c r="M87" s="3">
        <v>42</v>
      </c>
      <c r="N87" s="3">
        <v>569</v>
      </c>
    </row>
    <row r="88" spans="1:14" ht="15">
      <c r="A88" s="3" t="s">
        <v>26</v>
      </c>
      <c r="B88" s="12">
        <v>51414</v>
      </c>
      <c r="C88" s="3" t="str">
        <f>'[1]EqAids11-Oct'!D99</f>
        <v>DEPERE                  </v>
      </c>
      <c r="D88" s="4">
        <v>3895</v>
      </c>
      <c r="E88" s="4">
        <v>573</v>
      </c>
      <c r="F88" s="5">
        <f t="shared" si="9"/>
        <v>0.1471116816431322</v>
      </c>
      <c r="G88" s="4">
        <v>90</v>
      </c>
      <c r="H88" s="5">
        <f t="shared" si="10"/>
        <v>0.023106546854942234</v>
      </c>
      <c r="I88" s="4">
        <f t="shared" si="11"/>
        <v>663</v>
      </c>
      <c r="J88" s="6">
        <f t="shared" si="12"/>
        <v>0.17021822849807444</v>
      </c>
      <c r="K88" s="3">
        <f t="shared" si="13"/>
        <v>2717</v>
      </c>
      <c r="L88" s="3">
        <v>524</v>
      </c>
      <c r="M88" s="3">
        <v>83</v>
      </c>
      <c r="N88" s="3">
        <v>2110</v>
      </c>
    </row>
    <row r="89" spans="1:14" ht="15">
      <c r="A89" s="3" t="s">
        <v>14</v>
      </c>
      <c r="B89" s="12">
        <v>621421</v>
      </c>
      <c r="C89" s="3" t="str">
        <f>'[1]EqAids11-Oct'!D100</f>
        <v>DESOTO AREA             </v>
      </c>
      <c r="D89" s="4">
        <v>542</v>
      </c>
      <c r="E89" s="4">
        <v>191</v>
      </c>
      <c r="F89" s="5">
        <f t="shared" si="9"/>
        <v>0.35239852398523985</v>
      </c>
      <c r="G89" s="4">
        <v>81</v>
      </c>
      <c r="H89" s="5">
        <f t="shared" si="10"/>
        <v>0.14944649446494465</v>
      </c>
      <c r="I89" s="4">
        <f t="shared" si="11"/>
        <v>272</v>
      </c>
      <c r="J89" s="6">
        <f t="shared" si="12"/>
        <v>0.5018450184501845</v>
      </c>
      <c r="K89" s="3">
        <f t="shared" si="13"/>
        <v>425</v>
      </c>
      <c r="L89" s="3">
        <v>160</v>
      </c>
      <c r="M89" s="3">
        <v>66</v>
      </c>
      <c r="N89" s="3">
        <v>199</v>
      </c>
    </row>
    <row r="90" spans="1:14" ht="15">
      <c r="A90" s="3" t="s">
        <v>29</v>
      </c>
      <c r="B90" s="12">
        <v>142744</v>
      </c>
      <c r="C90" s="3" t="str">
        <f>'[1]EqAids11-Oct'!D185</f>
        <v>DODGELAND               </v>
      </c>
      <c r="D90" s="4">
        <v>772</v>
      </c>
      <c r="E90" s="4">
        <v>236</v>
      </c>
      <c r="F90" s="5">
        <f t="shared" si="9"/>
        <v>0.30569948186528495</v>
      </c>
      <c r="G90" s="4">
        <v>66</v>
      </c>
      <c r="H90" s="5">
        <f t="shared" si="10"/>
        <v>0.08549222797927461</v>
      </c>
      <c r="I90" s="4">
        <f t="shared" si="11"/>
        <v>302</v>
      </c>
      <c r="J90" s="6">
        <f t="shared" si="12"/>
        <v>0.3911917098445596</v>
      </c>
      <c r="K90" s="3">
        <f t="shared" si="13"/>
        <v>524</v>
      </c>
      <c r="L90" s="3">
        <v>194</v>
      </c>
      <c r="M90" s="3">
        <v>51</v>
      </c>
      <c r="N90" s="3">
        <v>279</v>
      </c>
    </row>
    <row r="91" spans="1:14" ht="15">
      <c r="A91" s="3" t="s">
        <v>30</v>
      </c>
      <c r="B91" s="12">
        <v>251428</v>
      </c>
      <c r="C91" s="3" t="str">
        <f>'[1]EqAids11-Oct'!D101</f>
        <v>DODGEVILLE              </v>
      </c>
      <c r="D91" s="4">
        <v>1378</v>
      </c>
      <c r="E91" s="4">
        <v>406</v>
      </c>
      <c r="F91" s="5">
        <f t="shared" si="9"/>
        <v>0.2946298984034833</v>
      </c>
      <c r="G91" s="4">
        <v>105</v>
      </c>
      <c r="H91" s="5">
        <f t="shared" si="10"/>
        <v>0.07619738751814223</v>
      </c>
      <c r="I91" s="4">
        <f t="shared" si="11"/>
        <v>511</v>
      </c>
      <c r="J91" s="6">
        <f t="shared" si="12"/>
        <v>0.37082728592162556</v>
      </c>
      <c r="K91" s="3">
        <f t="shared" si="13"/>
        <v>936</v>
      </c>
      <c r="L91" s="3">
        <v>310</v>
      </c>
      <c r="M91" s="3">
        <v>76</v>
      </c>
      <c r="N91" s="3">
        <v>550</v>
      </c>
    </row>
    <row r="92" spans="1:14" ht="15">
      <c r="A92" s="3" t="s">
        <v>31</v>
      </c>
      <c r="B92" s="12">
        <v>511449</v>
      </c>
      <c r="C92" s="3" t="str">
        <f>'[1]EqAids11-Oct'!D102</f>
        <v>DOVER #1                </v>
      </c>
      <c r="D92" s="4">
        <v>86</v>
      </c>
      <c r="E92" s="4">
        <v>21</v>
      </c>
      <c r="F92" s="5">
        <f t="shared" si="9"/>
        <v>0.2441860465116279</v>
      </c>
      <c r="G92" s="4">
        <v>4</v>
      </c>
      <c r="H92" s="5">
        <f t="shared" si="10"/>
        <v>0.046511627906976744</v>
      </c>
      <c r="I92" s="4">
        <f t="shared" si="11"/>
        <v>25</v>
      </c>
      <c r="J92" s="6">
        <f t="shared" si="12"/>
        <v>0.29069767441860467</v>
      </c>
      <c r="K92" s="3">
        <f t="shared" si="13"/>
        <v>50</v>
      </c>
      <c r="L92" s="3">
        <v>16</v>
      </c>
      <c r="M92" s="3">
        <v>3</v>
      </c>
      <c r="N92" s="3">
        <v>31</v>
      </c>
    </row>
    <row r="93" spans="1:14" ht="15">
      <c r="A93" s="3" t="s">
        <v>32</v>
      </c>
      <c r="B93" s="12">
        <v>41491</v>
      </c>
      <c r="C93" s="3" t="str">
        <f>'[1]EqAids11-Oct'!D103</f>
        <v>DRUMMOND                </v>
      </c>
      <c r="D93" s="4">
        <v>432</v>
      </c>
      <c r="E93" s="4">
        <v>183</v>
      </c>
      <c r="F93" s="5">
        <f t="shared" si="9"/>
        <v>0.4236111111111111</v>
      </c>
      <c r="G93" s="4">
        <v>43</v>
      </c>
      <c r="H93" s="5">
        <f t="shared" si="10"/>
        <v>0.09953703703703703</v>
      </c>
      <c r="I93" s="4">
        <f t="shared" si="11"/>
        <v>226</v>
      </c>
      <c r="J93" s="6">
        <f t="shared" si="12"/>
        <v>0.5231481481481481</v>
      </c>
      <c r="K93" s="3">
        <f t="shared" si="13"/>
        <v>321</v>
      </c>
      <c r="L93" s="3">
        <v>132</v>
      </c>
      <c r="M93" s="3">
        <v>40</v>
      </c>
      <c r="N93" s="3">
        <v>149</v>
      </c>
    </row>
    <row r="94" spans="1:14" ht="15">
      <c r="A94" s="3" t="s">
        <v>33</v>
      </c>
      <c r="B94" s="12">
        <v>461499</v>
      </c>
      <c r="C94" s="3" t="str">
        <f>'[1]EqAids11-Oct'!D104</f>
        <v>DURAND                  </v>
      </c>
      <c r="D94" s="4">
        <v>955</v>
      </c>
      <c r="E94" s="4">
        <v>274</v>
      </c>
      <c r="F94" s="5">
        <f t="shared" si="9"/>
        <v>0.2869109947643979</v>
      </c>
      <c r="G94" s="4">
        <v>81</v>
      </c>
      <c r="H94" s="5">
        <f t="shared" si="10"/>
        <v>0.08481675392670157</v>
      </c>
      <c r="I94" s="4">
        <f t="shared" si="11"/>
        <v>355</v>
      </c>
      <c r="J94" s="6">
        <f t="shared" si="12"/>
        <v>0.3717277486910995</v>
      </c>
      <c r="K94" s="3">
        <f t="shared" si="13"/>
        <v>754</v>
      </c>
      <c r="L94" s="3">
        <v>230</v>
      </c>
      <c r="M94" s="3">
        <v>55</v>
      </c>
      <c r="N94" s="3">
        <v>469</v>
      </c>
    </row>
    <row r="95" spans="1:14" ht="15">
      <c r="A95" s="3" t="s">
        <v>16</v>
      </c>
      <c r="B95" s="12">
        <v>641540</v>
      </c>
      <c r="C95" s="3" t="str">
        <f>'[1]EqAids11-Oct'!D106</f>
        <v>EAST TROY COMMUNITY     </v>
      </c>
      <c r="D95" s="4">
        <v>1764</v>
      </c>
      <c r="E95" s="4">
        <v>440</v>
      </c>
      <c r="F95" s="5">
        <f t="shared" si="9"/>
        <v>0.2494331065759637</v>
      </c>
      <c r="G95" s="4">
        <v>83</v>
      </c>
      <c r="H95" s="5">
        <f t="shared" si="10"/>
        <v>0.04705215419501134</v>
      </c>
      <c r="I95" s="4">
        <f t="shared" si="11"/>
        <v>523</v>
      </c>
      <c r="J95" s="6">
        <f t="shared" si="12"/>
        <v>0.29648526077097503</v>
      </c>
      <c r="K95" s="3">
        <f t="shared" si="13"/>
        <v>1129</v>
      </c>
      <c r="L95" s="3">
        <v>349</v>
      </c>
      <c r="M95" s="3">
        <v>66</v>
      </c>
      <c r="N95" s="3">
        <v>714</v>
      </c>
    </row>
    <row r="96" spans="1:14" ht="15">
      <c r="A96" s="3" t="s">
        <v>34</v>
      </c>
      <c r="B96" s="12">
        <v>181554</v>
      </c>
      <c r="C96" s="3" t="str">
        <f>'[1]EqAids11-Oct'!D107</f>
        <v>EAU CLAIRE AREA         </v>
      </c>
      <c r="D96" s="4">
        <v>10256</v>
      </c>
      <c r="E96" s="4">
        <v>3545</v>
      </c>
      <c r="F96" s="5">
        <f t="shared" si="9"/>
        <v>0.3456513260530421</v>
      </c>
      <c r="G96" s="4">
        <v>621</v>
      </c>
      <c r="H96" s="5">
        <f t="shared" si="10"/>
        <v>0.06054992199687988</v>
      </c>
      <c r="I96" s="4">
        <f t="shared" si="11"/>
        <v>4166</v>
      </c>
      <c r="J96" s="6">
        <f t="shared" si="12"/>
        <v>0.40620124804992197</v>
      </c>
      <c r="K96" s="3">
        <f t="shared" si="13"/>
        <v>5722</v>
      </c>
      <c r="L96" s="3">
        <v>2721</v>
      </c>
      <c r="M96" s="3">
        <v>418</v>
      </c>
      <c r="N96" s="3">
        <v>2583</v>
      </c>
    </row>
    <row r="97" spans="1:14" ht="15">
      <c r="A97" s="3" t="s">
        <v>35</v>
      </c>
      <c r="B97" s="12">
        <v>371561</v>
      </c>
      <c r="C97" s="3" t="str">
        <f>'[1]EqAids11-Oct'!D108</f>
        <v>EDGAR                   </v>
      </c>
      <c r="D97" s="4">
        <v>668</v>
      </c>
      <c r="E97" s="4">
        <v>158</v>
      </c>
      <c r="F97" s="5">
        <f t="shared" si="9"/>
        <v>0.23652694610778444</v>
      </c>
      <c r="G97" s="4">
        <v>47</v>
      </c>
      <c r="H97" s="5">
        <f t="shared" si="10"/>
        <v>0.07035928143712575</v>
      </c>
      <c r="I97" s="4">
        <f t="shared" si="11"/>
        <v>205</v>
      </c>
      <c r="J97" s="6">
        <f t="shared" si="12"/>
        <v>0.3068862275449102</v>
      </c>
      <c r="K97" s="3">
        <f t="shared" si="13"/>
        <v>517</v>
      </c>
      <c r="L97" s="3">
        <v>116</v>
      </c>
      <c r="M97" s="3">
        <v>38</v>
      </c>
      <c r="N97" s="3">
        <v>363</v>
      </c>
    </row>
    <row r="98" spans="1:14" ht="15">
      <c r="A98" s="3" t="s">
        <v>6</v>
      </c>
      <c r="B98" s="12">
        <v>531568</v>
      </c>
      <c r="C98" s="3" t="str">
        <f>'[1]EqAids11-Oct'!D109</f>
        <v>EDGERTON                </v>
      </c>
      <c r="D98" s="4">
        <v>1715</v>
      </c>
      <c r="E98" s="4">
        <v>489</v>
      </c>
      <c r="F98" s="5">
        <f>E98/D98</f>
        <v>0.285131195335277</v>
      </c>
      <c r="G98" s="4">
        <v>71</v>
      </c>
      <c r="H98" s="5">
        <f>G98/D98</f>
        <v>0.04139941690962099</v>
      </c>
      <c r="I98" s="4">
        <f t="shared" si="11"/>
        <v>560</v>
      </c>
      <c r="J98" s="6">
        <f>I98/D98</f>
        <v>0.32653061224489793</v>
      </c>
      <c r="K98" s="3">
        <f t="shared" si="13"/>
        <v>747</v>
      </c>
      <c r="L98" s="3">
        <v>320</v>
      </c>
      <c r="M98" s="3">
        <v>34</v>
      </c>
      <c r="N98" s="3">
        <v>393</v>
      </c>
    </row>
    <row r="99" spans="1:14" ht="15">
      <c r="A99" s="3" t="s">
        <v>36</v>
      </c>
      <c r="B99" s="12">
        <v>341582</v>
      </c>
      <c r="C99" s="3" t="str">
        <f>'[1]EqAids11-Oct'!D110</f>
        <v>ELCHO                   </v>
      </c>
      <c r="D99" s="4">
        <v>392</v>
      </c>
      <c r="E99" s="4">
        <v>170</v>
      </c>
      <c r="F99" s="5">
        <f>E99/D99</f>
        <v>0.4336734693877551</v>
      </c>
      <c r="G99" s="4">
        <v>35</v>
      </c>
      <c r="H99" s="5">
        <f>G99/D99</f>
        <v>0.08928571428571429</v>
      </c>
      <c r="I99" s="4">
        <f t="shared" si="11"/>
        <v>205</v>
      </c>
      <c r="J99" s="6">
        <f>I99/D99</f>
        <v>0.5229591836734694</v>
      </c>
      <c r="K99" s="3">
        <f t="shared" si="13"/>
        <v>291</v>
      </c>
      <c r="L99" s="3">
        <v>134</v>
      </c>
      <c r="M99" s="3">
        <v>30</v>
      </c>
      <c r="N99" s="3">
        <v>127</v>
      </c>
    </row>
    <row r="100" spans="1:14" ht="15">
      <c r="A100" s="3" t="s">
        <v>13</v>
      </c>
      <c r="B100" s="12">
        <v>611600</v>
      </c>
      <c r="C100" s="3" t="str">
        <f>'[1]EqAids11-Oct'!D111</f>
        <v>ELEVA-STRUM             </v>
      </c>
      <c r="D100" s="4">
        <v>593</v>
      </c>
      <c r="E100" s="4">
        <v>173</v>
      </c>
      <c r="F100" s="5">
        <f>E100/D100</f>
        <v>0.2917369308600337</v>
      </c>
      <c r="G100" s="4">
        <v>46</v>
      </c>
      <c r="H100" s="5">
        <f>G100/D100</f>
        <v>0.0775716694772344</v>
      </c>
      <c r="I100" s="4">
        <f t="shared" si="11"/>
        <v>219</v>
      </c>
      <c r="J100" s="6">
        <f>I100/D100</f>
        <v>0.36930860033726814</v>
      </c>
      <c r="K100" s="3">
        <f t="shared" si="13"/>
        <v>477</v>
      </c>
      <c r="L100" s="3">
        <v>131</v>
      </c>
      <c r="M100" s="3">
        <v>35</v>
      </c>
      <c r="N100" s="3">
        <v>311</v>
      </c>
    </row>
    <row r="101" spans="1:14" ht="15">
      <c r="A101" s="3" t="s">
        <v>37</v>
      </c>
      <c r="B101" s="12">
        <v>171645</v>
      </c>
      <c r="C101" s="3" t="str">
        <f>'[1]EqAids11-Oct'!D114</f>
        <v>ELK MOUND AREA          </v>
      </c>
      <c r="D101" s="4">
        <v>1028</v>
      </c>
      <c r="E101" s="4">
        <v>284</v>
      </c>
      <c r="F101" s="5">
        <f>E101/D101</f>
        <v>0.27626459143968873</v>
      </c>
      <c r="G101" s="4">
        <v>38</v>
      </c>
      <c r="H101" s="5">
        <f>G101/D101</f>
        <v>0.03696498054474708</v>
      </c>
      <c r="I101" s="4">
        <f t="shared" si="11"/>
        <v>322</v>
      </c>
      <c r="J101" s="6">
        <f>I101/D101</f>
        <v>0.3132295719844358</v>
      </c>
      <c r="K101" s="3">
        <f t="shared" si="13"/>
        <v>755</v>
      </c>
      <c r="L101" s="3">
        <v>255</v>
      </c>
      <c r="M101" s="3">
        <v>33</v>
      </c>
      <c r="N101" s="3">
        <v>467</v>
      </c>
    </row>
    <row r="102" spans="1:14" ht="15">
      <c r="A102" s="3" t="s">
        <v>11</v>
      </c>
      <c r="B102" s="12">
        <v>591631</v>
      </c>
      <c r="C102" s="3" t="str">
        <f>'[1]EqAids11-Oct'!D112</f>
        <v>ELKHART LAKE-GLENBEULAH </v>
      </c>
      <c r="J102" s="6"/>
      <c r="K102" s="3">
        <f t="shared" si="13"/>
        <v>0</v>
      </c>
      <c r="L102" s="3"/>
      <c r="M102" s="3"/>
      <c r="N102" s="3"/>
    </row>
    <row r="103" spans="1:14" ht="15">
      <c r="A103" s="3" t="s">
        <v>16</v>
      </c>
      <c r="B103" s="12">
        <v>641638</v>
      </c>
      <c r="C103" s="3" t="str">
        <f>'[1]EqAids11-Oct'!D113</f>
        <v>ELKHORN AREA            </v>
      </c>
      <c r="D103" s="4">
        <v>3010</v>
      </c>
      <c r="E103" s="4">
        <v>862</v>
      </c>
      <c r="F103" s="5">
        <f aca="true" t="shared" si="14" ref="F103:F122">E103/D103</f>
        <v>0.28637873754152826</v>
      </c>
      <c r="G103" s="4">
        <v>147</v>
      </c>
      <c r="H103" s="5">
        <f aca="true" t="shared" si="15" ref="H103:H122">G103/D103</f>
        <v>0.04883720930232558</v>
      </c>
      <c r="I103" s="4">
        <f aca="true" t="shared" si="16" ref="I103:I122">E103+G103</f>
        <v>1009</v>
      </c>
      <c r="J103" s="6">
        <f aca="true" t="shared" si="17" ref="J103:J122">I103/D103</f>
        <v>0.3352159468438538</v>
      </c>
      <c r="K103" s="3">
        <f t="shared" si="13"/>
        <v>2087</v>
      </c>
      <c r="L103" s="3">
        <v>686</v>
      </c>
      <c r="M103" s="3">
        <v>118</v>
      </c>
      <c r="N103" s="3">
        <v>1283</v>
      </c>
    </row>
    <row r="104" spans="1:14" ht="15">
      <c r="A104" s="3" t="s">
        <v>38</v>
      </c>
      <c r="B104" s="12">
        <v>471659</v>
      </c>
      <c r="C104" s="3" t="str">
        <f>'[1]EqAids11-Oct'!D115</f>
        <v>ELLSWORTH COMMUNITY     </v>
      </c>
      <c r="D104" s="4">
        <v>1720</v>
      </c>
      <c r="E104" s="4">
        <v>270</v>
      </c>
      <c r="F104" s="5">
        <f t="shared" si="14"/>
        <v>0.1569767441860465</v>
      </c>
      <c r="G104" s="4">
        <v>102</v>
      </c>
      <c r="H104" s="5">
        <f t="shared" si="15"/>
        <v>0.05930232558139535</v>
      </c>
      <c r="I104" s="4">
        <f t="shared" si="16"/>
        <v>372</v>
      </c>
      <c r="J104" s="6">
        <f t="shared" si="17"/>
        <v>0.21627906976744185</v>
      </c>
      <c r="K104" s="3">
        <f t="shared" si="13"/>
        <v>1100</v>
      </c>
      <c r="L104" s="3">
        <v>249</v>
      </c>
      <c r="M104" s="3">
        <v>90</v>
      </c>
      <c r="N104" s="3">
        <v>761</v>
      </c>
    </row>
    <row r="105" spans="1:14" ht="15">
      <c r="A105" s="3" t="s">
        <v>19</v>
      </c>
      <c r="B105" s="12">
        <v>670714</v>
      </c>
      <c r="C105" s="3" t="str">
        <f>'[1]EqAids11-Oct'!D60</f>
        <v>ELMBROOK                </v>
      </c>
      <c r="D105" s="4">
        <v>7212</v>
      </c>
      <c r="E105" s="4">
        <v>622</v>
      </c>
      <c r="F105" s="5">
        <f t="shared" si="14"/>
        <v>0.08624514697726013</v>
      </c>
      <c r="G105" s="4">
        <v>194</v>
      </c>
      <c r="H105" s="5">
        <f t="shared" si="15"/>
        <v>0.02689961175818081</v>
      </c>
      <c r="I105" s="4">
        <f t="shared" si="16"/>
        <v>816</v>
      </c>
      <c r="J105" s="6">
        <f t="shared" si="17"/>
        <v>0.11314475873544093</v>
      </c>
      <c r="K105" s="3">
        <f t="shared" si="13"/>
        <v>3764</v>
      </c>
      <c r="L105" s="3">
        <v>465</v>
      </c>
      <c r="M105" s="3">
        <v>131</v>
      </c>
      <c r="N105" s="3">
        <v>3168</v>
      </c>
    </row>
    <row r="106" spans="1:14" ht="15">
      <c r="A106" s="3" t="s">
        <v>38</v>
      </c>
      <c r="B106" s="12">
        <v>471666</v>
      </c>
      <c r="C106" s="3" t="str">
        <f>'[1]EqAids11-Oct'!D116</f>
        <v>ELMWOOD                 </v>
      </c>
      <c r="D106" s="4">
        <v>311</v>
      </c>
      <c r="E106" s="4">
        <v>99</v>
      </c>
      <c r="F106" s="5">
        <f t="shared" si="14"/>
        <v>0.3183279742765273</v>
      </c>
      <c r="G106" s="4">
        <v>35</v>
      </c>
      <c r="H106" s="5">
        <f t="shared" si="15"/>
        <v>0.11254019292604502</v>
      </c>
      <c r="I106" s="4">
        <f t="shared" si="16"/>
        <v>134</v>
      </c>
      <c r="J106" s="6">
        <f t="shared" si="17"/>
        <v>0.43086816720257237</v>
      </c>
      <c r="K106" s="3">
        <f t="shared" si="13"/>
        <v>255</v>
      </c>
      <c r="L106" s="3">
        <v>81</v>
      </c>
      <c r="M106" s="3">
        <v>29</v>
      </c>
      <c r="N106" s="3">
        <v>145</v>
      </c>
    </row>
    <row r="107" spans="1:14" ht="15">
      <c r="A107" s="3" t="s">
        <v>18</v>
      </c>
      <c r="B107" s="12">
        <v>661687</v>
      </c>
      <c r="C107" s="3" t="str">
        <f>'[1]EqAids11-Oct'!D118</f>
        <v>ERIN #2                 </v>
      </c>
      <c r="D107" s="4">
        <v>329</v>
      </c>
      <c r="E107" s="4">
        <v>27</v>
      </c>
      <c r="F107" s="5">
        <f t="shared" si="14"/>
        <v>0.08206686930091185</v>
      </c>
      <c r="G107" s="4">
        <v>5</v>
      </c>
      <c r="H107" s="5">
        <f t="shared" si="15"/>
        <v>0.015197568389057751</v>
      </c>
      <c r="I107" s="4">
        <f t="shared" si="16"/>
        <v>32</v>
      </c>
      <c r="J107" s="6">
        <f t="shared" si="17"/>
        <v>0.0972644376899696</v>
      </c>
      <c r="K107" s="3">
        <f t="shared" si="13"/>
        <v>150</v>
      </c>
      <c r="L107" s="3">
        <v>22</v>
      </c>
      <c r="M107" s="3">
        <v>3</v>
      </c>
      <c r="N107" s="3">
        <v>125</v>
      </c>
    </row>
    <row r="108" spans="1:14" ht="15">
      <c r="A108" s="3" t="s">
        <v>6</v>
      </c>
      <c r="B108" s="12">
        <v>531694</v>
      </c>
      <c r="C108" s="3" t="str">
        <f>'[1]EqAids11-Oct'!D119</f>
        <v>EVANSVILLE COMMUNITY    </v>
      </c>
      <c r="D108" s="4">
        <v>1765</v>
      </c>
      <c r="E108" s="4">
        <v>339</v>
      </c>
      <c r="F108" s="5">
        <f t="shared" si="14"/>
        <v>0.19206798866855523</v>
      </c>
      <c r="G108" s="4">
        <v>93</v>
      </c>
      <c r="H108" s="5">
        <f t="shared" si="15"/>
        <v>0.052691218130311614</v>
      </c>
      <c r="I108" s="4">
        <f t="shared" si="16"/>
        <v>432</v>
      </c>
      <c r="J108" s="6">
        <f t="shared" si="17"/>
        <v>0.24475920679886687</v>
      </c>
      <c r="K108" s="3">
        <f t="shared" si="13"/>
        <v>961</v>
      </c>
      <c r="L108" s="3">
        <v>253</v>
      </c>
      <c r="M108" s="3">
        <v>55</v>
      </c>
      <c r="N108" s="3">
        <v>653</v>
      </c>
    </row>
    <row r="109" spans="1:14" ht="15">
      <c r="A109" s="3" t="s">
        <v>34</v>
      </c>
      <c r="B109" s="12">
        <v>181729</v>
      </c>
      <c r="C109" s="3" t="str">
        <f>'[1]EqAids11-Oct'!D120</f>
        <v>FALL CREEK              </v>
      </c>
      <c r="D109" s="4">
        <v>829</v>
      </c>
      <c r="E109" s="4">
        <v>187</v>
      </c>
      <c r="F109" s="5">
        <f t="shared" si="14"/>
        <v>0.2255729794933655</v>
      </c>
      <c r="G109" s="4">
        <v>45</v>
      </c>
      <c r="H109" s="5">
        <f t="shared" si="15"/>
        <v>0.054282267792521106</v>
      </c>
      <c r="I109" s="4">
        <f t="shared" si="16"/>
        <v>232</v>
      </c>
      <c r="J109" s="6">
        <f t="shared" si="17"/>
        <v>0.2798552472858866</v>
      </c>
      <c r="K109" s="3">
        <f t="shared" si="13"/>
        <v>527</v>
      </c>
      <c r="L109" s="3">
        <v>152</v>
      </c>
      <c r="M109" s="3">
        <v>38</v>
      </c>
      <c r="N109" s="3">
        <v>337</v>
      </c>
    </row>
    <row r="110" spans="1:14" ht="15">
      <c r="A110" s="3" t="s">
        <v>39</v>
      </c>
      <c r="B110" s="12">
        <v>111736</v>
      </c>
      <c r="C110" s="3" t="str">
        <f>'[1]EqAids11-Oct'!D121</f>
        <v>FALL RIVER              </v>
      </c>
      <c r="D110" s="4">
        <v>480</v>
      </c>
      <c r="E110" s="4">
        <v>131</v>
      </c>
      <c r="F110" s="5">
        <f t="shared" si="14"/>
        <v>0.27291666666666664</v>
      </c>
      <c r="G110" s="4">
        <v>26</v>
      </c>
      <c r="H110" s="5">
        <f t="shared" si="15"/>
        <v>0.05416666666666667</v>
      </c>
      <c r="I110" s="4">
        <f t="shared" si="16"/>
        <v>157</v>
      </c>
      <c r="J110" s="6">
        <f t="shared" si="17"/>
        <v>0.32708333333333334</v>
      </c>
      <c r="K110" s="3">
        <f t="shared" si="13"/>
        <v>346</v>
      </c>
      <c r="L110" s="3">
        <v>107</v>
      </c>
      <c r="M110" s="3">
        <v>19</v>
      </c>
      <c r="N110" s="3">
        <v>220</v>
      </c>
    </row>
    <row r="111" spans="1:14" ht="15">
      <c r="A111" s="3" t="s">
        <v>40</v>
      </c>
      <c r="B111" s="12">
        <v>221813</v>
      </c>
      <c r="C111" s="3" t="str">
        <f>'[1]EqAids11-Oct'!D122</f>
        <v>FENNIMORE COMMUNITY     </v>
      </c>
      <c r="D111" s="4">
        <v>764</v>
      </c>
      <c r="E111" s="4">
        <v>229</v>
      </c>
      <c r="F111" s="5">
        <f t="shared" si="14"/>
        <v>0.299738219895288</v>
      </c>
      <c r="G111" s="4">
        <v>115</v>
      </c>
      <c r="H111" s="5">
        <f t="shared" si="15"/>
        <v>0.1505235602094241</v>
      </c>
      <c r="I111" s="4">
        <f t="shared" si="16"/>
        <v>344</v>
      </c>
      <c r="J111" s="6">
        <f t="shared" si="17"/>
        <v>0.450261780104712</v>
      </c>
      <c r="K111" s="3">
        <f t="shared" si="13"/>
        <v>603</v>
      </c>
      <c r="L111" s="3">
        <v>181</v>
      </c>
      <c r="M111" s="3">
        <v>83</v>
      </c>
      <c r="N111" s="3">
        <v>339</v>
      </c>
    </row>
    <row r="112" spans="1:14" ht="15">
      <c r="A112" s="3" t="s">
        <v>5</v>
      </c>
      <c r="B112" s="12">
        <v>545757</v>
      </c>
      <c r="C112" s="3" t="str">
        <f>'[1]EqAids11-Oct'!D379</f>
        <v>FLAMBEAU                </v>
      </c>
      <c r="D112" s="4">
        <v>635</v>
      </c>
      <c r="E112" s="4">
        <v>325</v>
      </c>
      <c r="F112" s="5">
        <f t="shared" si="14"/>
        <v>0.5118110236220472</v>
      </c>
      <c r="G112" s="4">
        <v>58</v>
      </c>
      <c r="H112" s="5">
        <f t="shared" si="15"/>
        <v>0.09133858267716535</v>
      </c>
      <c r="I112" s="4">
        <f t="shared" si="16"/>
        <v>383</v>
      </c>
      <c r="J112" s="6">
        <f t="shared" si="17"/>
        <v>0.6031496062992125</v>
      </c>
      <c r="K112" s="3">
        <f t="shared" si="13"/>
        <v>522</v>
      </c>
      <c r="L112" s="3">
        <v>273</v>
      </c>
      <c r="M112" s="3">
        <v>56</v>
      </c>
      <c r="N112" s="3">
        <v>193</v>
      </c>
    </row>
    <row r="113" spans="1:14" ht="15">
      <c r="A113" s="3" t="s">
        <v>41</v>
      </c>
      <c r="B113" s="12">
        <v>191855</v>
      </c>
      <c r="C113" s="3" t="str">
        <f>'[1]EqAids11-Oct'!D124</f>
        <v>FLORENCE                </v>
      </c>
      <c r="D113" s="4">
        <v>478</v>
      </c>
      <c r="E113" s="4">
        <v>159</v>
      </c>
      <c r="F113" s="5">
        <f t="shared" si="14"/>
        <v>0.33263598326359833</v>
      </c>
      <c r="G113" s="4">
        <v>66</v>
      </c>
      <c r="H113" s="5">
        <f t="shared" si="15"/>
        <v>0.13807531380753138</v>
      </c>
      <c r="I113" s="4">
        <f t="shared" si="16"/>
        <v>225</v>
      </c>
      <c r="J113" s="6">
        <f t="shared" si="17"/>
        <v>0.4707112970711297</v>
      </c>
      <c r="K113" s="3">
        <f t="shared" si="13"/>
        <v>308</v>
      </c>
      <c r="L113" s="3">
        <v>115</v>
      </c>
      <c r="M113" s="3">
        <v>43</v>
      </c>
      <c r="N113" s="3">
        <v>150</v>
      </c>
    </row>
    <row r="114" spans="1:14" ht="15">
      <c r="A114" s="3" t="s">
        <v>42</v>
      </c>
      <c r="B114" s="12">
        <v>201862</v>
      </c>
      <c r="C114" s="3" t="str">
        <f>'[1]EqAids11-Oct'!D125</f>
        <v>FOND DU LAC             </v>
      </c>
      <c r="D114" s="4">
        <v>7219</v>
      </c>
      <c r="E114" s="4">
        <v>2428</v>
      </c>
      <c r="F114" s="5">
        <f t="shared" si="14"/>
        <v>0.3363346723922981</v>
      </c>
      <c r="G114" s="4">
        <v>483</v>
      </c>
      <c r="H114" s="5">
        <f t="shared" si="15"/>
        <v>0.06690677379138385</v>
      </c>
      <c r="I114" s="4">
        <f t="shared" si="16"/>
        <v>2911</v>
      </c>
      <c r="J114" s="6">
        <f t="shared" si="17"/>
        <v>0.40324144618368196</v>
      </c>
      <c r="K114" s="3">
        <f t="shared" si="13"/>
        <v>4454</v>
      </c>
      <c r="L114" s="3">
        <v>1846</v>
      </c>
      <c r="M114" s="3">
        <v>314</v>
      </c>
      <c r="N114" s="3">
        <v>2294</v>
      </c>
    </row>
    <row r="115" spans="1:14" ht="15">
      <c r="A115" s="3" t="s">
        <v>16</v>
      </c>
      <c r="B115" s="12">
        <v>641870</v>
      </c>
      <c r="C115" s="3" t="str">
        <f>'[1]EqAids11-Oct'!D126</f>
        <v>FONTANA J8              </v>
      </c>
      <c r="D115" s="4">
        <v>252</v>
      </c>
      <c r="E115" s="4">
        <v>55</v>
      </c>
      <c r="F115" s="5">
        <f t="shared" si="14"/>
        <v>0.21825396825396826</v>
      </c>
      <c r="G115" s="4">
        <v>8</v>
      </c>
      <c r="H115" s="5">
        <f t="shared" si="15"/>
        <v>0.031746031746031744</v>
      </c>
      <c r="I115" s="4">
        <f t="shared" si="16"/>
        <v>63</v>
      </c>
      <c r="J115" s="6">
        <f t="shared" si="17"/>
        <v>0.25</v>
      </c>
      <c r="K115" s="3">
        <f t="shared" si="13"/>
        <v>123</v>
      </c>
      <c r="L115" s="3">
        <v>44</v>
      </c>
      <c r="M115" s="3">
        <v>5</v>
      </c>
      <c r="N115" s="3">
        <v>74</v>
      </c>
    </row>
    <row r="116" spans="1:14" ht="15">
      <c r="A116" s="3" t="s">
        <v>43</v>
      </c>
      <c r="B116" s="12">
        <v>281883</v>
      </c>
      <c r="C116" s="3" t="str">
        <f>'[1]EqAids11-Oct'!D127</f>
        <v>FORT ATKINSON           </v>
      </c>
      <c r="D116" s="4">
        <v>2745</v>
      </c>
      <c r="E116" s="4">
        <v>851</v>
      </c>
      <c r="F116" s="5">
        <f t="shared" si="14"/>
        <v>0.3100182149362477</v>
      </c>
      <c r="G116" s="4">
        <v>150</v>
      </c>
      <c r="H116" s="5">
        <f t="shared" si="15"/>
        <v>0.0546448087431694</v>
      </c>
      <c r="I116" s="4">
        <f t="shared" si="16"/>
        <v>1001</v>
      </c>
      <c r="J116" s="6">
        <f t="shared" si="17"/>
        <v>0.3646630236794171</v>
      </c>
      <c r="K116" s="3">
        <f t="shared" si="13"/>
        <v>1958</v>
      </c>
      <c r="L116" s="3">
        <v>736</v>
      </c>
      <c r="M116" s="3">
        <v>127</v>
      </c>
      <c r="N116" s="3">
        <v>1095</v>
      </c>
    </row>
    <row r="117" spans="1:14" ht="15">
      <c r="A117" s="3" t="s">
        <v>59</v>
      </c>
      <c r="B117" s="12">
        <v>401890</v>
      </c>
      <c r="C117" s="3" t="str">
        <f>'[1]EqAids11-Oct'!D128</f>
        <v>FOX POINT J2            </v>
      </c>
      <c r="D117" s="4">
        <v>853</v>
      </c>
      <c r="E117" s="4">
        <v>90</v>
      </c>
      <c r="F117" s="5">
        <f t="shared" si="14"/>
        <v>0.10550996483001172</v>
      </c>
      <c r="G117" s="4">
        <v>19</v>
      </c>
      <c r="H117" s="5">
        <f t="shared" si="15"/>
        <v>0.022274325908558032</v>
      </c>
      <c r="I117" s="4">
        <f t="shared" si="16"/>
        <v>109</v>
      </c>
      <c r="J117" s="6">
        <f t="shared" si="17"/>
        <v>0.12778429073856976</v>
      </c>
      <c r="K117" s="3">
        <f t="shared" si="13"/>
        <v>356</v>
      </c>
      <c r="L117" s="3">
        <v>67</v>
      </c>
      <c r="M117" s="3">
        <v>14</v>
      </c>
      <c r="N117" s="3">
        <v>275</v>
      </c>
    </row>
    <row r="118" spans="1:14" ht="15">
      <c r="A118" s="3" t="s">
        <v>59</v>
      </c>
      <c r="B118" s="12">
        <v>401900</v>
      </c>
      <c r="C118" s="3" t="str">
        <f>'[1]EqAids11-Oct'!D130</f>
        <v>FRANKLIN                </v>
      </c>
      <c r="D118" s="4">
        <v>4217</v>
      </c>
      <c r="E118" s="4">
        <v>482</v>
      </c>
      <c r="F118" s="5">
        <f t="shared" si="14"/>
        <v>0.11429926488024662</v>
      </c>
      <c r="G118" s="4">
        <v>61</v>
      </c>
      <c r="H118" s="5">
        <f t="shared" si="15"/>
        <v>0.014465259663267727</v>
      </c>
      <c r="I118" s="4">
        <f t="shared" si="16"/>
        <v>543</v>
      </c>
      <c r="J118" s="6">
        <f t="shared" si="17"/>
        <v>0.12876452454351434</v>
      </c>
      <c r="K118" s="3">
        <f t="shared" si="13"/>
        <v>2466</v>
      </c>
      <c r="L118" s="3">
        <v>381</v>
      </c>
      <c r="M118" s="3">
        <v>48</v>
      </c>
      <c r="N118" s="3">
        <v>2037</v>
      </c>
    </row>
    <row r="119" spans="1:14" ht="15">
      <c r="A119" s="3" t="s">
        <v>51</v>
      </c>
      <c r="B119" s="12">
        <v>481939</v>
      </c>
      <c r="C119" s="3" t="str">
        <f>'[1]EqAids11-Oct'!D131</f>
        <v>FREDERIC                </v>
      </c>
      <c r="D119" s="4">
        <v>484</v>
      </c>
      <c r="E119" s="4">
        <v>238</v>
      </c>
      <c r="F119" s="5">
        <f t="shared" si="14"/>
        <v>0.49173553719008267</v>
      </c>
      <c r="G119" s="4">
        <v>46</v>
      </c>
      <c r="H119" s="5">
        <f t="shared" si="15"/>
        <v>0.09504132231404959</v>
      </c>
      <c r="I119" s="4">
        <f t="shared" si="16"/>
        <v>284</v>
      </c>
      <c r="J119" s="6">
        <f t="shared" si="17"/>
        <v>0.5867768595041323</v>
      </c>
      <c r="K119" s="3">
        <f t="shared" si="13"/>
        <v>389</v>
      </c>
      <c r="L119" s="3">
        <v>190</v>
      </c>
      <c r="M119" s="3">
        <v>35</v>
      </c>
      <c r="N119" s="3">
        <v>164</v>
      </c>
    </row>
    <row r="120" spans="1:14" ht="15">
      <c r="A120" s="3" t="s">
        <v>52</v>
      </c>
      <c r="B120" s="12">
        <v>441953</v>
      </c>
      <c r="C120" s="3" t="str">
        <f>'[1]EqAids11-Oct'!D133</f>
        <v>FREEDOM AREA            </v>
      </c>
      <c r="D120" s="4">
        <v>1570</v>
      </c>
      <c r="E120" s="4">
        <v>221</v>
      </c>
      <c r="F120" s="5">
        <f t="shared" si="14"/>
        <v>0.14076433121019108</v>
      </c>
      <c r="G120" s="4">
        <v>70</v>
      </c>
      <c r="H120" s="5">
        <f t="shared" si="15"/>
        <v>0.044585987261146494</v>
      </c>
      <c r="I120" s="4">
        <f t="shared" si="16"/>
        <v>291</v>
      </c>
      <c r="J120" s="6">
        <f t="shared" si="17"/>
        <v>0.18535031847133757</v>
      </c>
      <c r="K120" s="3">
        <f t="shared" si="13"/>
        <v>1100</v>
      </c>
      <c r="L120" s="3">
        <v>168</v>
      </c>
      <c r="M120" s="3">
        <v>53</v>
      </c>
      <c r="N120" s="3">
        <v>879</v>
      </c>
    </row>
    <row r="121" spans="1:14" ht="15">
      <c r="A121" s="3" t="s">
        <v>18</v>
      </c>
      <c r="B121" s="12">
        <v>664843</v>
      </c>
      <c r="C121" s="3" t="str">
        <f>'[1]EqAids11-Oct'!D327</f>
        <v>FRIESS LAKE</v>
      </c>
      <c r="D121" s="4">
        <v>288</v>
      </c>
      <c r="E121" s="4">
        <v>10</v>
      </c>
      <c r="F121" s="5">
        <f t="shared" si="14"/>
        <v>0.034722222222222224</v>
      </c>
      <c r="G121" s="4">
        <v>4</v>
      </c>
      <c r="H121" s="5">
        <f t="shared" si="15"/>
        <v>0.013888888888888888</v>
      </c>
      <c r="I121" s="4">
        <f t="shared" si="16"/>
        <v>14</v>
      </c>
      <c r="J121" s="6">
        <f t="shared" si="17"/>
        <v>0.04861111111111111</v>
      </c>
      <c r="K121" s="3">
        <f t="shared" si="13"/>
        <v>152</v>
      </c>
      <c r="L121" s="3">
        <v>7</v>
      </c>
      <c r="M121" s="3">
        <v>3</v>
      </c>
      <c r="N121" s="3">
        <v>142</v>
      </c>
    </row>
    <row r="122" spans="1:14" ht="15">
      <c r="A122" s="3" t="s">
        <v>13</v>
      </c>
      <c r="B122" s="12">
        <v>612009</v>
      </c>
      <c r="C122" s="3" t="str">
        <f>'[1]EqAids11-Oct'!D134</f>
        <v>GALESVILLE-ETTRICK      </v>
      </c>
      <c r="D122" s="4">
        <v>1311</v>
      </c>
      <c r="E122" s="4">
        <v>282</v>
      </c>
      <c r="F122" s="5">
        <f t="shared" si="14"/>
        <v>0.2151029748283753</v>
      </c>
      <c r="G122" s="4">
        <v>119</v>
      </c>
      <c r="H122" s="5">
        <f t="shared" si="15"/>
        <v>0.09077040427154844</v>
      </c>
      <c r="I122" s="4">
        <f t="shared" si="16"/>
        <v>401</v>
      </c>
      <c r="J122" s="6">
        <f t="shared" si="17"/>
        <v>0.30587337909992374</v>
      </c>
      <c r="K122" s="3">
        <f t="shared" si="13"/>
        <v>911</v>
      </c>
      <c r="L122" s="3">
        <v>217</v>
      </c>
      <c r="M122" s="3">
        <v>82</v>
      </c>
      <c r="N122" s="3">
        <v>612</v>
      </c>
    </row>
    <row r="123" spans="1:14" ht="15">
      <c r="A123" s="3" t="s">
        <v>16</v>
      </c>
      <c r="B123" s="12">
        <v>642044</v>
      </c>
      <c r="C123" s="3" t="str">
        <f>'[1]EqAids11-Oct'!D136</f>
        <v>GENEVA J4               </v>
      </c>
      <c r="J123" s="6"/>
      <c r="K123" s="3">
        <f t="shared" si="13"/>
        <v>0</v>
      </c>
      <c r="L123" s="3"/>
      <c r="M123" s="3"/>
      <c r="N123" s="3"/>
    </row>
    <row r="124" spans="1:14" ht="15">
      <c r="A124" s="3" t="s">
        <v>16</v>
      </c>
      <c r="B124" s="12">
        <v>642051</v>
      </c>
      <c r="C124" s="3" t="str">
        <f>'[1]EqAids11-Oct'!D137</f>
        <v>GENOA CITY J2           </v>
      </c>
      <c r="J124" s="6"/>
      <c r="K124" s="3">
        <f t="shared" si="13"/>
        <v>0</v>
      </c>
      <c r="L124" s="3"/>
      <c r="M124" s="3"/>
      <c r="N124" s="3"/>
    </row>
    <row r="125" spans="1:14" ht="15">
      <c r="A125" s="3" t="s">
        <v>18</v>
      </c>
      <c r="B125" s="12">
        <v>662058</v>
      </c>
      <c r="C125" s="3" t="str">
        <f>'[1]EqAids11-Oct'!D138</f>
        <v>GERMANTOWN              </v>
      </c>
      <c r="D125" s="4">
        <v>3991</v>
      </c>
      <c r="E125" s="4">
        <v>481</v>
      </c>
      <c r="F125" s="5">
        <f aca="true" t="shared" si="18" ref="F125:F156">E125/D125</f>
        <v>0.12052117263843648</v>
      </c>
      <c r="G125" s="4">
        <v>84</v>
      </c>
      <c r="H125" s="5">
        <f aca="true" t="shared" si="19" ref="H125:H156">G125/D125</f>
        <v>0.021047356552242547</v>
      </c>
      <c r="I125" s="4">
        <f aca="true" t="shared" si="20" ref="I125:I156">E125+G125</f>
        <v>565</v>
      </c>
      <c r="J125" s="6">
        <f aca="true" t="shared" si="21" ref="J125:J156">I125/D125</f>
        <v>0.14156852919067903</v>
      </c>
      <c r="K125" s="3">
        <f t="shared" si="13"/>
        <v>2363</v>
      </c>
      <c r="L125" s="3">
        <v>358</v>
      </c>
      <c r="M125" s="3">
        <v>63</v>
      </c>
      <c r="N125" s="3">
        <v>1942</v>
      </c>
    </row>
    <row r="126" spans="1:14" ht="15">
      <c r="A126" s="3" t="s">
        <v>65</v>
      </c>
      <c r="B126" s="12">
        <v>152114</v>
      </c>
      <c r="C126" s="3" t="str">
        <f>'[1]EqAids11-Oct'!D139</f>
        <v>GIBRALTAR AREA          </v>
      </c>
      <c r="D126" s="4">
        <v>586</v>
      </c>
      <c r="E126" s="4">
        <v>86</v>
      </c>
      <c r="F126" s="5">
        <f t="shared" si="18"/>
        <v>0.14675767918088736</v>
      </c>
      <c r="G126" s="4">
        <v>46</v>
      </c>
      <c r="H126" s="5">
        <f t="shared" si="19"/>
        <v>0.07849829351535836</v>
      </c>
      <c r="I126" s="4">
        <f t="shared" si="20"/>
        <v>132</v>
      </c>
      <c r="J126" s="6">
        <f t="shared" si="21"/>
        <v>0.22525597269624573</v>
      </c>
      <c r="K126" s="3">
        <f t="shared" si="13"/>
        <v>322</v>
      </c>
      <c r="L126" s="3">
        <v>59</v>
      </c>
      <c r="M126" s="3">
        <v>32</v>
      </c>
      <c r="N126" s="3">
        <v>231</v>
      </c>
    </row>
    <row r="127" spans="1:14" ht="15">
      <c r="A127" s="3" t="s">
        <v>66</v>
      </c>
      <c r="B127" s="12">
        <v>422128</v>
      </c>
      <c r="C127" s="3" t="str">
        <f>'[1]EqAids11-Oct'!D140</f>
        <v>GILLETT                 </v>
      </c>
      <c r="D127" s="4">
        <v>686</v>
      </c>
      <c r="E127" s="4">
        <v>251</v>
      </c>
      <c r="F127" s="5">
        <f t="shared" si="18"/>
        <v>0.36588921282798836</v>
      </c>
      <c r="G127" s="4">
        <v>104</v>
      </c>
      <c r="H127" s="5">
        <f t="shared" si="19"/>
        <v>0.15160349854227406</v>
      </c>
      <c r="I127" s="4">
        <f t="shared" si="20"/>
        <v>355</v>
      </c>
      <c r="J127" s="6">
        <f t="shared" si="21"/>
        <v>0.5174927113702624</v>
      </c>
      <c r="K127" s="3">
        <f t="shared" si="13"/>
        <v>433</v>
      </c>
      <c r="L127" s="3">
        <v>181</v>
      </c>
      <c r="M127" s="3">
        <v>77</v>
      </c>
      <c r="N127" s="3">
        <v>175</v>
      </c>
    </row>
    <row r="128" spans="1:14" ht="15">
      <c r="A128" s="3" t="s">
        <v>12</v>
      </c>
      <c r="B128" s="12">
        <v>602135</v>
      </c>
      <c r="C128" s="3" t="str">
        <f>'[1]EqAids11-Oct'!D141</f>
        <v>GILMAN                  </v>
      </c>
      <c r="D128" s="4">
        <v>425</v>
      </c>
      <c r="E128" s="4">
        <v>249</v>
      </c>
      <c r="F128" s="5">
        <f t="shared" si="18"/>
        <v>0.5858823529411765</v>
      </c>
      <c r="G128" s="4">
        <v>38</v>
      </c>
      <c r="H128" s="5">
        <f t="shared" si="19"/>
        <v>0.08941176470588236</v>
      </c>
      <c r="I128" s="4">
        <f t="shared" si="20"/>
        <v>287</v>
      </c>
      <c r="J128" s="6">
        <f t="shared" si="21"/>
        <v>0.6752941176470588</v>
      </c>
      <c r="K128" s="3">
        <f t="shared" si="13"/>
        <v>351</v>
      </c>
      <c r="L128" s="3">
        <v>215</v>
      </c>
      <c r="M128" s="3">
        <v>36</v>
      </c>
      <c r="N128" s="3">
        <v>100</v>
      </c>
    </row>
    <row r="129" spans="1:14" ht="15">
      <c r="A129" s="3" t="s">
        <v>48</v>
      </c>
      <c r="B129" s="12">
        <v>62142</v>
      </c>
      <c r="C129" s="3" t="str">
        <f>'[1]EqAids11-Oct'!D142</f>
        <v>GILMANTON               </v>
      </c>
      <c r="D129" s="4">
        <v>182</v>
      </c>
      <c r="E129" s="4">
        <v>53</v>
      </c>
      <c r="F129" s="5">
        <f t="shared" si="18"/>
        <v>0.29120879120879123</v>
      </c>
      <c r="G129" s="4">
        <v>14</v>
      </c>
      <c r="H129" s="5">
        <f t="shared" si="19"/>
        <v>0.07692307692307693</v>
      </c>
      <c r="I129" s="4">
        <f t="shared" si="20"/>
        <v>67</v>
      </c>
      <c r="J129" s="6">
        <f t="shared" si="21"/>
        <v>0.36813186813186816</v>
      </c>
      <c r="K129" s="3">
        <f t="shared" si="13"/>
        <v>152</v>
      </c>
      <c r="L129" s="3">
        <v>47</v>
      </c>
      <c r="M129" s="3">
        <v>8</v>
      </c>
      <c r="N129" s="3">
        <v>97</v>
      </c>
    </row>
    <row r="130" spans="1:14" ht="15">
      <c r="A130" s="3" t="s">
        <v>59</v>
      </c>
      <c r="B130" s="12">
        <v>402184</v>
      </c>
      <c r="C130" s="3" t="str">
        <f>'[1]EqAids11-Oct'!D144</f>
        <v>GLENDALE-RIVER HILLS    </v>
      </c>
      <c r="D130" s="4">
        <v>931</v>
      </c>
      <c r="E130" s="4">
        <v>270</v>
      </c>
      <c r="F130" s="5">
        <f t="shared" si="18"/>
        <v>0.2900107411385607</v>
      </c>
      <c r="G130" s="4">
        <v>40</v>
      </c>
      <c r="H130" s="5">
        <f t="shared" si="19"/>
        <v>0.04296455424274973</v>
      </c>
      <c r="I130" s="4">
        <f t="shared" si="20"/>
        <v>310</v>
      </c>
      <c r="J130" s="6">
        <f t="shared" si="21"/>
        <v>0.33297529538131043</v>
      </c>
      <c r="K130" s="3">
        <f aca="true" t="shared" si="22" ref="K130:K193">SUM(L130:N130)</f>
        <v>620</v>
      </c>
      <c r="L130" s="3">
        <v>208</v>
      </c>
      <c r="M130" s="3">
        <v>31</v>
      </c>
      <c r="N130" s="3">
        <v>381</v>
      </c>
    </row>
    <row r="131" spans="1:14" ht="15">
      <c r="A131" s="3" t="s">
        <v>7</v>
      </c>
      <c r="B131" s="12">
        <v>552198</v>
      </c>
      <c r="C131" s="3" t="str">
        <f>'[1]EqAids11-Oct'!D145</f>
        <v>GLENWOOD CITY           </v>
      </c>
      <c r="D131" s="4">
        <v>747</v>
      </c>
      <c r="E131" s="4">
        <v>208</v>
      </c>
      <c r="F131" s="5">
        <f t="shared" si="18"/>
        <v>0.2784471218206158</v>
      </c>
      <c r="G131" s="4">
        <v>52</v>
      </c>
      <c r="H131" s="5">
        <f t="shared" si="19"/>
        <v>0.06961178045515395</v>
      </c>
      <c r="I131" s="4">
        <f t="shared" si="20"/>
        <v>260</v>
      </c>
      <c r="J131" s="6">
        <f t="shared" si="21"/>
        <v>0.34805890227576974</v>
      </c>
      <c r="K131" s="3">
        <f t="shared" si="22"/>
        <v>457</v>
      </c>
      <c r="L131" s="3">
        <v>159</v>
      </c>
      <c r="M131" s="3">
        <v>34</v>
      </c>
      <c r="N131" s="3">
        <v>264</v>
      </c>
    </row>
    <row r="132" spans="1:14" ht="15">
      <c r="A132" s="3" t="s">
        <v>55</v>
      </c>
      <c r="B132" s="12">
        <v>382212</v>
      </c>
      <c r="C132" s="3" t="str">
        <f>'[1]EqAids11-Oct'!D146</f>
        <v>GOODMAN-ARMSTRONG       </v>
      </c>
      <c r="D132" s="4">
        <v>147</v>
      </c>
      <c r="E132" s="4">
        <v>74</v>
      </c>
      <c r="F132" s="5">
        <f t="shared" si="18"/>
        <v>0.5034013605442177</v>
      </c>
      <c r="G132" s="4">
        <v>11</v>
      </c>
      <c r="H132" s="5">
        <f t="shared" si="19"/>
        <v>0.07482993197278912</v>
      </c>
      <c r="I132" s="4">
        <f t="shared" si="20"/>
        <v>85</v>
      </c>
      <c r="J132" s="6">
        <f t="shared" si="21"/>
        <v>0.5782312925170068</v>
      </c>
      <c r="K132" s="3">
        <f t="shared" si="22"/>
        <v>110</v>
      </c>
      <c r="L132" s="3">
        <v>55</v>
      </c>
      <c r="M132" s="3">
        <v>7</v>
      </c>
      <c r="N132" s="3">
        <v>48</v>
      </c>
    </row>
    <row r="133" spans="1:14" ht="15">
      <c r="A133" s="3" t="s">
        <v>62</v>
      </c>
      <c r="B133" s="12">
        <v>452217</v>
      </c>
      <c r="C133" s="3" t="str">
        <f>'[1]EqAids11-Oct'!D147</f>
        <v>GRAFTON                 </v>
      </c>
      <c r="D133" s="4">
        <v>2226</v>
      </c>
      <c r="E133" s="4">
        <v>301</v>
      </c>
      <c r="F133" s="5">
        <f t="shared" si="18"/>
        <v>0.13522012578616352</v>
      </c>
      <c r="G133" s="4">
        <v>86</v>
      </c>
      <c r="H133" s="5">
        <f t="shared" si="19"/>
        <v>0.03863432165318958</v>
      </c>
      <c r="I133" s="4">
        <f t="shared" si="20"/>
        <v>387</v>
      </c>
      <c r="J133" s="6">
        <f t="shared" si="21"/>
        <v>0.1738544474393531</v>
      </c>
      <c r="K133" s="3">
        <f t="shared" si="22"/>
        <v>1114</v>
      </c>
      <c r="L133" s="3">
        <v>218</v>
      </c>
      <c r="M133" s="3">
        <v>58</v>
      </c>
      <c r="N133" s="3">
        <v>838</v>
      </c>
    </row>
    <row r="134" spans="1:14" ht="15">
      <c r="A134" s="3" t="s">
        <v>44</v>
      </c>
      <c r="B134" s="12">
        <v>102226</v>
      </c>
      <c r="C134" s="3" t="str">
        <f>'[1]EqAids11-Oct'!D148</f>
        <v>GRANTON AREA            </v>
      </c>
      <c r="D134" s="4">
        <v>285</v>
      </c>
      <c r="E134" s="4">
        <v>138</v>
      </c>
      <c r="F134" s="5">
        <f t="shared" si="18"/>
        <v>0.4842105263157895</v>
      </c>
      <c r="G134" s="4">
        <v>31</v>
      </c>
      <c r="H134" s="5">
        <f t="shared" si="19"/>
        <v>0.10877192982456141</v>
      </c>
      <c r="I134" s="4">
        <f t="shared" si="20"/>
        <v>169</v>
      </c>
      <c r="J134" s="6">
        <f t="shared" si="21"/>
        <v>0.5929824561403508</v>
      </c>
      <c r="K134" s="3">
        <f t="shared" si="22"/>
        <v>192</v>
      </c>
      <c r="L134" s="3">
        <v>97</v>
      </c>
      <c r="M134" s="3">
        <v>24</v>
      </c>
      <c r="N134" s="3">
        <v>71</v>
      </c>
    </row>
    <row r="135" spans="1:14" ht="15">
      <c r="A135" s="3" t="s">
        <v>67</v>
      </c>
      <c r="B135" s="12">
        <v>72233</v>
      </c>
      <c r="C135" s="3" t="str">
        <f>'[1]EqAids11-Oct'!D149</f>
        <v>GRANTSBURG              </v>
      </c>
      <c r="D135" s="4">
        <v>885</v>
      </c>
      <c r="E135" s="4">
        <v>306</v>
      </c>
      <c r="F135" s="5">
        <f t="shared" si="18"/>
        <v>0.34576271186440677</v>
      </c>
      <c r="G135" s="4">
        <v>77</v>
      </c>
      <c r="H135" s="5">
        <f t="shared" si="19"/>
        <v>0.08700564971751412</v>
      </c>
      <c r="I135" s="4">
        <f t="shared" si="20"/>
        <v>383</v>
      </c>
      <c r="J135" s="6">
        <f t="shared" si="21"/>
        <v>0.4327683615819209</v>
      </c>
      <c r="K135" s="3">
        <f t="shared" si="22"/>
        <v>631</v>
      </c>
      <c r="L135" s="3">
        <v>242</v>
      </c>
      <c r="M135" s="3">
        <v>61</v>
      </c>
      <c r="N135" s="3">
        <v>328</v>
      </c>
    </row>
    <row r="136" spans="1:14" ht="15">
      <c r="A136" s="3" t="s">
        <v>26</v>
      </c>
      <c r="B136" s="12">
        <v>52289</v>
      </c>
      <c r="C136" s="3" t="str">
        <f>'[1]EqAids11-Oct'!D151</f>
        <v>GREEN BAY AREA          </v>
      </c>
      <c r="D136" s="4">
        <v>20589</v>
      </c>
      <c r="E136" s="4">
        <v>10261</v>
      </c>
      <c r="F136" s="5">
        <f t="shared" si="18"/>
        <v>0.49837291757734714</v>
      </c>
      <c r="G136" s="4">
        <v>1362</v>
      </c>
      <c r="H136" s="5">
        <f t="shared" si="19"/>
        <v>0.06615182864636457</v>
      </c>
      <c r="I136" s="4">
        <f t="shared" si="20"/>
        <v>11623</v>
      </c>
      <c r="J136" s="6">
        <f t="shared" si="21"/>
        <v>0.5645247462237117</v>
      </c>
      <c r="K136" s="3">
        <f t="shared" si="22"/>
        <v>12864</v>
      </c>
      <c r="L136" s="3">
        <v>7854</v>
      </c>
      <c r="M136" s="3">
        <v>977</v>
      </c>
      <c r="N136" s="3">
        <v>4033</v>
      </c>
    </row>
    <row r="137" spans="1:14" ht="15">
      <c r="A137" s="3" t="s">
        <v>46</v>
      </c>
      <c r="B137" s="12">
        <v>242310</v>
      </c>
      <c r="C137" s="3" t="str">
        <f>'[1]EqAids11-Oct'!D154</f>
        <v>GREEN LAKE              </v>
      </c>
      <c r="D137" s="4">
        <v>314</v>
      </c>
      <c r="E137" s="4">
        <v>72</v>
      </c>
      <c r="F137" s="5">
        <f t="shared" si="18"/>
        <v>0.22929936305732485</v>
      </c>
      <c r="G137" s="4">
        <v>19</v>
      </c>
      <c r="H137" s="5">
        <f t="shared" si="19"/>
        <v>0.06050955414012739</v>
      </c>
      <c r="I137" s="4">
        <f t="shared" si="20"/>
        <v>91</v>
      </c>
      <c r="J137" s="6">
        <f t="shared" si="21"/>
        <v>0.2898089171974522</v>
      </c>
      <c r="K137" s="3">
        <f t="shared" si="22"/>
        <v>175</v>
      </c>
      <c r="L137" s="3">
        <v>38</v>
      </c>
      <c r="M137" s="3">
        <v>11</v>
      </c>
      <c r="N137" s="3">
        <v>126</v>
      </c>
    </row>
    <row r="138" spans="1:14" ht="15">
      <c r="A138" s="3" t="s">
        <v>59</v>
      </c>
      <c r="B138" s="12">
        <v>402296</v>
      </c>
      <c r="C138" s="3" t="str">
        <f>'[1]EqAids11-Oct'!D152</f>
        <v>GREENDALE               </v>
      </c>
      <c r="D138" s="4">
        <v>2748</v>
      </c>
      <c r="E138" s="4">
        <v>459</v>
      </c>
      <c r="F138" s="5">
        <f t="shared" si="18"/>
        <v>0.16703056768558952</v>
      </c>
      <c r="G138" s="4">
        <v>73</v>
      </c>
      <c r="H138" s="5">
        <f t="shared" si="19"/>
        <v>0.026564774381368266</v>
      </c>
      <c r="I138" s="4">
        <f t="shared" si="20"/>
        <v>532</v>
      </c>
      <c r="J138" s="6">
        <f t="shared" si="21"/>
        <v>0.19359534206695778</v>
      </c>
      <c r="K138" s="3">
        <f t="shared" si="22"/>
        <v>1106</v>
      </c>
      <c r="L138" s="3">
        <v>312</v>
      </c>
      <c r="M138" s="3">
        <v>42</v>
      </c>
      <c r="N138" s="3">
        <v>752</v>
      </c>
    </row>
    <row r="139" spans="1:14" ht="15">
      <c r="A139" s="3" t="s">
        <v>59</v>
      </c>
      <c r="B139" s="12">
        <v>402303</v>
      </c>
      <c r="C139" s="3" t="str">
        <f>'[1]EqAids11-Oct'!D153</f>
        <v>GREENFIELD              </v>
      </c>
      <c r="D139" s="4">
        <v>3723</v>
      </c>
      <c r="E139" s="4">
        <v>1146</v>
      </c>
      <c r="F139" s="5">
        <f t="shared" si="18"/>
        <v>0.30781627719580984</v>
      </c>
      <c r="G139" s="4">
        <v>266</v>
      </c>
      <c r="H139" s="5">
        <f t="shared" si="19"/>
        <v>0.07144775718506581</v>
      </c>
      <c r="I139" s="4">
        <f t="shared" si="20"/>
        <v>1412</v>
      </c>
      <c r="J139" s="6">
        <f t="shared" si="21"/>
        <v>0.37926403438087564</v>
      </c>
      <c r="K139" s="3">
        <f t="shared" si="22"/>
        <v>2040</v>
      </c>
      <c r="L139" s="3">
        <v>828</v>
      </c>
      <c r="M139" s="3">
        <v>186</v>
      </c>
      <c r="N139" s="3">
        <v>1026</v>
      </c>
    </row>
    <row r="140" spans="1:14" ht="15">
      <c r="A140" s="3" t="s">
        <v>44</v>
      </c>
      <c r="B140" s="12">
        <v>102394</v>
      </c>
      <c r="C140" s="3" t="str">
        <f>'[1]EqAids11-Oct'!D155</f>
        <v>GREENWOOD               </v>
      </c>
      <c r="D140" s="4">
        <v>412</v>
      </c>
      <c r="E140" s="4">
        <v>146</v>
      </c>
      <c r="F140" s="5">
        <f t="shared" si="18"/>
        <v>0.35436893203883496</v>
      </c>
      <c r="G140" s="4">
        <v>68</v>
      </c>
      <c r="H140" s="5">
        <f t="shared" si="19"/>
        <v>0.1650485436893204</v>
      </c>
      <c r="I140" s="4">
        <f t="shared" si="20"/>
        <v>214</v>
      </c>
      <c r="J140" s="6">
        <f t="shared" si="21"/>
        <v>0.5194174757281553</v>
      </c>
      <c r="K140" s="3">
        <f t="shared" si="22"/>
        <v>307</v>
      </c>
      <c r="L140" s="3">
        <v>102</v>
      </c>
      <c r="M140" s="3">
        <v>49</v>
      </c>
      <c r="N140" s="3">
        <v>156</v>
      </c>
    </row>
    <row r="141" spans="1:14" ht="15">
      <c r="A141" s="3" t="s">
        <v>10</v>
      </c>
      <c r="B141" s="12">
        <v>582415</v>
      </c>
      <c r="C141" s="3" t="str">
        <f>'[1]EqAids11-Oct'!D156</f>
        <v>GRESHAM</v>
      </c>
      <c r="D141" s="4">
        <v>276</v>
      </c>
      <c r="E141" s="4">
        <v>129</v>
      </c>
      <c r="F141" s="5">
        <f t="shared" si="18"/>
        <v>0.4673913043478261</v>
      </c>
      <c r="G141" s="4">
        <v>55</v>
      </c>
      <c r="H141" s="5">
        <f t="shared" si="19"/>
        <v>0.19927536231884058</v>
      </c>
      <c r="I141" s="4">
        <f t="shared" si="20"/>
        <v>184</v>
      </c>
      <c r="J141" s="6">
        <f t="shared" si="21"/>
        <v>0.6666666666666666</v>
      </c>
      <c r="K141" s="3">
        <f t="shared" si="22"/>
        <v>219</v>
      </c>
      <c r="L141" s="3">
        <v>109</v>
      </c>
      <c r="M141" s="3">
        <v>46</v>
      </c>
      <c r="N141" s="3">
        <v>64</v>
      </c>
    </row>
    <row r="142" spans="1:14" ht="15">
      <c r="A142" s="3" t="s">
        <v>19</v>
      </c>
      <c r="B142" s="12">
        <v>672420</v>
      </c>
      <c r="C142" s="3" t="str">
        <f>'[1]EqAids11-Oct'!D157</f>
        <v>HAMILTON                </v>
      </c>
      <c r="D142" s="4">
        <v>4309</v>
      </c>
      <c r="E142" s="4">
        <v>506</v>
      </c>
      <c r="F142" s="5">
        <f t="shared" si="18"/>
        <v>0.1174286377349733</v>
      </c>
      <c r="G142" s="4">
        <v>95</v>
      </c>
      <c r="H142" s="5">
        <f t="shared" si="19"/>
        <v>0.022046878626131354</v>
      </c>
      <c r="I142" s="4">
        <f t="shared" si="20"/>
        <v>601</v>
      </c>
      <c r="J142" s="6">
        <f t="shared" si="21"/>
        <v>0.13947551636110467</v>
      </c>
      <c r="K142" s="3">
        <f t="shared" si="22"/>
        <v>1790</v>
      </c>
      <c r="L142" s="3">
        <v>337</v>
      </c>
      <c r="M142" s="3">
        <v>74</v>
      </c>
      <c r="N142" s="3">
        <v>1379</v>
      </c>
    </row>
    <row r="143" spans="1:14" ht="15">
      <c r="A143" s="3" t="s">
        <v>18</v>
      </c>
      <c r="B143" s="12">
        <v>662443</v>
      </c>
      <c r="C143" s="3" t="str">
        <f>'[1]EqAids11-Oct'!D160</f>
        <v>HARTFORD J1             </v>
      </c>
      <c r="D143" s="4">
        <v>1622</v>
      </c>
      <c r="E143" s="4">
        <v>569</v>
      </c>
      <c r="F143" s="5">
        <f t="shared" si="18"/>
        <v>0.35080147965474723</v>
      </c>
      <c r="G143" s="4">
        <v>71</v>
      </c>
      <c r="H143" s="5">
        <f t="shared" si="19"/>
        <v>0.043773119605425403</v>
      </c>
      <c r="I143" s="4">
        <f t="shared" si="20"/>
        <v>640</v>
      </c>
      <c r="J143" s="6">
        <f t="shared" si="21"/>
        <v>0.39457459926017263</v>
      </c>
      <c r="K143" s="3">
        <f t="shared" si="22"/>
        <v>1044</v>
      </c>
      <c r="L143" s="3">
        <v>416</v>
      </c>
      <c r="M143" s="3">
        <v>44</v>
      </c>
      <c r="N143" s="3">
        <v>584</v>
      </c>
    </row>
    <row r="144" spans="1:14" ht="15">
      <c r="A144" s="3" t="s">
        <v>18</v>
      </c>
      <c r="B144" s="12">
        <v>662436</v>
      </c>
      <c r="C144" s="3" t="str">
        <f>'[1]EqAids11-Oct'!D159</f>
        <v>HARTFORD UHS            </v>
      </c>
      <c r="D144" s="4">
        <v>1501</v>
      </c>
      <c r="E144" s="4">
        <v>250</v>
      </c>
      <c r="F144" s="5">
        <f t="shared" si="18"/>
        <v>0.1665556295802798</v>
      </c>
      <c r="G144" s="4">
        <v>77</v>
      </c>
      <c r="H144" s="5">
        <f t="shared" si="19"/>
        <v>0.051299133910726186</v>
      </c>
      <c r="I144" s="4">
        <f t="shared" si="20"/>
        <v>327</v>
      </c>
      <c r="J144" s="6">
        <f t="shared" si="21"/>
        <v>0.217854763491006</v>
      </c>
      <c r="K144" s="3">
        <f t="shared" si="22"/>
        <v>836</v>
      </c>
      <c r="L144" s="3">
        <v>172</v>
      </c>
      <c r="M144" s="3">
        <v>48</v>
      </c>
      <c r="N144" s="3">
        <v>616</v>
      </c>
    </row>
    <row r="145" spans="1:14" ht="15">
      <c r="A145" s="3" t="s">
        <v>19</v>
      </c>
      <c r="B145" s="12">
        <v>672460</v>
      </c>
      <c r="C145" s="3" t="str">
        <f>'[1]EqAids11-Oct'!D162</f>
        <v>HARTLAND-LAKESIDE J3    </v>
      </c>
      <c r="D145" s="4">
        <v>1450</v>
      </c>
      <c r="E145" s="4">
        <v>219</v>
      </c>
      <c r="F145" s="5">
        <f t="shared" si="18"/>
        <v>0.1510344827586207</v>
      </c>
      <c r="G145" s="4">
        <v>35</v>
      </c>
      <c r="H145" s="5">
        <f t="shared" si="19"/>
        <v>0.02413793103448276</v>
      </c>
      <c r="I145" s="4">
        <f t="shared" si="20"/>
        <v>254</v>
      </c>
      <c r="J145" s="6">
        <f t="shared" si="21"/>
        <v>0.17517241379310344</v>
      </c>
      <c r="K145" s="3">
        <f t="shared" si="22"/>
        <v>492</v>
      </c>
      <c r="L145" s="3">
        <v>132</v>
      </c>
      <c r="M145" s="3">
        <v>20</v>
      </c>
      <c r="N145" s="3">
        <v>340</v>
      </c>
    </row>
    <row r="146" spans="1:14" ht="15">
      <c r="A146" s="3" t="s">
        <v>9</v>
      </c>
      <c r="B146" s="12">
        <v>572478</v>
      </c>
      <c r="C146" s="3" t="str">
        <f>'[1]EqAids11-Oct'!D163</f>
        <v>HAYWARD COMMUNITY       </v>
      </c>
      <c r="D146" s="4">
        <v>1814</v>
      </c>
      <c r="E146" s="4">
        <v>966</v>
      </c>
      <c r="F146" s="5">
        <f t="shared" si="18"/>
        <v>0.5325248070562293</v>
      </c>
      <c r="G146" s="4">
        <v>166</v>
      </c>
      <c r="H146" s="5">
        <f t="shared" si="19"/>
        <v>0.09151047409040794</v>
      </c>
      <c r="I146" s="4">
        <f t="shared" si="20"/>
        <v>1132</v>
      </c>
      <c r="J146" s="6">
        <f t="shared" si="21"/>
        <v>0.6240352811466373</v>
      </c>
      <c r="K146" s="3">
        <f t="shared" si="22"/>
        <v>1231</v>
      </c>
      <c r="L146" s="3">
        <v>689</v>
      </c>
      <c r="M146" s="3">
        <v>111</v>
      </c>
      <c r="N146" s="3">
        <v>431</v>
      </c>
    </row>
    <row r="147" spans="1:14" ht="15">
      <c r="A147" s="3" t="s">
        <v>29</v>
      </c>
      <c r="B147" s="12">
        <v>142523</v>
      </c>
      <c r="C147" s="3" t="str">
        <f>'[1]EqAids11-Oct'!D165</f>
        <v>HERMAN #22              </v>
      </c>
      <c r="D147" s="4">
        <v>101</v>
      </c>
      <c r="E147" s="4">
        <v>33</v>
      </c>
      <c r="F147" s="5">
        <f t="shared" si="18"/>
        <v>0.32673267326732675</v>
      </c>
      <c r="G147" s="4">
        <v>9</v>
      </c>
      <c r="H147" s="5">
        <f t="shared" si="19"/>
        <v>0.0891089108910891</v>
      </c>
      <c r="I147" s="4">
        <f t="shared" si="20"/>
        <v>42</v>
      </c>
      <c r="J147" s="6">
        <f t="shared" si="21"/>
        <v>0.4158415841584158</v>
      </c>
      <c r="K147" s="3">
        <f t="shared" si="22"/>
        <v>69</v>
      </c>
      <c r="L147" s="3">
        <v>25</v>
      </c>
      <c r="M147" s="3">
        <v>6</v>
      </c>
      <c r="N147" s="3">
        <v>38</v>
      </c>
    </row>
    <row r="148" spans="1:14" ht="15">
      <c r="A148" s="3" t="s">
        <v>30</v>
      </c>
      <c r="B148" s="12">
        <v>252527</v>
      </c>
      <c r="C148" s="3" t="str">
        <f>'[1]EqAids11-Oct'!D166</f>
        <v>HIGHLAND                </v>
      </c>
      <c r="D148" s="4">
        <v>276</v>
      </c>
      <c r="E148" s="4">
        <v>45</v>
      </c>
      <c r="F148" s="5">
        <f t="shared" si="18"/>
        <v>0.16304347826086957</v>
      </c>
      <c r="G148" s="4">
        <v>20</v>
      </c>
      <c r="H148" s="5">
        <f t="shared" si="19"/>
        <v>0.07246376811594203</v>
      </c>
      <c r="I148" s="4">
        <f t="shared" si="20"/>
        <v>65</v>
      </c>
      <c r="J148" s="6">
        <f t="shared" si="21"/>
        <v>0.23550724637681159</v>
      </c>
      <c r="K148" s="3">
        <f t="shared" si="22"/>
        <v>222</v>
      </c>
      <c r="L148" s="3">
        <v>37</v>
      </c>
      <c r="M148" s="3">
        <v>11</v>
      </c>
      <c r="N148" s="3">
        <v>174</v>
      </c>
    </row>
    <row r="149" spans="1:14" ht="15">
      <c r="A149" s="3" t="s">
        <v>60</v>
      </c>
      <c r="B149" s="12">
        <v>82534</v>
      </c>
      <c r="C149" s="3" t="str">
        <f>'[1]EqAids11-Oct'!D167</f>
        <v>HILBERT                 </v>
      </c>
      <c r="D149" s="4">
        <v>459</v>
      </c>
      <c r="E149" s="4">
        <v>69</v>
      </c>
      <c r="F149" s="5">
        <f t="shared" si="18"/>
        <v>0.1503267973856209</v>
      </c>
      <c r="G149" s="4">
        <v>29</v>
      </c>
      <c r="H149" s="5">
        <f t="shared" si="19"/>
        <v>0.06318082788671024</v>
      </c>
      <c r="I149" s="4">
        <f t="shared" si="20"/>
        <v>98</v>
      </c>
      <c r="J149" s="6">
        <f t="shared" si="21"/>
        <v>0.21350762527233116</v>
      </c>
      <c r="K149" s="3">
        <f t="shared" si="22"/>
        <v>372</v>
      </c>
      <c r="L149" s="3">
        <v>61</v>
      </c>
      <c r="M149" s="3">
        <v>26</v>
      </c>
      <c r="N149" s="3">
        <v>285</v>
      </c>
    </row>
    <row r="150" spans="1:14" ht="15">
      <c r="A150" s="3" t="s">
        <v>14</v>
      </c>
      <c r="B150" s="12">
        <v>622541</v>
      </c>
      <c r="C150" s="3" t="str">
        <f>'[1]EqAids11-Oct'!D168</f>
        <v>HILLSBORO               </v>
      </c>
      <c r="D150" s="4">
        <v>585</v>
      </c>
      <c r="E150" s="4">
        <v>188</v>
      </c>
      <c r="F150" s="5">
        <f t="shared" si="18"/>
        <v>0.3213675213675214</v>
      </c>
      <c r="G150" s="4">
        <v>61</v>
      </c>
      <c r="H150" s="5">
        <f t="shared" si="19"/>
        <v>0.10427350427350428</v>
      </c>
      <c r="I150" s="4">
        <f t="shared" si="20"/>
        <v>249</v>
      </c>
      <c r="J150" s="6">
        <f t="shared" si="21"/>
        <v>0.4256410256410256</v>
      </c>
      <c r="K150" s="3">
        <f t="shared" si="22"/>
        <v>396</v>
      </c>
      <c r="L150" s="3">
        <v>133</v>
      </c>
      <c r="M150" s="3">
        <v>46</v>
      </c>
      <c r="N150" s="3">
        <v>217</v>
      </c>
    </row>
    <row r="151" spans="1:14" ht="15">
      <c r="A151" s="3" t="s">
        <v>54</v>
      </c>
      <c r="B151" s="12">
        <v>322562</v>
      </c>
      <c r="C151" s="3" t="str">
        <f>'[1]EqAids11-Oct'!D169</f>
        <v>HOLMEN                  </v>
      </c>
      <c r="D151" s="4">
        <v>3540</v>
      </c>
      <c r="E151" s="4">
        <v>721</v>
      </c>
      <c r="F151" s="5">
        <f t="shared" si="18"/>
        <v>0.2036723163841808</v>
      </c>
      <c r="G151" s="4">
        <v>241</v>
      </c>
      <c r="H151" s="5">
        <f t="shared" si="19"/>
        <v>0.06807909604519774</v>
      </c>
      <c r="I151" s="4">
        <f t="shared" si="20"/>
        <v>962</v>
      </c>
      <c r="J151" s="6">
        <f t="shared" si="21"/>
        <v>0.27175141242937856</v>
      </c>
      <c r="K151" s="3">
        <f t="shared" si="22"/>
        <v>2892</v>
      </c>
      <c r="L151" s="3">
        <v>636</v>
      </c>
      <c r="M151" s="3">
        <v>232</v>
      </c>
      <c r="N151" s="3">
        <v>2024</v>
      </c>
    </row>
    <row r="152" spans="1:14" ht="15">
      <c r="A152" s="3" t="s">
        <v>29</v>
      </c>
      <c r="B152" s="12">
        <v>142576</v>
      </c>
      <c r="C152" s="3" t="str">
        <f>'[1]EqAids11-Oct'!D170</f>
        <v>HORICON                 </v>
      </c>
      <c r="D152" s="4">
        <v>818</v>
      </c>
      <c r="E152" s="4">
        <v>252</v>
      </c>
      <c r="F152" s="5">
        <f t="shared" si="18"/>
        <v>0.3080684596577017</v>
      </c>
      <c r="G152" s="4">
        <v>75</v>
      </c>
      <c r="H152" s="5">
        <f t="shared" si="19"/>
        <v>0.09168704156479218</v>
      </c>
      <c r="I152" s="4">
        <f t="shared" si="20"/>
        <v>327</v>
      </c>
      <c r="J152" s="6">
        <f t="shared" si="21"/>
        <v>0.39975550122249387</v>
      </c>
      <c r="K152" s="3">
        <f t="shared" si="22"/>
        <v>478</v>
      </c>
      <c r="L152" s="3">
        <v>181</v>
      </c>
      <c r="M152" s="3">
        <v>50</v>
      </c>
      <c r="N152" s="3">
        <v>247</v>
      </c>
    </row>
    <row r="153" spans="1:14" ht="15">
      <c r="A153" s="3" t="s">
        <v>52</v>
      </c>
      <c r="B153" s="12">
        <v>442583</v>
      </c>
      <c r="C153" s="3" t="str">
        <f>'[1]EqAids11-Oct'!D171</f>
        <v>HORTONVILLE             </v>
      </c>
      <c r="D153" s="4">
        <v>3328</v>
      </c>
      <c r="E153" s="4">
        <v>435</v>
      </c>
      <c r="F153" s="5">
        <f t="shared" si="18"/>
        <v>0.1307091346153846</v>
      </c>
      <c r="G153" s="4">
        <v>144</v>
      </c>
      <c r="H153" s="5">
        <f t="shared" si="19"/>
        <v>0.04326923076923077</v>
      </c>
      <c r="I153" s="4">
        <f t="shared" si="20"/>
        <v>579</v>
      </c>
      <c r="J153" s="6">
        <f t="shared" si="21"/>
        <v>0.1739783653846154</v>
      </c>
      <c r="K153" s="3">
        <f t="shared" si="22"/>
        <v>2129</v>
      </c>
      <c r="L153" s="3">
        <v>336</v>
      </c>
      <c r="M153" s="3">
        <v>101</v>
      </c>
      <c r="N153" s="3">
        <v>1692</v>
      </c>
    </row>
    <row r="154" spans="1:14" ht="15">
      <c r="A154" s="3" t="s">
        <v>11</v>
      </c>
      <c r="B154" s="12">
        <v>592605</v>
      </c>
      <c r="C154" s="3" t="str">
        <f>'[1]EqAids11-Oct'!D173</f>
        <v>HOWARDS GROVE           </v>
      </c>
      <c r="D154" s="4">
        <v>927</v>
      </c>
      <c r="E154" s="4">
        <v>121</v>
      </c>
      <c r="F154" s="5">
        <f t="shared" si="18"/>
        <v>0.13052858683926646</v>
      </c>
      <c r="G154" s="4">
        <v>24</v>
      </c>
      <c r="H154" s="5">
        <f t="shared" si="19"/>
        <v>0.025889967637540454</v>
      </c>
      <c r="I154" s="4">
        <f t="shared" si="20"/>
        <v>145</v>
      </c>
      <c r="J154" s="6">
        <f t="shared" si="21"/>
        <v>0.15641855447680691</v>
      </c>
      <c r="K154" s="3">
        <f t="shared" si="22"/>
        <v>511</v>
      </c>
      <c r="L154" s="3">
        <v>75</v>
      </c>
      <c r="M154" s="3">
        <v>15</v>
      </c>
      <c r="N154" s="3">
        <v>421</v>
      </c>
    </row>
    <row r="155" spans="1:14" ht="15">
      <c r="A155" s="3" t="s">
        <v>26</v>
      </c>
      <c r="B155" s="12">
        <v>52604</v>
      </c>
      <c r="C155" s="3" t="str">
        <f>'[1]EqAids11-Oct'!D172</f>
        <v>HOWARD-SUAMICO          </v>
      </c>
      <c r="D155" s="4">
        <v>5346</v>
      </c>
      <c r="E155" s="4">
        <v>868</v>
      </c>
      <c r="F155" s="5">
        <f t="shared" si="18"/>
        <v>0.16236438458660682</v>
      </c>
      <c r="G155" s="4">
        <v>155</v>
      </c>
      <c r="H155" s="5">
        <f t="shared" si="19"/>
        <v>0.028993640104751216</v>
      </c>
      <c r="I155" s="4">
        <f t="shared" si="20"/>
        <v>1023</v>
      </c>
      <c r="J155" s="6">
        <f t="shared" si="21"/>
        <v>0.19135802469135801</v>
      </c>
      <c r="K155" s="3">
        <f t="shared" si="22"/>
        <v>3715</v>
      </c>
      <c r="L155" s="3">
        <v>722</v>
      </c>
      <c r="M155" s="3">
        <v>127</v>
      </c>
      <c r="N155" s="3">
        <v>2866</v>
      </c>
    </row>
    <row r="156" spans="1:14" ht="15">
      <c r="A156" s="3" t="s">
        <v>7</v>
      </c>
      <c r="B156" s="12">
        <v>552611</v>
      </c>
      <c r="C156" s="3" t="str">
        <f>'[1]EqAids11-Oct'!D174</f>
        <v>HUDSON                  </v>
      </c>
      <c r="D156" s="4">
        <v>5501</v>
      </c>
      <c r="E156" s="4">
        <v>693</v>
      </c>
      <c r="F156" s="5">
        <f t="shared" si="18"/>
        <v>0.12597709507362298</v>
      </c>
      <c r="G156" s="4">
        <v>144</v>
      </c>
      <c r="H156" s="5">
        <f t="shared" si="19"/>
        <v>0.026177058716596983</v>
      </c>
      <c r="I156" s="4">
        <f t="shared" si="20"/>
        <v>837</v>
      </c>
      <c r="J156" s="6">
        <f t="shared" si="21"/>
        <v>0.15215415379021996</v>
      </c>
      <c r="K156" s="3">
        <f t="shared" si="22"/>
        <v>3462</v>
      </c>
      <c r="L156" s="3">
        <v>533</v>
      </c>
      <c r="M156" s="3">
        <v>95</v>
      </c>
      <c r="N156" s="3">
        <v>2834</v>
      </c>
    </row>
    <row r="157" spans="1:14" ht="15">
      <c r="A157" s="3" t="s">
        <v>68</v>
      </c>
      <c r="B157" s="12">
        <v>262618</v>
      </c>
      <c r="C157" s="3" t="str">
        <f>'[1]EqAids11-Oct'!D175</f>
        <v>HURLEY                  </v>
      </c>
      <c r="D157" s="4">
        <v>639</v>
      </c>
      <c r="E157" s="4">
        <v>279</v>
      </c>
      <c r="F157" s="5">
        <f aca="true" t="shared" si="23" ref="F157:F188">E157/D157</f>
        <v>0.43661971830985913</v>
      </c>
      <c r="G157" s="4">
        <v>65</v>
      </c>
      <c r="H157" s="5">
        <f aca="true" t="shared" si="24" ref="H157:H188">G157/D157</f>
        <v>0.10172143974960876</v>
      </c>
      <c r="I157" s="4">
        <f aca="true" t="shared" si="25" ref="I157:I174">E157+G157</f>
        <v>344</v>
      </c>
      <c r="J157" s="6">
        <f aca="true" t="shared" si="26" ref="J157:J188">I157/D157</f>
        <v>0.5383411580594679</v>
      </c>
      <c r="K157" s="3">
        <f t="shared" si="22"/>
        <v>460</v>
      </c>
      <c r="L157" s="3">
        <v>210</v>
      </c>
      <c r="M157" s="3">
        <v>49</v>
      </c>
      <c r="N157" s="3">
        <v>201</v>
      </c>
    </row>
    <row r="158" spans="1:14" ht="15">
      <c r="A158" s="3" t="s">
        <v>29</v>
      </c>
      <c r="B158" s="12">
        <v>142625</v>
      </c>
      <c r="C158" s="3" t="str">
        <f>'[1]EqAids11-Oct'!D176</f>
        <v>HUSTISFORD              </v>
      </c>
      <c r="D158" s="4">
        <v>425</v>
      </c>
      <c r="E158" s="4">
        <v>93</v>
      </c>
      <c r="F158" s="5">
        <f t="shared" si="23"/>
        <v>0.2188235294117647</v>
      </c>
      <c r="G158" s="4">
        <v>30</v>
      </c>
      <c r="H158" s="5">
        <f t="shared" si="24"/>
        <v>0.07058823529411765</v>
      </c>
      <c r="I158" s="4">
        <f t="shared" si="25"/>
        <v>123</v>
      </c>
      <c r="J158" s="6">
        <f t="shared" si="26"/>
        <v>0.28941176470588237</v>
      </c>
      <c r="K158" s="3">
        <f t="shared" si="22"/>
        <v>281</v>
      </c>
      <c r="L158" s="3">
        <v>73</v>
      </c>
      <c r="M158" s="3">
        <v>21</v>
      </c>
      <c r="N158" s="3">
        <v>187</v>
      </c>
    </row>
    <row r="159" spans="1:14" ht="15">
      <c r="A159" s="3" t="s">
        <v>13</v>
      </c>
      <c r="B159" s="12">
        <v>612632</v>
      </c>
      <c r="C159" s="3" t="str">
        <f>'[1]EqAids11-Oct'!D177</f>
        <v>INDEPENDENCE            </v>
      </c>
      <c r="D159" s="4">
        <v>375</v>
      </c>
      <c r="E159" s="4">
        <v>158</v>
      </c>
      <c r="F159" s="5">
        <f t="shared" si="23"/>
        <v>0.42133333333333334</v>
      </c>
      <c r="G159" s="4">
        <v>21</v>
      </c>
      <c r="H159" s="5">
        <f t="shared" si="24"/>
        <v>0.056</v>
      </c>
      <c r="I159" s="4">
        <f t="shared" si="25"/>
        <v>179</v>
      </c>
      <c r="J159" s="6">
        <f t="shared" si="26"/>
        <v>0.47733333333333333</v>
      </c>
      <c r="K159" s="3">
        <f t="shared" si="22"/>
        <v>250</v>
      </c>
      <c r="L159" s="3">
        <v>116</v>
      </c>
      <c r="M159" s="3">
        <v>10</v>
      </c>
      <c r="N159" s="3">
        <v>124</v>
      </c>
    </row>
    <row r="160" spans="1:14" ht="15">
      <c r="A160" s="3" t="s">
        <v>20</v>
      </c>
      <c r="B160" s="12">
        <v>682639</v>
      </c>
      <c r="C160" s="3" t="str">
        <f>'[1]EqAids11-Oct'!D178</f>
        <v>IOLA-SCANDINAVIA        </v>
      </c>
      <c r="D160" s="4">
        <v>741</v>
      </c>
      <c r="E160" s="4">
        <v>201</v>
      </c>
      <c r="F160" s="5">
        <f t="shared" si="23"/>
        <v>0.27125506072874495</v>
      </c>
      <c r="G160" s="4">
        <v>80</v>
      </c>
      <c r="H160" s="5">
        <f t="shared" si="24"/>
        <v>0.10796221322537113</v>
      </c>
      <c r="I160" s="4">
        <f t="shared" si="25"/>
        <v>281</v>
      </c>
      <c r="J160" s="6">
        <f t="shared" si="26"/>
        <v>0.3792172739541161</v>
      </c>
      <c r="K160" s="3">
        <f t="shared" si="22"/>
        <v>549</v>
      </c>
      <c r="L160" s="3">
        <v>154</v>
      </c>
      <c r="M160" s="3">
        <v>47</v>
      </c>
      <c r="N160" s="3">
        <v>348</v>
      </c>
    </row>
    <row r="161" spans="1:14" ht="15">
      <c r="A161" s="3" t="s">
        <v>30</v>
      </c>
      <c r="B161" s="12">
        <v>252646</v>
      </c>
      <c r="C161" s="3" t="str">
        <f>'[1]EqAids11-Oct'!D179</f>
        <v>IOWA-GRANT              </v>
      </c>
      <c r="D161" s="4">
        <v>771</v>
      </c>
      <c r="E161" s="4">
        <v>219</v>
      </c>
      <c r="F161" s="5">
        <f t="shared" si="23"/>
        <v>0.2840466926070039</v>
      </c>
      <c r="G161" s="4">
        <v>72</v>
      </c>
      <c r="H161" s="5">
        <f t="shared" si="24"/>
        <v>0.0933852140077821</v>
      </c>
      <c r="I161" s="4">
        <f t="shared" si="25"/>
        <v>291</v>
      </c>
      <c r="J161" s="6">
        <f t="shared" si="26"/>
        <v>0.377431906614786</v>
      </c>
      <c r="K161" s="3">
        <f t="shared" si="22"/>
        <v>577</v>
      </c>
      <c r="L161" s="3">
        <v>182</v>
      </c>
      <c r="M161" s="3">
        <v>56</v>
      </c>
      <c r="N161" s="3">
        <v>339</v>
      </c>
    </row>
    <row r="162" spans="1:14" ht="15">
      <c r="A162" s="3" t="s">
        <v>4</v>
      </c>
      <c r="B162" s="12">
        <v>522660</v>
      </c>
      <c r="C162" s="3" t="str">
        <f>'[1]EqAids11-Oct'!D180</f>
        <v>ITHACA                  </v>
      </c>
      <c r="D162" s="4">
        <v>364</v>
      </c>
      <c r="E162" s="4">
        <v>80</v>
      </c>
      <c r="F162" s="5">
        <f t="shared" si="23"/>
        <v>0.21978021978021978</v>
      </c>
      <c r="G162" s="4">
        <v>29</v>
      </c>
      <c r="H162" s="5">
        <f t="shared" si="24"/>
        <v>0.07967032967032966</v>
      </c>
      <c r="I162" s="4">
        <f t="shared" si="25"/>
        <v>109</v>
      </c>
      <c r="J162" s="6">
        <f t="shared" si="26"/>
        <v>0.29945054945054944</v>
      </c>
      <c r="K162" s="3">
        <f t="shared" si="22"/>
        <v>271</v>
      </c>
      <c r="L162" s="3">
        <v>63</v>
      </c>
      <c r="M162" s="3">
        <v>26</v>
      </c>
      <c r="N162" s="3">
        <v>182</v>
      </c>
    </row>
    <row r="163" spans="1:14" ht="15">
      <c r="A163" s="3" t="s">
        <v>6</v>
      </c>
      <c r="B163" s="12">
        <v>532695</v>
      </c>
      <c r="C163" s="3" t="str">
        <f>'[1]EqAids11-Oct'!D181</f>
        <v>JANESVILLE              </v>
      </c>
      <c r="D163" s="4">
        <v>9759</v>
      </c>
      <c r="E163" s="4">
        <v>4232</v>
      </c>
      <c r="F163" s="5">
        <f t="shared" si="23"/>
        <v>0.4336509888308228</v>
      </c>
      <c r="G163" s="4">
        <v>620</v>
      </c>
      <c r="H163" s="5">
        <f t="shared" si="24"/>
        <v>0.06353109949789937</v>
      </c>
      <c r="I163" s="4">
        <f t="shared" si="25"/>
        <v>4852</v>
      </c>
      <c r="J163" s="6">
        <f t="shared" si="26"/>
        <v>0.4971820883287222</v>
      </c>
      <c r="K163" s="3">
        <f t="shared" si="22"/>
        <v>5272</v>
      </c>
      <c r="L163" s="3">
        <v>2912</v>
      </c>
      <c r="M163" s="3">
        <v>371</v>
      </c>
      <c r="N163" s="3">
        <v>1989</v>
      </c>
    </row>
    <row r="164" spans="1:14" ht="15">
      <c r="A164" s="3" t="s">
        <v>43</v>
      </c>
      <c r="B164" s="12">
        <v>282702</v>
      </c>
      <c r="C164" s="3" t="str">
        <f>'[1]EqAids11-Oct'!D182</f>
        <v>JEFFERSON               </v>
      </c>
      <c r="D164" s="4">
        <v>1795</v>
      </c>
      <c r="E164" s="4">
        <v>626</v>
      </c>
      <c r="F164" s="5">
        <f t="shared" si="23"/>
        <v>0.34874651810584956</v>
      </c>
      <c r="G164" s="4">
        <v>105</v>
      </c>
      <c r="H164" s="5">
        <f t="shared" si="24"/>
        <v>0.0584958217270195</v>
      </c>
      <c r="I164" s="4">
        <f t="shared" si="25"/>
        <v>731</v>
      </c>
      <c r="J164" s="6">
        <f t="shared" si="26"/>
        <v>0.40724233983286906</v>
      </c>
      <c r="K164" s="3">
        <f t="shared" si="22"/>
        <v>1365</v>
      </c>
      <c r="L164" s="3">
        <v>532</v>
      </c>
      <c r="M164" s="3">
        <v>94</v>
      </c>
      <c r="N164" s="3">
        <v>739</v>
      </c>
    </row>
    <row r="165" spans="1:14" ht="15">
      <c r="A165" s="3" t="s">
        <v>43</v>
      </c>
      <c r="B165" s="12">
        <v>282730</v>
      </c>
      <c r="C165" s="3" t="str">
        <f>'[1]EqAids11-Oct'!D183</f>
        <v>JOHNSON CREEK           </v>
      </c>
      <c r="D165" s="4">
        <v>606</v>
      </c>
      <c r="E165" s="4">
        <v>171</v>
      </c>
      <c r="F165" s="5">
        <f t="shared" si="23"/>
        <v>0.28217821782178215</v>
      </c>
      <c r="G165" s="4">
        <v>34</v>
      </c>
      <c r="H165" s="5">
        <f t="shared" si="24"/>
        <v>0.056105610561056105</v>
      </c>
      <c r="I165" s="4">
        <f t="shared" si="25"/>
        <v>205</v>
      </c>
      <c r="J165" s="6">
        <f t="shared" si="26"/>
        <v>0.33828382838283827</v>
      </c>
      <c r="K165" s="3">
        <f t="shared" si="22"/>
        <v>349</v>
      </c>
      <c r="L165" s="3">
        <v>128</v>
      </c>
      <c r="M165" s="3">
        <v>20</v>
      </c>
      <c r="N165" s="3">
        <v>201</v>
      </c>
    </row>
    <row r="166" spans="1:14" ht="15">
      <c r="A166" s="3" t="s">
        <v>45</v>
      </c>
      <c r="B166" s="12">
        <v>232737</v>
      </c>
      <c r="C166" s="3" t="str">
        <f>'[1]EqAids11-Oct'!D184</f>
        <v>JUDA                    </v>
      </c>
      <c r="D166" s="4">
        <v>292</v>
      </c>
      <c r="E166" s="4">
        <v>83</v>
      </c>
      <c r="F166" s="5">
        <f t="shared" si="23"/>
        <v>0.2842465753424658</v>
      </c>
      <c r="G166" s="4">
        <v>27</v>
      </c>
      <c r="H166" s="5">
        <f t="shared" si="24"/>
        <v>0.09246575342465753</v>
      </c>
      <c r="I166" s="4">
        <f t="shared" si="25"/>
        <v>110</v>
      </c>
      <c r="J166" s="6">
        <f t="shared" si="26"/>
        <v>0.3767123287671233</v>
      </c>
      <c r="K166" s="3">
        <f t="shared" si="22"/>
        <v>216</v>
      </c>
      <c r="L166" s="3">
        <v>60</v>
      </c>
      <c r="M166" s="3">
        <v>20</v>
      </c>
      <c r="N166" s="3">
        <v>136</v>
      </c>
    </row>
    <row r="167" spans="1:14" ht="15">
      <c r="A167" s="3" t="s">
        <v>52</v>
      </c>
      <c r="B167" s="12">
        <v>442758</v>
      </c>
      <c r="C167" s="3" t="str">
        <f>'[1]EqAids11-Oct'!D186</f>
        <v>KAUKAUNA AREA           </v>
      </c>
      <c r="D167" s="4">
        <v>3650</v>
      </c>
      <c r="E167" s="4">
        <v>819</v>
      </c>
      <c r="F167" s="5">
        <f t="shared" si="23"/>
        <v>0.2243835616438356</v>
      </c>
      <c r="G167" s="4">
        <v>201</v>
      </c>
      <c r="H167" s="5">
        <f t="shared" si="24"/>
        <v>0.05506849315068493</v>
      </c>
      <c r="I167" s="4">
        <f t="shared" si="25"/>
        <v>1020</v>
      </c>
      <c r="J167" s="6">
        <f t="shared" si="26"/>
        <v>0.27945205479452057</v>
      </c>
      <c r="K167" s="3">
        <f t="shared" si="22"/>
        <v>1950</v>
      </c>
      <c r="L167" s="3">
        <v>610</v>
      </c>
      <c r="M167" s="3">
        <v>123</v>
      </c>
      <c r="N167" s="3">
        <v>1217</v>
      </c>
    </row>
    <row r="168" spans="1:14" ht="15">
      <c r="A168" s="3" t="s">
        <v>58</v>
      </c>
      <c r="B168" s="12">
        <v>302793</v>
      </c>
      <c r="C168" s="3" t="str">
        <f>'[1]EqAids11-Oct'!D187</f>
        <v>KENOSHA                 </v>
      </c>
      <c r="D168" s="4">
        <v>23050</v>
      </c>
      <c r="E168" s="4">
        <v>9982</v>
      </c>
      <c r="F168" s="5">
        <f t="shared" si="23"/>
        <v>0.433058568329718</v>
      </c>
      <c r="G168" s="4">
        <v>1144</v>
      </c>
      <c r="H168" s="5">
        <f t="shared" si="24"/>
        <v>0.04963123644251627</v>
      </c>
      <c r="I168" s="4">
        <f t="shared" si="25"/>
        <v>11126</v>
      </c>
      <c r="J168" s="6">
        <f t="shared" si="26"/>
        <v>0.4826898047722343</v>
      </c>
      <c r="K168" s="3">
        <f t="shared" si="22"/>
        <v>12139</v>
      </c>
      <c r="L168" s="3">
        <v>7226</v>
      </c>
      <c r="M168" s="3">
        <v>781</v>
      </c>
      <c r="N168" s="3">
        <v>4132</v>
      </c>
    </row>
    <row r="169" spans="1:14" ht="15">
      <c r="A169" s="3" t="s">
        <v>19</v>
      </c>
      <c r="B169" s="12">
        <v>671376</v>
      </c>
      <c r="C169" s="3" t="str">
        <f>'[1]EqAids11-Oct'!D96</f>
        <v>KETTLE MORAINE          </v>
      </c>
      <c r="D169" s="4">
        <v>4498</v>
      </c>
      <c r="E169" s="4">
        <v>315</v>
      </c>
      <c r="F169" s="5">
        <f t="shared" si="23"/>
        <v>0.07003112494441974</v>
      </c>
      <c r="G169" s="4">
        <v>107</v>
      </c>
      <c r="H169" s="5">
        <f t="shared" si="24"/>
        <v>0.023788350377945754</v>
      </c>
      <c r="I169" s="4">
        <f t="shared" si="25"/>
        <v>422</v>
      </c>
      <c r="J169" s="6">
        <f t="shared" si="26"/>
        <v>0.0938194753223655</v>
      </c>
      <c r="K169" s="3">
        <f t="shared" si="22"/>
        <v>1859</v>
      </c>
      <c r="L169" s="3">
        <v>214</v>
      </c>
      <c r="M169" s="3">
        <v>69</v>
      </c>
      <c r="N169" s="3">
        <v>1576</v>
      </c>
    </row>
    <row r="170" spans="1:14" ht="15">
      <c r="A170" s="3" t="s">
        <v>18</v>
      </c>
      <c r="B170" s="12">
        <v>662800</v>
      </c>
      <c r="C170" s="3" t="str">
        <f>'[1]EqAids11-Oct'!D188</f>
        <v>KEWASKUM                </v>
      </c>
      <c r="D170" s="4">
        <v>1976</v>
      </c>
      <c r="E170" s="4">
        <v>345</v>
      </c>
      <c r="F170" s="5">
        <f t="shared" si="23"/>
        <v>0.17459514170040485</v>
      </c>
      <c r="G170" s="4">
        <v>64</v>
      </c>
      <c r="H170" s="5">
        <f t="shared" si="24"/>
        <v>0.032388663967611336</v>
      </c>
      <c r="I170" s="4">
        <f t="shared" si="25"/>
        <v>409</v>
      </c>
      <c r="J170" s="6">
        <f t="shared" si="26"/>
        <v>0.2069838056680162</v>
      </c>
      <c r="K170" s="3">
        <f t="shared" si="22"/>
        <v>1149</v>
      </c>
      <c r="L170" s="3">
        <v>255</v>
      </c>
      <c r="M170" s="3">
        <v>34</v>
      </c>
      <c r="N170" s="3">
        <v>860</v>
      </c>
    </row>
    <row r="171" spans="1:14" ht="15">
      <c r="A171" s="3" t="s">
        <v>47</v>
      </c>
      <c r="B171" s="12">
        <v>312814</v>
      </c>
      <c r="C171" s="3" t="str">
        <f>'[1]EqAids11-Oct'!D189</f>
        <v>KEWAUNEE                </v>
      </c>
      <c r="D171" s="4">
        <v>949</v>
      </c>
      <c r="E171" s="4">
        <v>216</v>
      </c>
      <c r="F171" s="5">
        <f t="shared" si="23"/>
        <v>0.22760800842992623</v>
      </c>
      <c r="G171" s="4">
        <v>37</v>
      </c>
      <c r="H171" s="5">
        <f t="shared" si="24"/>
        <v>0.03898840885142255</v>
      </c>
      <c r="I171" s="4">
        <f t="shared" si="25"/>
        <v>253</v>
      </c>
      <c r="J171" s="6">
        <f t="shared" si="26"/>
        <v>0.2665964172813488</v>
      </c>
      <c r="K171" s="3">
        <f t="shared" si="22"/>
        <v>745</v>
      </c>
      <c r="L171" s="3">
        <v>162</v>
      </c>
      <c r="M171" s="3">
        <v>29</v>
      </c>
      <c r="N171" s="3">
        <v>554</v>
      </c>
    </row>
    <row r="172" spans="1:14" ht="15">
      <c r="A172" s="3" t="s">
        <v>14</v>
      </c>
      <c r="B172" s="12">
        <v>625960</v>
      </c>
      <c r="C172" s="3" t="str">
        <f>'[1]EqAids11-Oct'!D388</f>
        <v>KICKAPOO AREA           </v>
      </c>
      <c r="D172" s="4">
        <v>428</v>
      </c>
      <c r="E172" s="4">
        <v>200</v>
      </c>
      <c r="F172" s="5">
        <f t="shared" si="23"/>
        <v>0.4672897196261682</v>
      </c>
      <c r="G172" s="4">
        <v>48</v>
      </c>
      <c r="H172" s="5">
        <f t="shared" si="24"/>
        <v>0.11214953271028037</v>
      </c>
      <c r="I172" s="4">
        <f t="shared" si="25"/>
        <v>248</v>
      </c>
      <c r="J172" s="6">
        <f t="shared" si="26"/>
        <v>0.5794392523364486</v>
      </c>
      <c r="K172" s="3">
        <f t="shared" si="22"/>
        <v>344</v>
      </c>
      <c r="L172" s="3">
        <v>175</v>
      </c>
      <c r="M172" s="3">
        <v>46</v>
      </c>
      <c r="N172" s="3">
        <v>123</v>
      </c>
    </row>
    <row r="173" spans="1:14" ht="15">
      <c r="A173" s="3" t="s">
        <v>69</v>
      </c>
      <c r="B173" s="12">
        <v>362828</v>
      </c>
      <c r="C173" s="3" t="str">
        <f>'[1]EqAids11-Oct'!D190</f>
        <v>KIEL AREA               </v>
      </c>
      <c r="D173" s="4">
        <v>1353</v>
      </c>
      <c r="E173" s="4">
        <v>278</v>
      </c>
      <c r="F173" s="5">
        <f t="shared" si="23"/>
        <v>0.20546932742054694</v>
      </c>
      <c r="G173" s="4">
        <v>100</v>
      </c>
      <c r="H173" s="5">
        <f t="shared" si="24"/>
        <v>0.07390983000739099</v>
      </c>
      <c r="I173" s="4">
        <f t="shared" si="25"/>
        <v>378</v>
      </c>
      <c r="J173" s="6">
        <f t="shared" si="26"/>
        <v>0.2793791574279379</v>
      </c>
      <c r="K173" s="3">
        <f t="shared" si="22"/>
        <v>949</v>
      </c>
      <c r="L173" s="3">
        <v>163</v>
      </c>
      <c r="M173" s="3">
        <v>68</v>
      </c>
      <c r="N173" s="3">
        <v>718</v>
      </c>
    </row>
    <row r="174" spans="1:14" ht="15">
      <c r="A174" s="3" t="s">
        <v>52</v>
      </c>
      <c r="B174" s="12">
        <v>442835</v>
      </c>
      <c r="C174" s="3" t="str">
        <f>'[1]EqAids11-Oct'!D191</f>
        <v>KIMBERLY AREA           </v>
      </c>
      <c r="D174" s="4">
        <v>4013</v>
      </c>
      <c r="E174" s="4">
        <v>407</v>
      </c>
      <c r="F174" s="5">
        <f t="shared" si="23"/>
        <v>0.10142038375280339</v>
      </c>
      <c r="G174" s="4">
        <v>103</v>
      </c>
      <c r="H174" s="5">
        <f t="shared" si="24"/>
        <v>0.02566658360328931</v>
      </c>
      <c r="I174" s="4">
        <f t="shared" si="25"/>
        <v>510</v>
      </c>
      <c r="J174" s="6">
        <f t="shared" si="26"/>
        <v>0.1270869673560927</v>
      </c>
      <c r="K174" s="3">
        <f t="shared" si="22"/>
        <v>1762</v>
      </c>
      <c r="L174" s="3">
        <v>287</v>
      </c>
      <c r="M174" s="3">
        <v>78</v>
      </c>
      <c r="N174" s="3">
        <v>1397</v>
      </c>
    </row>
    <row r="175" spans="1:14" ht="15">
      <c r="A175" s="3" t="s">
        <v>11</v>
      </c>
      <c r="B175" s="12">
        <v>592842</v>
      </c>
      <c r="C175" s="3" t="str">
        <f>'[1]EqAids11-Oct'!D192</f>
        <v>KOHLER                  </v>
      </c>
      <c r="J175" s="6"/>
      <c r="K175" s="3">
        <f t="shared" si="22"/>
        <v>0</v>
      </c>
      <c r="L175" s="3"/>
      <c r="M175" s="3"/>
      <c r="N175" s="3"/>
    </row>
    <row r="176" spans="1:14" ht="15">
      <c r="A176" s="3" t="s">
        <v>15</v>
      </c>
      <c r="B176" s="12">
        <v>631848</v>
      </c>
      <c r="C176" s="3" t="str">
        <f>'[1]EqAids11-Oct'!D123</f>
        <v>LAC DU FLAMBEAU #1      </v>
      </c>
      <c r="D176" s="4">
        <v>465</v>
      </c>
      <c r="E176" s="4">
        <v>386</v>
      </c>
      <c r="F176" s="5">
        <f aca="true" t="shared" si="27" ref="F176:F220">E176/D176</f>
        <v>0.8301075268817204</v>
      </c>
      <c r="G176" s="4">
        <v>34</v>
      </c>
      <c r="H176" s="5">
        <f aca="true" t="shared" si="28" ref="H176:H220">G176/D176</f>
        <v>0.07311827956989247</v>
      </c>
      <c r="I176" s="4">
        <f aca="true" t="shared" si="29" ref="I176:I220">E176+G176</f>
        <v>420</v>
      </c>
      <c r="J176" s="6">
        <f aca="true" t="shared" si="30" ref="J176:J220">I176/D176</f>
        <v>0.9032258064516129</v>
      </c>
      <c r="K176" s="3">
        <f t="shared" si="22"/>
        <v>399</v>
      </c>
      <c r="L176" s="3">
        <v>331</v>
      </c>
      <c r="M176" s="3">
        <v>28</v>
      </c>
      <c r="N176" s="3">
        <v>40</v>
      </c>
    </row>
    <row r="177" spans="1:14" ht="15">
      <c r="A177" s="3" t="s">
        <v>54</v>
      </c>
      <c r="B177" s="12">
        <v>322849</v>
      </c>
      <c r="C177" s="3" t="str">
        <f>'[1]EqAids11-Oct'!D193</f>
        <v>LACROSSE                </v>
      </c>
      <c r="D177" s="4">
        <v>6816</v>
      </c>
      <c r="E177" s="4">
        <v>2696</v>
      </c>
      <c r="F177" s="5">
        <f t="shared" si="27"/>
        <v>0.3955399061032864</v>
      </c>
      <c r="G177" s="4">
        <v>571</v>
      </c>
      <c r="H177" s="5">
        <f t="shared" si="28"/>
        <v>0.08377347417840375</v>
      </c>
      <c r="I177" s="4">
        <f t="shared" si="29"/>
        <v>3267</v>
      </c>
      <c r="J177" s="6">
        <f t="shared" si="30"/>
        <v>0.4793133802816901</v>
      </c>
      <c r="K177" s="3">
        <f t="shared" si="22"/>
        <v>4431</v>
      </c>
      <c r="L177" s="3">
        <v>2077</v>
      </c>
      <c r="M177" s="3">
        <v>401</v>
      </c>
      <c r="N177" s="3">
        <v>1953</v>
      </c>
    </row>
    <row r="178" spans="1:14" ht="15">
      <c r="A178" s="3" t="s">
        <v>5</v>
      </c>
      <c r="B178" s="12">
        <v>542856</v>
      </c>
      <c r="C178" s="3" t="str">
        <f>'[1]EqAids11-Oct'!D194</f>
        <v>LADYSMITH</v>
      </c>
      <c r="D178" s="4">
        <v>932</v>
      </c>
      <c r="E178" s="4">
        <v>435</v>
      </c>
      <c r="F178" s="5">
        <f t="shared" si="27"/>
        <v>0.4667381974248927</v>
      </c>
      <c r="G178" s="4">
        <v>82</v>
      </c>
      <c r="H178" s="5">
        <f t="shared" si="28"/>
        <v>0.08798283261802575</v>
      </c>
      <c r="I178" s="4">
        <f t="shared" si="29"/>
        <v>517</v>
      </c>
      <c r="J178" s="6">
        <f t="shared" si="30"/>
        <v>0.5547210300429185</v>
      </c>
      <c r="K178" s="3">
        <f t="shared" si="22"/>
        <v>728</v>
      </c>
      <c r="L178" s="3">
        <v>358</v>
      </c>
      <c r="M178" s="3">
        <v>74</v>
      </c>
      <c r="N178" s="3">
        <v>296</v>
      </c>
    </row>
    <row r="179" spans="1:14" ht="15">
      <c r="A179" s="3" t="s">
        <v>14</v>
      </c>
      <c r="B179" s="12">
        <v>622863</v>
      </c>
      <c r="C179" s="3" t="str">
        <f>'[1]EqAids11-Oct'!D195</f>
        <v>LAFARGE                 </v>
      </c>
      <c r="D179" s="4">
        <v>261</v>
      </c>
      <c r="E179" s="4">
        <v>118</v>
      </c>
      <c r="F179" s="5">
        <f t="shared" si="27"/>
        <v>0.4521072796934866</v>
      </c>
      <c r="G179" s="4">
        <v>36</v>
      </c>
      <c r="H179" s="5">
        <f t="shared" si="28"/>
        <v>0.13793103448275862</v>
      </c>
      <c r="I179" s="4">
        <f t="shared" si="29"/>
        <v>154</v>
      </c>
      <c r="J179" s="6">
        <f t="shared" si="30"/>
        <v>0.5900383141762452</v>
      </c>
      <c r="K179" s="3">
        <f t="shared" si="22"/>
        <v>182</v>
      </c>
      <c r="L179" s="3">
        <v>95</v>
      </c>
      <c r="M179" s="3">
        <v>27</v>
      </c>
      <c r="N179" s="3">
        <v>60</v>
      </c>
    </row>
    <row r="180" spans="1:14" ht="15">
      <c r="A180" s="3" t="s">
        <v>19</v>
      </c>
      <c r="B180" s="12">
        <v>673862</v>
      </c>
      <c r="C180" s="3" t="str">
        <f>'[1]EqAids11-Oct'!D257</f>
        <v>LAKE COUNTRY            </v>
      </c>
      <c r="D180" s="4">
        <v>561</v>
      </c>
      <c r="E180" s="4">
        <v>22</v>
      </c>
      <c r="F180" s="5">
        <f t="shared" si="27"/>
        <v>0.0392156862745098</v>
      </c>
      <c r="G180" s="4">
        <v>19</v>
      </c>
      <c r="H180" s="5">
        <f t="shared" si="28"/>
        <v>0.0338680926916221</v>
      </c>
      <c r="I180" s="4">
        <f t="shared" si="29"/>
        <v>41</v>
      </c>
      <c r="J180" s="6">
        <f t="shared" si="30"/>
        <v>0.07308377896613191</v>
      </c>
      <c r="K180" s="3">
        <f t="shared" si="22"/>
        <v>341</v>
      </c>
      <c r="L180" s="3">
        <v>17</v>
      </c>
      <c r="M180" s="3">
        <v>10</v>
      </c>
      <c r="N180" s="3">
        <v>314</v>
      </c>
    </row>
    <row r="181" spans="1:14" ht="15">
      <c r="A181" s="3" t="s">
        <v>16</v>
      </c>
      <c r="B181" s="12">
        <v>642885</v>
      </c>
      <c r="C181" s="3" t="str">
        <f>'[1]EqAids11-Oct'!D197</f>
        <v>LAKE GENEVA J1          </v>
      </c>
      <c r="D181" s="4">
        <v>2118</v>
      </c>
      <c r="E181" s="4">
        <v>1010</v>
      </c>
      <c r="F181" s="5">
        <f t="shared" si="27"/>
        <v>0.4768649669499528</v>
      </c>
      <c r="G181" s="4">
        <v>157</v>
      </c>
      <c r="H181" s="5">
        <f t="shared" si="28"/>
        <v>0.07412653446647781</v>
      </c>
      <c r="I181" s="4">
        <f t="shared" si="29"/>
        <v>1167</v>
      </c>
      <c r="J181" s="6">
        <f t="shared" si="30"/>
        <v>0.5509915014164306</v>
      </c>
      <c r="K181" s="3">
        <f t="shared" si="22"/>
        <v>1371</v>
      </c>
      <c r="L181" s="3">
        <v>758</v>
      </c>
      <c r="M181" s="3">
        <v>107</v>
      </c>
      <c r="N181" s="3">
        <v>506</v>
      </c>
    </row>
    <row r="182" spans="1:14" ht="15">
      <c r="A182" s="3" t="s">
        <v>16</v>
      </c>
      <c r="B182" s="12">
        <v>642884</v>
      </c>
      <c r="C182" s="3" t="str">
        <f>'[1]EqAids11-Oct'!D196</f>
        <v>LAKE GENEVA-GENOA UHS   </v>
      </c>
      <c r="D182" s="4">
        <v>1995</v>
      </c>
      <c r="E182" s="4">
        <v>652</v>
      </c>
      <c r="F182" s="5">
        <f t="shared" si="27"/>
        <v>0.3268170426065163</v>
      </c>
      <c r="G182" s="4">
        <v>118</v>
      </c>
      <c r="H182" s="5">
        <f t="shared" si="28"/>
        <v>0.05914786967418546</v>
      </c>
      <c r="I182" s="4">
        <f t="shared" si="29"/>
        <v>770</v>
      </c>
      <c r="J182" s="6">
        <f t="shared" si="30"/>
        <v>0.38596491228070173</v>
      </c>
      <c r="K182" s="3">
        <f t="shared" si="22"/>
        <v>1238</v>
      </c>
      <c r="L182" s="3">
        <v>478</v>
      </c>
      <c r="M182" s="3">
        <v>76</v>
      </c>
      <c r="N182" s="3">
        <v>684</v>
      </c>
    </row>
    <row r="183" spans="1:14" ht="15">
      <c r="A183" s="3" t="s">
        <v>57</v>
      </c>
      <c r="B183" s="12">
        <v>92891</v>
      </c>
      <c r="C183" s="3" t="str">
        <f>'[1]EqAids11-Oct'!D198</f>
        <v>LAKE HOLCOMBE           </v>
      </c>
      <c r="D183" s="4">
        <v>382</v>
      </c>
      <c r="E183" s="4">
        <v>174</v>
      </c>
      <c r="F183" s="5">
        <f t="shared" si="27"/>
        <v>0.45549738219895286</v>
      </c>
      <c r="G183" s="4">
        <v>40</v>
      </c>
      <c r="H183" s="5">
        <f t="shared" si="28"/>
        <v>0.10471204188481675</v>
      </c>
      <c r="I183" s="4">
        <f t="shared" si="29"/>
        <v>214</v>
      </c>
      <c r="J183" s="6">
        <f t="shared" si="30"/>
        <v>0.5602094240837696</v>
      </c>
      <c r="K183" s="3">
        <f t="shared" si="22"/>
        <v>315</v>
      </c>
      <c r="L183" s="3">
        <v>145</v>
      </c>
      <c r="M183" s="3">
        <v>34</v>
      </c>
      <c r="N183" s="3">
        <v>136</v>
      </c>
    </row>
    <row r="184" spans="1:14" ht="15">
      <c r="A184" s="3" t="s">
        <v>43</v>
      </c>
      <c r="B184" s="12">
        <v>282898</v>
      </c>
      <c r="C184" s="3" t="str">
        <f>'[1]EqAids11-Oct'!D199</f>
        <v>LAKE MILLS AREA         </v>
      </c>
      <c r="D184" s="4">
        <v>1245</v>
      </c>
      <c r="E184" s="4">
        <v>290</v>
      </c>
      <c r="F184" s="5">
        <f t="shared" si="27"/>
        <v>0.23293172690763053</v>
      </c>
      <c r="G184" s="4">
        <v>51</v>
      </c>
      <c r="H184" s="5">
        <f t="shared" si="28"/>
        <v>0.04096385542168675</v>
      </c>
      <c r="I184" s="4">
        <f t="shared" si="29"/>
        <v>341</v>
      </c>
      <c r="J184" s="6">
        <f t="shared" si="30"/>
        <v>0.27389558232931727</v>
      </c>
      <c r="K184" s="3">
        <f t="shared" si="22"/>
        <v>664</v>
      </c>
      <c r="L184" s="3">
        <v>192</v>
      </c>
      <c r="M184" s="3">
        <v>33</v>
      </c>
      <c r="N184" s="3">
        <v>439</v>
      </c>
    </row>
    <row r="185" spans="1:14" ht="15">
      <c r="A185" s="3" t="s">
        <v>70</v>
      </c>
      <c r="B185" s="12">
        <v>433647</v>
      </c>
      <c r="C185" s="3" t="str">
        <f>'[1]EqAids11-Oct'!D244</f>
        <v>LAKELAND UHS            </v>
      </c>
      <c r="D185" s="4">
        <v>813</v>
      </c>
      <c r="E185" s="4">
        <v>276</v>
      </c>
      <c r="F185" s="5">
        <f t="shared" si="27"/>
        <v>0.33948339483394835</v>
      </c>
      <c r="G185" s="4">
        <v>64</v>
      </c>
      <c r="H185" s="5">
        <f t="shared" si="28"/>
        <v>0.07872078720787208</v>
      </c>
      <c r="I185" s="4">
        <f t="shared" si="29"/>
        <v>340</v>
      </c>
      <c r="J185" s="6">
        <f t="shared" si="30"/>
        <v>0.4182041820418204</v>
      </c>
      <c r="K185" s="3">
        <f t="shared" si="22"/>
        <v>589</v>
      </c>
      <c r="L185" s="3">
        <v>195</v>
      </c>
      <c r="M185" s="3">
        <v>47</v>
      </c>
      <c r="N185" s="3">
        <v>347</v>
      </c>
    </row>
    <row r="186" spans="1:14" ht="15">
      <c r="A186" s="3" t="s">
        <v>40</v>
      </c>
      <c r="B186" s="12">
        <v>222912</v>
      </c>
      <c r="C186" s="3" t="str">
        <f>'[1]EqAids11-Oct'!D200</f>
        <v>LANCASTER COMMUNITY     </v>
      </c>
      <c r="D186" s="4">
        <v>858</v>
      </c>
      <c r="E186" s="4">
        <v>269</v>
      </c>
      <c r="F186" s="5">
        <f t="shared" si="27"/>
        <v>0.3135198135198135</v>
      </c>
      <c r="G186" s="4">
        <v>76</v>
      </c>
      <c r="H186" s="5">
        <f t="shared" si="28"/>
        <v>0.08857808857808858</v>
      </c>
      <c r="I186" s="4">
        <f t="shared" si="29"/>
        <v>345</v>
      </c>
      <c r="J186" s="6">
        <f t="shared" si="30"/>
        <v>0.4020979020979021</v>
      </c>
      <c r="K186" s="3">
        <f t="shared" si="22"/>
        <v>626</v>
      </c>
      <c r="L186" s="3">
        <v>218</v>
      </c>
      <c r="M186" s="3">
        <v>55</v>
      </c>
      <c r="N186" s="3">
        <v>353</v>
      </c>
    </row>
    <row r="187" spans="1:14" ht="15">
      <c r="A187" s="3" t="s">
        <v>64</v>
      </c>
      <c r="B187" s="12">
        <v>212940</v>
      </c>
      <c r="C187" s="3" t="str">
        <f>'[1]EqAids11-Oct'!D201</f>
        <v>LAONA                   </v>
      </c>
      <c r="D187" s="4">
        <v>237</v>
      </c>
      <c r="E187" s="4">
        <v>57</v>
      </c>
      <c r="F187" s="5">
        <f t="shared" si="27"/>
        <v>0.24050632911392406</v>
      </c>
      <c r="G187" s="4">
        <v>46</v>
      </c>
      <c r="H187" s="5">
        <f t="shared" si="28"/>
        <v>0.1940928270042194</v>
      </c>
      <c r="I187" s="4">
        <f t="shared" si="29"/>
        <v>103</v>
      </c>
      <c r="J187" s="6">
        <f t="shared" si="30"/>
        <v>0.4345991561181435</v>
      </c>
      <c r="K187" s="3">
        <f t="shared" si="22"/>
        <v>194</v>
      </c>
      <c r="L187" s="3">
        <v>46</v>
      </c>
      <c r="M187" s="3">
        <v>38</v>
      </c>
      <c r="N187" s="3">
        <v>110</v>
      </c>
    </row>
    <row r="188" spans="1:14" ht="15">
      <c r="A188" s="3" t="s">
        <v>66</v>
      </c>
      <c r="B188" s="12">
        <v>422961</v>
      </c>
      <c r="C188" s="3" t="str">
        <f>'[1]EqAids11-Oct'!D202</f>
        <v>LENA                    </v>
      </c>
      <c r="D188" s="4">
        <v>353</v>
      </c>
      <c r="E188" s="4">
        <v>132</v>
      </c>
      <c r="F188" s="5">
        <f t="shared" si="27"/>
        <v>0.37393767705382436</v>
      </c>
      <c r="G188" s="4">
        <v>38</v>
      </c>
      <c r="H188" s="5">
        <f t="shared" si="28"/>
        <v>0.10764872521246459</v>
      </c>
      <c r="I188" s="4">
        <f t="shared" si="29"/>
        <v>170</v>
      </c>
      <c r="J188" s="6">
        <f t="shared" si="30"/>
        <v>0.48158640226628896</v>
      </c>
      <c r="K188" s="3">
        <f t="shared" si="22"/>
        <v>293</v>
      </c>
      <c r="L188" s="3">
        <v>96</v>
      </c>
      <c r="M188" s="3">
        <v>29</v>
      </c>
      <c r="N188" s="3">
        <v>168</v>
      </c>
    </row>
    <row r="189" spans="1:14" ht="15">
      <c r="A189" s="3" t="s">
        <v>16</v>
      </c>
      <c r="B189" s="12">
        <v>643087</v>
      </c>
      <c r="C189" s="3" t="str">
        <f>'[1]EqAids11-Oct'!D203</f>
        <v>LINN J4                 </v>
      </c>
      <c r="D189" s="4">
        <v>114</v>
      </c>
      <c r="E189" s="4">
        <v>41</v>
      </c>
      <c r="F189" s="5">
        <f t="shared" si="27"/>
        <v>0.35964912280701755</v>
      </c>
      <c r="G189" s="4">
        <v>8</v>
      </c>
      <c r="H189" s="5">
        <f t="shared" si="28"/>
        <v>0.07017543859649122</v>
      </c>
      <c r="I189" s="4">
        <f t="shared" si="29"/>
        <v>49</v>
      </c>
      <c r="J189" s="6">
        <f t="shared" si="30"/>
        <v>0.4298245614035088</v>
      </c>
      <c r="K189" s="3">
        <f t="shared" si="22"/>
        <v>68</v>
      </c>
      <c r="L189" s="3">
        <v>34</v>
      </c>
      <c r="M189" s="3">
        <v>6</v>
      </c>
      <c r="N189" s="3">
        <v>28</v>
      </c>
    </row>
    <row r="190" spans="1:14" ht="15">
      <c r="A190" s="3" t="s">
        <v>16</v>
      </c>
      <c r="B190" s="12">
        <v>643094</v>
      </c>
      <c r="C190" s="3" t="str">
        <f>'[1]EqAids11-Oct'!D204</f>
        <v>LINN J6                 </v>
      </c>
      <c r="D190" s="4">
        <v>118</v>
      </c>
      <c r="E190" s="4">
        <v>34</v>
      </c>
      <c r="F190" s="5">
        <f t="shared" si="27"/>
        <v>0.288135593220339</v>
      </c>
      <c r="G190" s="4">
        <v>1</v>
      </c>
      <c r="H190" s="5">
        <f t="shared" si="28"/>
        <v>0.00847457627118644</v>
      </c>
      <c r="I190" s="4">
        <f t="shared" si="29"/>
        <v>35</v>
      </c>
      <c r="J190" s="6">
        <f t="shared" si="30"/>
        <v>0.2966101694915254</v>
      </c>
      <c r="K190" s="3">
        <f t="shared" si="22"/>
        <v>69</v>
      </c>
      <c r="L190" s="3">
        <v>24</v>
      </c>
      <c r="M190" s="3">
        <v>1</v>
      </c>
      <c r="N190" s="3">
        <v>44</v>
      </c>
    </row>
    <row r="191" spans="1:14" ht="15">
      <c r="A191" s="3" t="s">
        <v>52</v>
      </c>
      <c r="B191" s="12">
        <v>443129</v>
      </c>
      <c r="C191" s="3" t="str">
        <f>'[1]EqAids11-Oct'!D206</f>
        <v>LITTLE CHUTE AREA       </v>
      </c>
      <c r="D191" s="4">
        <v>1400</v>
      </c>
      <c r="E191" s="4">
        <v>348</v>
      </c>
      <c r="F191" s="5">
        <f t="shared" si="27"/>
        <v>0.24857142857142858</v>
      </c>
      <c r="G191" s="4">
        <v>91</v>
      </c>
      <c r="H191" s="5">
        <f t="shared" si="28"/>
        <v>0.065</v>
      </c>
      <c r="I191" s="4">
        <f t="shared" si="29"/>
        <v>439</v>
      </c>
      <c r="J191" s="6">
        <f t="shared" si="30"/>
        <v>0.31357142857142856</v>
      </c>
      <c r="K191" s="3">
        <f t="shared" si="22"/>
        <v>719</v>
      </c>
      <c r="L191" s="3">
        <v>281</v>
      </c>
      <c r="M191" s="3">
        <v>70</v>
      </c>
      <c r="N191" s="3">
        <v>368</v>
      </c>
    </row>
    <row r="192" spans="1:14" ht="15">
      <c r="A192" s="3" t="s">
        <v>39</v>
      </c>
      <c r="B192" s="12">
        <v>113150</v>
      </c>
      <c r="C192" s="3" t="str">
        <f>'[1]EqAids11-Oct'!D207</f>
        <v>LODI                    </v>
      </c>
      <c r="D192" s="4">
        <v>1589</v>
      </c>
      <c r="E192" s="4">
        <v>216</v>
      </c>
      <c r="F192" s="5">
        <f t="shared" si="27"/>
        <v>0.13593455003146634</v>
      </c>
      <c r="G192" s="4">
        <v>59</v>
      </c>
      <c r="H192" s="5">
        <f t="shared" si="28"/>
        <v>0.037130270610446825</v>
      </c>
      <c r="I192" s="4">
        <f t="shared" si="29"/>
        <v>275</v>
      </c>
      <c r="J192" s="6">
        <f t="shared" si="30"/>
        <v>0.17306482064191314</v>
      </c>
      <c r="K192" s="3">
        <f t="shared" si="22"/>
        <v>899</v>
      </c>
      <c r="L192" s="3">
        <v>154</v>
      </c>
      <c r="M192" s="3">
        <v>36</v>
      </c>
      <c r="N192" s="3">
        <v>709</v>
      </c>
    </row>
    <row r="193" spans="1:14" ht="15">
      <c r="A193" s="3" t="s">
        <v>29</v>
      </c>
      <c r="B193" s="12">
        <v>143171</v>
      </c>
      <c r="C193" s="3" t="str">
        <f>'[1]EqAids11-Oct'!D208</f>
        <v>LOMIRA                  </v>
      </c>
      <c r="D193" s="4">
        <v>1017</v>
      </c>
      <c r="E193" s="4">
        <v>202</v>
      </c>
      <c r="F193" s="5">
        <f t="shared" si="27"/>
        <v>0.19862340216322516</v>
      </c>
      <c r="G193" s="4">
        <v>58</v>
      </c>
      <c r="H193" s="5">
        <f t="shared" si="28"/>
        <v>0.05703048180924287</v>
      </c>
      <c r="I193" s="4">
        <f t="shared" si="29"/>
        <v>260</v>
      </c>
      <c r="J193" s="6">
        <f t="shared" si="30"/>
        <v>0.255653883972468</v>
      </c>
      <c r="K193" s="3">
        <f t="shared" si="22"/>
        <v>636</v>
      </c>
      <c r="L193" s="3">
        <v>147</v>
      </c>
      <c r="M193" s="3">
        <v>34</v>
      </c>
      <c r="N193" s="3">
        <v>455</v>
      </c>
    </row>
    <row r="194" spans="1:14" ht="15">
      <c r="A194" s="3" t="s">
        <v>44</v>
      </c>
      <c r="B194" s="12">
        <v>103206</v>
      </c>
      <c r="C194" s="3" t="str">
        <f>'[1]EqAids11-Oct'!D209</f>
        <v>LOYAL                   </v>
      </c>
      <c r="D194" s="4">
        <v>553</v>
      </c>
      <c r="E194" s="4">
        <v>187</v>
      </c>
      <c r="F194" s="5">
        <f t="shared" si="27"/>
        <v>0.33815551537070526</v>
      </c>
      <c r="G194" s="4">
        <v>97</v>
      </c>
      <c r="H194" s="5">
        <f t="shared" si="28"/>
        <v>0.17540687160940324</v>
      </c>
      <c r="I194" s="4">
        <f t="shared" si="29"/>
        <v>284</v>
      </c>
      <c r="J194" s="6">
        <f t="shared" si="30"/>
        <v>0.5135623869801085</v>
      </c>
      <c r="K194" s="3">
        <f aca="true" t="shared" si="31" ref="K194:K257">SUM(L194:N194)</f>
        <v>397</v>
      </c>
      <c r="L194" s="3">
        <v>140</v>
      </c>
      <c r="M194" s="3">
        <v>67</v>
      </c>
      <c r="N194" s="3">
        <v>190</v>
      </c>
    </row>
    <row r="195" spans="1:14" ht="15">
      <c r="A195" s="3" t="s">
        <v>51</v>
      </c>
      <c r="B195" s="12">
        <v>483213</v>
      </c>
      <c r="C195" s="3" t="str">
        <f>'[1]EqAids11-Oct'!D210</f>
        <v>LUCK                    </v>
      </c>
      <c r="D195" s="4">
        <v>483</v>
      </c>
      <c r="E195" s="4">
        <v>174</v>
      </c>
      <c r="F195" s="5">
        <f t="shared" si="27"/>
        <v>0.36024844720496896</v>
      </c>
      <c r="G195" s="4">
        <v>45</v>
      </c>
      <c r="H195" s="5">
        <f t="shared" si="28"/>
        <v>0.09316770186335403</v>
      </c>
      <c r="I195" s="4">
        <f t="shared" si="29"/>
        <v>219</v>
      </c>
      <c r="J195" s="6">
        <f t="shared" si="30"/>
        <v>0.453416149068323</v>
      </c>
      <c r="K195" s="3">
        <f t="shared" si="31"/>
        <v>402</v>
      </c>
      <c r="L195" s="3">
        <v>149</v>
      </c>
      <c r="M195" s="3">
        <v>34</v>
      </c>
      <c r="N195" s="3">
        <v>219</v>
      </c>
    </row>
    <row r="196" spans="1:14" ht="15">
      <c r="A196" s="3" t="s">
        <v>47</v>
      </c>
      <c r="B196" s="12">
        <v>313220</v>
      </c>
      <c r="C196" s="3" t="str">
        <f>'[1]EqAids11-Oct'!D211</f>
        <v>LUXEMBURG-CASCO         </v>
      </c>
      <c r="D196" s="4">
        <v>1897</v>
      </c>
      <c r="E196" s="4">
        <v>315</v>
      </c>
      <c r="F196" s="5">
        <f t="shared" si="27"/>
        <v>0.16605166051660517</v>
      </c>
      <c r="G196" s="4">
        <v>53</v>
      </c>
      <c r="H196" s="5">
        <f t="shared" si="28"/>
        <v>0.0279388508170796</v>
      </c>
      <c r="I196" s="4">
        <f t="shared" si="29"/>
        <v>368</v>
      </c>
      <c r="J196" s="6">
        <f t="shared" si="30"/>
        <v>0.19399051133368478</v>
      </c>
      <c r="K196" s="3">
        <f t="shared" si="31"/>
        <v>1425</v>
      </c>
      <c r="L196" s="3">
        <v>269</v>
      </c>
      <c r="M196" s="3">
        <v>45</v>
      </c>
      <c r="N196" s="3">
        <v>1111</v>
      </c>
    </row>
    <row r="197" spans="1:14" ht="15">
      <c r="A197" s="3" t="s">
        <v>56</v>
      </c>
      <c r="B197" s="12">
        <v>133269</v>
      </c>
      <c r="C197" s="3" t="str">
        <f>'[1]EqAids11-Oct'!D212</f>
        <v>MADISON METROPOLITAN    </v>
      </c>
      <c r="D197" s="4">
        <v>24796</v>
      </c>
      <c r="E197" s="4">
        <v>11335</v>
      </c>
      <c r="F197" s="5">
        <f t="shared" si="27"/>
        <v>0.4571301822874657</v>
      </c>
      <c r="G197" s="4">
        <v>1323</v>
      </c>
      <c r="H197" s="5">
        <f t="shared" si="28"/>
        <v>0.05335537989998387</v>
      </c>
      <c r="I197" s="4">
        <f t="shared" si="29"/>
        <v>12658</v>
      </c>
      <c r="J197" s="6">
        <f t="shared" si="30"/>
        <v>0.5104855621874496</v>
      </c>
      <c r="K197" s="3">
        <f t="shared" si="31"/>
        <v>12703</v>
      </c>
      <c r="L197" s="3">
        <v>8243</v>
      </c>
      <c r="M197" s="3">
        <v>780</v>
      </c>
      <c r="N197" s="3">
        <v>3680</v>
      </c>
    </row>
    <row r="198" spans="1:14" ht="15">
      <c r="A198" s="3" t="s">
        <v>20</v>
      </c>
      <c r="B198" s="12">
        <v>683276</v>
      </c>
      <c r="C198" s="3" t="str">
        <f>'[1]EqAids11-Oct'!D213</f>
        <v>MANAWA                  </v>
      </c>
      <c r="D198" s="4">
        <v>713</v>
      </c>
      <c r="E198" s="4">
        <v>231</v>
      </c>
      <c r="F198" s="5">
        <f t="shared" si="27"/>
        <v>0.32398316970546986</v>
      </c>
      <c r="G198" s="4">
        <v>58</v>
      </c>
      <c r="H198" s="5">
        <f t="shared" si="28"/>
        <v>0.08134642356241234</v>
      </c>
      <c r="I198" s="4">
        <f t="shared" si="29"/>
        <v>289</v>
      </c>
      <c r="J198" s="6">
        <f t="shared" si="30"/>
        <v>0.4053295932678822</v>
      </c>
      <c r="K198" s="3">
        <f t="shared" si="31"/>
        <v>440</v>
      </c>
      <c r="L198" s="3">
        <v>170</v>
      </c>
      <c r="M198" s="3">
        <v>35</v>
      </c>
      <c r="N198" s="3">
        <v>235</v>
      </c>
    </row>
    <row r="199" spans="1:14" ht="15">
      <c r="A199" s="3" t="s">
        <v>69</v>
      </c>
      <c r="B199" s="12">
        <v>363290</v>
      </c>
      <c r="C199" s="3" t="str">
        <f>'[1]EqAids11-Oct'!D214</f>
        <v>MANITOWOC               </v>
      </c>
      <c r="D199" s="4">
        <v>5124</v>
      </c>
      <c r="E199" s="4">
        <v>2120</v>
      </c>
      <c r="F199" s="5">
        <f t="shared" si="27"/>
        <v>0.4137392661982826</v>
      </c>
      <c r="G199" s="4">
        <v>376</v>
      </c>
      <c r="H199" s="5">
        <f t="shared" si="28"/>
        <v>0.07338017174082748</v>
      </c>
      <c r="I199" s="4">
        <f t="shared" si="29"/>
        <v>2496</v>
      </c>
      <c r="J199" s="6">
        <f t="shared" si="30"/>
        <v>0.48711943793911006</v>
      </c>
      <c r="K199" s="3">
        <f t="shared" si="31"/>
        <v>2749</v>
      </c>
      <c r="L199" s="3">
        <v>1518</v>
      </c>
      <c r="M199" s="3">
        <v>237</v>
      </c>
      <c r="N199" s="3">
        <v>994</v>
      </c>
    </row>
    <row r="200" spans="1:14" ht="15">
      <c r="A200" s="3" t="s">
        <v>71</v>
      </c>
      <c r="B200" s="12">
        <v>163297</v>
      </c>
      <c r="C200" s="3" t="str">
        <f>'[1]EqAids11-Oct'!D215</f>
        <v>MAPLE                   </v>
      </c>
      <c r="D200" s="4">
        <v>1444</v>
      </c>
      <c r="E200" s="4">
        <v>416</v>
      </c>
      <c r="F200" s="5">
        <f t="shared" si="27"/>
        <v>0.2880886426592798</v>
      </c>
      <c r="G200" s="4">
        <v>139</v>
      </c>
      <c r="H200" s="5">
        <f t="shared" si="28"/>
        <v>0.09626038781163435</v>
      </c>
      <c r="I200" s="4">
        <f t="shared" si="29"/>
        <v>555</v>
      </c>
      <c r="J200" s="6">
        <f t="shared" si="30"/>
        <v>0.3843490304709141</v>
      </c>
      <c r="K200" s="3">
        <f t="shared" si="31"/>
        <v>1023</v>
      </c>
      <c r="L200" s="3">
        <v>324</v>
      </c>
      <c r="M200" s="3">
        <v>110</v>
      </c>
      <c r="N200" s="3">
        <v>589</v>
      </c>
    </row>
    <row r="201" spans="1:14" ht="15">
      <c r="A201" s="3" t="s">
        <v>59</v>
      </c>
      <c r="B201" s="12">
        <v>401897</v>
      </c>
      <c r="C201" s="3" t="str">
        <f>'[1]EqAids11-Oct'!D129</f>
        <v>MAPLE DALE-INDIAN HILL  </v>
      </c>
      <c r="D201" s="4">
        <v>471</v>
      </c>
      <c r="E201" s="4">
        <v>66</v>
      </c>
      <c r="F201" s="5">
        <f t="shared" si="27"/>
        <v>0.14012738853503184</v>
      </c>
      <c r="G201" s="4">
        <v>16</v>
      </c>
      <c r="H201" s="5">
        <f t="shared" si="28"/>
        <v>0.03397027600849257</v>
      </c>
      <c r="I201" s="4">
        <f t="shared" si="29"/>
        <v>82</v>
      </c>
      <c r="J201" s="6">
        <f t="shared" si="30"/>
        <v>0.1740976645435244</v>
      </c>
      <c r="K201" s="3">
        <f t="shared" si="31"/>
        <v>239</v>
      </c>
      <c r="L201" s="3">
        <v>50</v>
      </c>
      <c r="M201" s="3">
        <v>10</v>
      </c>
      <c r="N201" s="3">
        <v>179</v>
      </c>
    </row>
    <row r="202" spans="1:14" ht="15">
      <c r="A202" s="3" t="s">
        <v>35</v>
      </c>
      <c r="B202" s="12">
        <v>373304</v>
      </c>
      <c r="C202" s="3" t="str">
        <f>'[1]EqAids11-Oct'!D216</f>
        <v>MARATHON CITY           </v>
      </c>
      <c r="D202" s="4">
        <v>665</v>
      </c>
      <c r="E202" s="4">
        <v>88</v>
      </c>
      <c r="F202" s="5">
        <f t="shared" si="27"/>
        <v>0.13233082706766916</v>
      </c>
      <c r="G202" s="4">
        <v>32</v>
      </c>
      <c r="H202" s="5">
        <f t="shared" si="28"/>
        <v>0.0481203007518797</v>
      </c>
      <c r="I202" s="4">
        <f t="shared" si="29"/>
        <v>120</v>
      </c>
      <c r="J202" s="6">
        <f t="shared" si="30"/>
        <v>0.18045112781954886</v>
      </c>
      <c r="K202" s="3">
        <f t="shared" si="31"/>
        <v>472</v>
      </c>
      <c r="L202" s="3">
        <v>72</v>
      </c>
      <c r="M202" s="3">
        <v>29</v>
      </c>
      <c r="N202" s="3">
        <v>371</v>
      </c>
    </row>
    <row r="203" spans="1:14" ht="15">
      <c r="A203" s="3" t="s">
        <v>55</v>
      </c>
      <c r="B203" s="12">
        <v>383311</v>
      </c>
      <c r="C203" s="3" t="str">
        <f>'[1]EqAids11-Oct'!D217</f>
        <v>MARINETTE               </v>
      </c>
      <c r="D203" s="4">
        <v>2030</v>
      </c>
      <c r="E203" s="4">
        <v>904</v>
      </c>
      <c r="F203" s="5">
        <f t="shared" si="27"/>
        <v>0.44532019704433495</v>
      </c>
      <c r="G203" s="4">
        <v>189</v>
      </c>
      <c r="H203" s="5">
        <f t="shared" si="28"/>
        <v>0.09310344827586207</v>
      </c>
      <c r="I203" s="4">
        <f t="shared" si="29"/>
        <v>1093</v>
      </c>
      <c r="J203" s="6">
        <f t="shared" si="30"/>
        <v>0.538423645320197</v>
      </c>
      <c r="K203" s="3">
        <f t="shared" si="31"/>
        <v>1274</v>
      </c>
      <c r="L203" s="3">
        <v>661</v>
      </c>
      <c r="M203" s="3">
        <v>126</v>
      </c>
      <c r="N203" s="3">
        <v>487</v>
      </c>
    </row>
    <row r="204" spans="1:14" ht="15">
      <c r="A204" s="3" t="s">
        <v>20</v>
      </c>
      <c r="B204" s="12">
        <v>683318</v>
      </c>
      <c r="C204" s="3" t="str">
        <f>'[1]EqAids11-Oct'!D218</f>
        <v>MARION                  </v>
      </c>
      <c r="D204" s="4">
        <v>494</v>
      </c>
      <c r="E204" s="4">
        <v>248</v>
      </c>
      <c r="F204" s="5">
        <f t="shared" si="27"/>
        <v>0.5020242914979757</v>
      </c>
      <c r="G204" s="4">
        <v>55</v>
      </c>
      <c r="H204" s="5">
        <f t="shared" si="28"/>
        <v>0.11133603238866396</v>
      </c>
      <c r="I204" s="4">
        <f t="shared" si="29"/>
        <v>303</v>
      </c>
      <c r="J204" s="6">
        <f t="shared" si="30"/>
        <v>0.6133603238866396</v>
      </c>
      <c r="K204" s="3">
        <f t="shared" si="31"/>
        <v>355</v>
      </c>
      <c r="L204" s="3">
        <v>159</v>
      </c>
      <c r="M204" s="3">
        <v>46</v>
      </c>
      <c r="N204" s="3">
        <v>150</v>
      </c>
    </row>
    <row r="205" spans="1:14" ht="15">
      <c r="A205" s="3" t="s">
        <v>46</v>
      </c>
      <c r="B205" s="12">
        <v>243325</v>
      </c>
      <c r="C205" s="3" t="str">
        <f>'[1]EqAids11-Oct'!D219</f>
        <v>MARKESAN                </v>
      </c>
      <c r="D205" s="4">
        <v>767</v>
      </c>
      <c r="E205" s="4">
        <v>220</v>
      </c>
      <c r="F205" s="5">
        <f t="shared" si="27"/>
        <v>0.28683181225554105</v>
      </c>
      <c r="G205" s="4">
        <v>61</v>
      </c>
      <c r="H205" s="5">
        <f t="shared" si="28"/>
        <v>0.07953063885267275</v>
      </c>
      <c r="I205" s="4">
        <f t="shared" si="29"/>
        <v>281</v>
      </c>
      <c r="J205" s="6">
        <f t="shared" si="30"/>
        <v>0.3663624511082138</v>
      </c>
      <c r="K205" s="3">
        <f t="shared" si="31"/>
        <v>590</v>
      </c>
      <c r="L205" s="3">
        <v>179</v>
      </c>
      <c r="M205" s="3">
        <v>45</v>
      </c>
      <c r="N205" s="3">
        <v>366</v>
      </c>
    </row>
    <row r="206" spans="1:14" ht="15">
      <c r="A206" s="3" t="s">
        <v>56</v>
      </c>
      <c r="B206" s="12">
        <v>133332</v>
      </c>
      <c r="C206" s="3" t="str">
        <f>'[1]EqAids11-Oct'!D220</f>
        <v>MARSHALL                </v>
      </c>
      <c r="D206" s="4">
        <v>1163</v>
      </c>
      <c r="E206" s="4">
        <v>348</v>
      </c>
      <c r="F206" s="5">
        <f t="shared" si="27"/>
        <v>0.2992261392949269</v>
      </c>
      <c r="G206" s="4">
        <v>55</v>
      </c>
      <c r="H206" s="5">
        <f t="shared" si="28"/>
        <v>0.04729148753224419</v>
      </c>
      <c r="I206" s="4">
        <f t="shared" si="29"/>
        <v>403</v>
      </c>
      <c r="J206" s="6">
        <f t="shared" si="30"/>
        <v>0.34651762682717113</v>
      </c>
      <c r="K206" s="3">
        <f t="shared" si="31"/>
        <v>867</v>
      </c>
      <c r="L206" s="3">
        <v>288</v>
      </c>
      <c r="M206" s="3">
        <v>47</v>
      </c>
      <c r="N206" s="3">
        <v>532</v>
      </c>
    </row>
    <row r="207" spans="1:14" ht="15">
      <c r="A207" s="3" t="s">
        <v>23</v>
      </c>
      <c r="B207" s="12">
        <v>713339</v>
      </c>
      <c r="C207" s="3" t="str">
        <f>'[1]EqAids11-Oct'!D221</f>
        <v>MARSHFIELD              </v>
      </c>
      <c r="D207" s="4">
        <v>3720</v>
      </c>
      <c r="E207" s="4">
        <v>945</v>
      </c>
      <c r="F207" s="5">
        <f t="shared" si="27"/>
        <v>0.2540322580645161</v>
      </c>
      <c r="G207" s="4">
        <v>233</v>
      </c>
      <c r="H207" s="5">
        <f t="shared" si="28"/>
        <v>0.06263440860215054</v>
      </c>
      <c r="I207" s="4">
        <f t="shared" si="29"/>
        <v>1178</v>
      </c>
      <c r="J207" s="6">
        <f t="shared" si="30"/>
        <v>0.31666666666666665</v>
      </c>
      <c r="K207" s="3">
        <f t="shared" si="31"/>
        <v>2205</v>
      </c>
      <c r="L207" s="3">
        <v>706</v>
      </c>
      <c r="M207" s="3">
        <v>146</v>
      </c>
      <c r="N207" s="3">
        <v>1353</v>
      </c>
    </row>
    <row r="208" spans="1:14" ht="15">
      <c r="A208" s="3" t="s">
        <v>72</v>
      </c>
      <c r="B208" s="12">
        <v>293360</v>
      </c>
      <c r="C208" s="3" t="str">
        <f>'[1]EqAids11-Oct'!D222</f>
        <v>MAUSTON                 </v>
      </c>
      <c r="D208" s="4">
        <v>1547</v>
      </c>
      <c r="E208" s="4">
        <v>705</v>
      </c>
      <c r="F208" s="5">
        <f t="shared" si="27"/>
        <v>0.4557207498383969</v>
      </c>
      <c r="G208" s="4">
        <v>150</v>
      </c>
      <c r="H208" s="5">
        <f t="shared" si="28"/>
        <v>0.09696186166774402</v>
      </c>
      <c r="I208" s="4">
        <f t="shared" si="29"/>
        <v>855</v>
      </c>
      <c r="J208" s="6">
        <f t="shared" si="30"/>
        <v>0.552682611506141</v>
      </c>
      <c r="K208" s="3">
        <f t="shared" si="31"/>
        <v>1016</v>
      </c>
      <c r="L208" s="3">
        <v>512</v>
      </c>
      <c r="M208" s="3">
        <v>104</v>
      </c>
      <c r="N208" s="3">
        <v>400</v>
      </c>
    </row>
    <row r="209" spans="1:14" ht="15">
      <c r="A209" s="3" t="s">
        <v>29</v>
      </c>
      <c r="B209" s="12">
        <v>143367</v>
      </c>
      <c r="C209" s="3" t="str">
        <f>'[1]EqAids11-Oct'!D223</f>
        <v>MAYVILLE                </v>
      </c>
      <c r="D209" s="4">
        <v>1167</v>
      </c>
      <c r="E209" s="4">
        <v>291</v>
      </c>
      <c r="F209" s="5">
        <f t="shared" si="27"/>
        <v>0.2493573264781491</v>
      </c>
      <c r="G209" s="4">
        <v>51</v>
      </c>
      <c r="H209" s="5">
        <f t="shared" si="28"/>
        <v>0.043701799485861184</v>
      </c>
      <c r="I209" s="4">
        <f t="shared" si="29"/>
        <v>342</v>
      </c>
      <c r="J209" s="6">
        <f t="shared" si="30"/>
        <v>0.2930591259640103</v>
      </c>
      <c r="K209" s="3">
        <f t="shared" si="31"/>
        <v>719</v>
      </c>
      <c r="L209" s="3">
        <v>222</v>
      </c>
      <c r="M209" s="3">
        <v>35</v>
      </c>
      <c r="N209" s="3">
        <v>462</v>
      </c>
    </row>
    <row r="210" spans="1:14" ht="15">
      <c r="A210" s="3" t="s">
        <v>56</v>
      </c>
      <c r="B210" s="12">
        <v>133381</v>
      </c>
      <c r="C210" s="3" t="str">
        <f>'[1]EqAids11-Oct'!D224</f>
        <v>MCFARLAND               </v>
      </c>
      <c r="D210" s="4">
        <v>2125</v>
      </c>
      <c r="E210" s="4">
        <v>351</v>
      </c>
      <c r="F210" s="5">
        <f t="shared" si="27"/>
        <v>0.16517647058823529</v>
      </c>
      <c r="G210" s="4">
        <v>51</v>
      </c>
      <c r="H210" s="5">
        <f t="shared" si="28"/>
        <v>0.024</v>
      </c>
      <c r="I210" s="4">
        <f t="shared" si="29"/>
        <v>402</v>
      </c>
      <c r="J210" s="6">
        <f t="shared" si="30"/>
        <v>0.1891764705882353</v>
      </c>
      <c r="K210" s="3">
        <f t="shared" si="31"/>
        <v>1302</v>
      </c>
      <c r="L210" s="3">
        <v>250</v>
      </c>
      <c r="M210" s="3">
        <v>42</v>
      </c>
      <c r="N210" s="3">
        <v>1010</v>
      </c>
    </row>
    <row r="211" spans="1:14" ht="15">
      <c r="A211" s="3" t="s">
        <v>12</v>
      </c>
      <c r="B211" s="12">
        <v>603409</v>
      </c>
      <c r="C211" s="3" t="str">
        <f>'[1]EqAids11-Oct'!D225</f>
        <v>MEDFORD AREA            </v>
      </c>
      <c r="D211" s="4">
        <v>2110</v>
      </c>
      <c r="E211" s="4">
        <v>701</v>
      </c>
      <c r="F211" s="5">
        <f t="shared" si="27"/>
        <v>0.33222748815165876</v>
      </c>
      <c r="G211" s="4">
        <v>141</v>
      </c>
      <c r="H211" s="5">
        <f t="shared" si="28"/>
        <v>0.06682464454976303</v>
      </c>
      <c r="I211" s="4">
        <f t="shared" si="29"/>
        <v>842</v>
      </c>
      <c r="J211" s="6">
        <f t="shared" si="30"/>
        <v>0.3990521327014218</v>
      </c>
      <c r="K211" s="3">
        <f t="shared" si="31"/>
        <v>1691</v>
      </c>
      <c r="L211" s="3">
        <v>571</v>
      </c>
      <c r="M211" s="3">
        <v>130</v>
      </c>
      <c r="N211" s="3">
        <v>990</v>
      </c>
    </row>
    <row r="212" spans="1:14" ht="15">
      <c r="A212" s="3" t="s">
        <v>27</v>
      </c>
      <c r="B212" s="12">
        <v>23427</v>
      </c>
      <c r="C212" s="3" t="str">
        <f>'[1]EqAids11-Oct'!D226</f>
        <v>MELLEN </v>
      </c>
      <c r="D212" s="4">
        <v>298</v>
      </c>
      <c r="E212" s="4">
        <v>145</v>
      </c>
      <c r="F212" s="5">
        <f t="shared" si="27"/>
        <v>0.4865771812080537</v>
      </c>
      <c r="G212" s="4">
        <v>33</v>
      </c>
      <c r="H212" s="5">
        <f t="shared" si="28"/>
        <v>0.11073825503355705</v>
      </c>
      <c r="I212" s="4">
        <f t="shared" si="29"/>
        <v>178</v>
      </c>
      <c r="J212" s="6">
        <f t="shared" si="30"/>
        <v>0.5973154362416108</v>
      </c>
      <c r="K212" s="3">
        <f t="shared" si="31"/>
        <v>210</v>
      </c>
      <c r="L212" s="3">
        <v>106</v>
      </c>
      <c r="M212" s="3">
        <v>27</v>
      </c>
      <c r="N212" s="3">
        <v>77</v>
      </c>
    </row>
    <row r="213" spans="1:14" ht="15">
      <c r="A213" s="3" t="s">
        <v>49</v>
      </c>
      <c r="B213" s="12">
        <v>273428</v>
      </c>
      <c r="C213" s="3" t="str">
        <f>'[1]EqAids11-Oct'!D227</f>
        <v>MELROSE-MINDORO         </v>
      </c>
      <c r="D213" s="4">
        <v>740</v>
      </c>
      <c r="E213" s="4">
        <v>230</v>
      </c>
      <c r="F213" s="5">
        <f t="shared" si="27"/>
        <v>0.3108108108108108</v>
      </c>
      <c r="G213" s="4">
        <v>46</v>
      </c>
      <c r="H213" s="5">
        <f t="shared" si="28"/>
        <v>0.062162162162162166</v>
      </c>
      <c r="I213" s="4">
        <f t="shared" si="29"/>
        <v>276</v>
      </c>
      <c r="J213" s="6">
        <f t="shared" si="30"/>
        <v>0.372972972972973</v>
      </c>
      <c r="K213" s="3">
        <f t="shared" si="31"/>
        <v>568</v>
      </c>
      <c r="L213" s="3">
        <v>193</v>
      </c>
      <c r="M213" s="3">
        <v>35</v>
      </c>
      <c r="N213" s="3">
        <v>340</v>
      </c>
    </row>
    <row r="214" spans="1:14" ht="15">
      <c r="A214" s="3" t="s">
        <v>22</v>
      </c>
      <c r="B214" s="12">
        <v>703430</v>
      </c>
      <c r="C214" s="3" t="str">
        <f>'[1]EqAids11-Oct'!D228</f>
        <v>MENASHA                 </v>
      </c>
      <c r="D214" s="4">
        <v>3455</v>
      </c>
      <c r="E214" s="4">
        <v>1632</v>
      </c>
      <c r="F214" s="5">
        <f t="shared" si="27"/>
        <v>0.4723589001447178</v>
      </c>
      <c r="G214" s="4">
        <v>256</v>
      </c>
      <c r="H214" s="5">
        <f t="shared" si="28"/>
        <v>0.07409551374819102</v>
      </c>
      <c r="I214" s="4">
        <f t="shared" si="29"/>
        <v>1888</v>
      </c>
      <c r="J214" s="6">
        <f t="shared" si="30"/>
        <v>0.5464544138929088</v>
      </c>
      <c r="K214" s="3">
        <f t="shared" si="31"/>
        <v>2159</v>
      </c>
      <c r="L214" s="3">
        <v>1309</v>
      </c>
      <c r="M214" s="3">
        <v>192</v>
      </c>
      <c r="N214" s="3">
        <v>658</v>
      </c>
    </row>
    <row r="215" spans="1:14" ht="15">
      <c r="A215" s="3" t="s">
        <v>24</v>
      </c>
      <c r="B215" s="12">
        <v>723434</v>
      </c>
      <c r="C215" s="3" t="str">
        <f>'[1]EqAids11-Oct'!D229</f>
        <v>MENOMINEE INDIAN        </v>
      </c>
      <c r="D215" s="4">
        <v>858</v>
      </c>
      <c r="E215" s="4">
        <v>578</v>
      </c>
      <c r="F215" s="5">
        <f t="shared" si="27"/>
        <v>0.6736596736596736</v>
      </c>
      <c r="G215" s="4">
        <v>115</v>
      </c>
      <c r="H215" s="5">
        <f t="shared" si="28"/>
        <v>0.13403263403263405</v>
      </c>
      <c r="I215" s="4">
        <f t="shared" si="29"/>
        <v>693</v>
      </c>
      <c r="J215" s="6">
        <f t="shared" si="30"/>
        <v>0.8076923076923077</v>
      </c>
      <c r="K215" s="3">
        <f t="shared" si="31"/>
        <v>637</v>
      </c>
      <c r="L215" s="3">
        <v>429</v>
      </c>
      <c r="M215" s="3">
        <v>86</v>
      </c>
      <c r="N215" s="3">
        <v>122</v>
      </c>
    </row>
    <row r="216" spans="1:14" ht="15">
      <c r="A216" s="3" t="s">
        <v>19</v>
      </c>
      <c r="B216" s="12">
        <v>673437</v>
      </c>
      <c r="C216" s="3" t="str">
        <f>'[1]EqAids11-Oct'!D230</f>
        <v>MENOMONEE FALLS         </v>
      </c>
      <c r="D216" s="4">
        <v>4229</v>
      </c>
      <c r="E216" s="4">
        <v>651</v>
      </c>
      <c r="F216" s="5">
        <f t="shared" si="27"/>
        <v>0.15393710096949634</v>
      </c>
      <c r="G216" s="4">
        <v>181</v>
      </c>
      <c r="H216" s="5">
        <f t="shared" si="28"/>
        <v>0.042799716244975174</v>
      </c>
      <c r="I216" s="4">
        <f t="shared" si="29"/>
        <v>832</v>
      </c>
      <c r="J216" s="6">
        <f t="shared" si="30"/>
        <v>0.1967368172144715</v>
      </c>
      <c r="K216" s="3">
        <f t="shared" si="31"/>
        <v>2473</v>
      </c>
      <c r="L216" s="3">
        <v>459</v>
      </c>
      <c r="M216" s="3">
        <v>144</v>
      </c>
      <c r="N216" s="3">
        <v>1870</v>
      </c>
    </row>
    <row r="217" spans="1:14" ht="15">
      <c r="A217" s="3" t="s">
        <v>37</v>
      </c>
      <c r="B217" s="12">
        <v>173444</v>
      </c>
      <c r="C217" s="3" t="str">
        <f>'[1]EqAids11-Oct'!D231</f>
        <v>MENOMONIE AREA          </v>
      </c>
      <c r="D217" s="4">
        <v>3046</v>
      </c>
      <c r="E217" s="4">
        <v>1128</v>
      </c>
      <c r="F217" s="5">
        <f t="shared" si="27"/>
        <v>0.3703217334208798</v>
      </c>
      <c r="G217" s="4">
        <v>243</v>
      </c>
      <c r="H217" s="5">
        <f t="shared" si="28"/>
        <v>0.07977675640183848</v>
      </c>
      <c r="I217" s="4">
        <f t="shared" si="29"/>
        <v>1371</v>
      </c>
      <c r="J217" s="6">
        <f t="shared" si="30"/>
        <v>0.45009848982271833</v>
      </c>
      <c r="K217" s="3">
        <f t="shared" si="31"/>
        <v>1907</v>
      </c>
      <c r="L217" s="3">
        <v>862</v>
      </c>
      <c r="M217" s="3">
        <v>166</v>
      </c>
      <c r="N217" s="3">
        <v>879</v>
      </c>
    </row>
    <row r="218" spans="1:14" ht="15">
      <c r="A218" s="3" t="s">
        <v>62</v>
      </c>
      <c r="B218" s="12">
        <v>453479</v>
      </c>
      <c r="C218" s="3" t="str">
        <f>'[1]EqAids11-Oct'!D232</f>
        <v>MEQUON-THIENSVILLE      </v>
      </c>
      <c r="D218" s="4">
        <v>3681</v>
      </c>
      <c r="E218" s="4">
        <v>241</v>
      </c>
      <c r="F218" s="5">
        <f t="shared" si="27"/>
        <v>0.06547133930997012</v>
      </c>
      <c r="G218" s="4">
        <v>38</v>
      </c>
      <c r="H218" s="5">
        <f t="shared" si="28"/>
        <v>0.010323281716924749</v>
      </c>
      <c r="I218" s="4">
        <f t="shared" si="29"/>
        <v>279</v>
      </c>
      <c r="J218" s="6">
        <f t="shared" si="30"/>
        <v>0.07579462102689487</v>
      </c>
      <c r="K218" s="3">
        <f t="shared" si="31"/>
        <v>1770</v>
      </c>
      <c r="L218" s="3">
        <v>206</v>
      </c>
      <c r="M218" s="3">
        <v>32</v>
      </c>
      <c r="N218" s="3">
        <v>1532</v>
      </c>
    </row>
    <row r="219" spans="1:14" ht="15">
      <c r="A219" s="3" t="s">
        <v>68</v>
      </c>
      <c r="B219" s="12">
        <v>263484</v>
      </c>
      <c r="C219" s="3" t="str">
        <f>'[1]EqAids11-Oct'!D233</f>
        <v>MERCER                  </v>
      </c>
      <c r="D219" s="4">
        <v>122</v>
      </c>
      <c r="E219" s="4">
        <v>60</v>
      </c>
      <c r="F219" s="5">
        <f t="shared" si="27"/>
        <v>0.4918032786885246</v>
      </c>
      <c r="G219" s="4">
        <v>17</v>
      </c>
      <c r="H219" s="5">
        <f t="shared" si="28"/>
        <v>0.13934426229508196</v>
      </c>
      <c r="I219" s="4">
        <f t="shared" si="29"/>
        <v>77</v>
      </c>
      <c r="J219" s="6">
        <f t="shared" si="30"/>
        <v>0.6311475409836066</v>
      </c>
      <c r="K219" s="3">
        <f t="shared" si="31"/>
        <v>95</v>
      </c>
      <c r="L219" s="3">
        <v>49</v>
      </c>
      <c r="M219" s="3">
        <v>14</v>
      </c>
      <c r="N219" s="3">
        <v>32</v>
      </c>
    </row>
    <row r="220" spans="1:14" ht="15">
      <c r="A220" s="3" t="s">
        <v>73</v>
      </c>
      <c r="B220" s="12">
        <v>353500</v>
      </c>
      <c r="C220" s="3" t="str">
        <f>'[1]EqAids11-Oct'!D234</f>
        <v>MERRILL AREA            </v>
      </c>
      <c r="D220" s="4">
        <v>3067</v>
      </c>
      <c r="E220" s="4">
        <v>1349</v>
      </c>
      <c r="F220" s="5">
        <f t="shared" si="27"/>
        <v>0.439843495272253</v>
      </c>
      <c r="G220" s="4">
        <v>269</v>
      </c>
      <c r="H220" s="5">
        <f t="shared" si="28"/>
        <v>0.08770785784153896</v>
      </c>
      <c r="I220" s="4">
        <f t="shared" si="29"/>
        <v>1618</v>
      </c>
      <c r="J220" s="6">
        <f t="shared" si="30"/>
        <v>0.527551353113792</v>
      </c>
      <c r="K220" s="3">
        <f t="shared" si="31"/>
        <v>2287</v>
      </c>
      <c r="L220" s="3">
        <v>960</v>
      </c>
      <c r="M220" s="3">
        <v>188</v>
      </c>
      <c r="N220" s="3">
        <v>1139</v>
      </c>
    </row>
    <row r="221" spans="1:14" ht="15">
      <c r="A221" s="3" t="s">
        <v>19</v>
      </c>
      <c r="B221" s="12">
        <v>673528</v>
      </c>
      <c r="C221" s="3" t="str">
        <f>'[1]EqAids11-Oct'!D237</f>
        <v>MERTON J9               </v>
      </c>
      <c r="J221" s="6"/>
      <c r="K221" s="3">
        <f t="shared" si="31"/>
        <v>0</v>
      </c>
      <c r="L221" s="3"/>
      <c r="M221" s="3"/>
      <c r="N221" s="3"/>
    </row>
    <row r="222" spans="1:14" ht="15">
      <c r="A222" s="3" t="s">
        <v>56</v>
      </c>
      <c r="B222" s="12">
        <v>133549</v>
      </c>
      <c r="C222" s="3" t="str">
        <f>'[1]EqAids11-Oct'!D239</f>
        <v>MIDDLETON-CROSS PLAINS  </v>
      </c>
      <c r="D222" s="4">
        <v>6047</v>
      </c>
      <c r="E222" s="4">
        <v>949</v>
      </c>
      <c r="F222" s="5">
        <f aca="true" t="shared" si="32" ref="F222:F250">E222/D222</f>
        <v>0.15693732429303786</v>
      </c>
      <c r="G222" s="4">
        <v>151</v>
      </c>
      <c r="H222" s="5">
        <f aca="true" t="shared" si="33" ref="H222:H250">G222/D222</f>
        <v>0.024971060029766828</v>
      </c>
      <c r="I222" s="4">
        <f aca="true" t="shared" si="34" ref="I222:I250">E222+G222</f>
        <v>1100</v>
      </c>
      <c r="J222" s="6">
        <f aca="true" t="shared" si="35" ref="J222:J250">I222/D222</f>
        <v>0.1819083843228047</v>
      </c>
      <c r="K222" s="3">
        <f t="shared" si="31"/>
        <v>3841</v>
      </c>
      <c r="L222" s="3">
        <v>758</v>
      </c>
      <c r="M222" s="3">
        <v>110</v>
      </c>
      <c r="N222" s="3">
        <v>2973</v>
      </c>
    </row>
    <row r="223" spans="1:14" ht="15">
      <c r="A223" s="3" t="s">
        <v>6</v>
      </c>
      <c r="B223" s="12">
        <v>533612</v>
      </c>
      <c r="C223" s="3" t="str">
        <f>'[1]EqAids11-Oct'!D240</f>
        <v>MILTON                  </v>
      </c>
      <c r="D223" s="4">
        <v>3249</v>
      </c>
      <c r="E223" s="4">
        <v>661</v>
      </c>
      <c r="F223" s="5">
        <f t="shared" si="32"/>
        <v>0.20344721452754694</v>
      </c>
      <c r="G223" s="4">
        <v>140</v>
      </c>
      <c r="H223" s="5">
        <f t="shared" si="33"/>
        <v>0.04309018159433672</v>
      </c>
      <c r="I223" s="4">
        <f t="shared" si="34"/>
        <v>801</v>
      </c>
      <c r="J223" s="6">
        <f t="shared" si="35"/>
        <v>0.24653739612188366</v>
      </c>
      <c r="K223" s="3">
        <f t="shared" si="31"/>
        <v>1997</v>
      </c>
      <c r="L223" s="3">
        <v>500</v>
      </c>
      <c r="M223" s="3">
        <v>94</v>
      </c>
      <c r="N223" s="3">
        <v>1403</v>
      </c>
    </row>
    <row r="224" spans="1:14" ht="15">
      <c r="A224" s="3" t="s">
        <v>59</v>
      </c>
      <c r="B224" s="12">
        <v>403619</v>
      </c>
      <c r="C224" s="3" t="str">
        <f>'[1]EqAids11-Oct'!D241</f>
        <v>MILWAUKEE               </v>
      </c>
      <c r="D224" s="4">
        <v>82798</v>
      </c>
      <c r="E224" s="4">
        <v>63097</v>
      </c>
      <c r="F224" s="5">
        <f t="shared" si="32"/>
        <v>0.7620594700355081</v>
      </c>
      <c r="G224" s="4">
        <v>5290</v>
      </c>
      <c r="H224" s="5">
        <f t="shared" si="33"/>
        <v>0.06389043213604194</v>
      </c>
      <c r="I224" s="4">
        <f t="shared" si="34"/>
        <v>68387</v>
      </c>
      <c r="J224" s="6">
        <f t="shared" si="35"/>
        <v>0.8259499021715501</v>
      </c>
      <c r="K224" s="3">
        <f t="shared" si="31"/>
        <v>51322</v>
      </c>
      <c r="L224" s="3">
        <v>42353</v>
      </c>
      <c r="M224" s="3">
        <v>2835</v>
      </c>
      <c r="N224" s="3">
        <v>6134</v>
      </c>
    </row>
    <row r="225" spans="1:14" ht="15">
      <c r="A225" s="3" t="s">
        <v>30</v>
      </c>
      <c r="B225" s="12">
        <v>253633</v>
      </c>
      <c r="C225" s="3" t="str">
        <f>'[1]EqAids11-Oct'!D242</f>
        <v>MINERAL POINT           </v>
      </c>
      <c r="D225" s="4">
        <v>749</v>
      </c>
      <c r="E225" s="4">
        <v>135</v>
      </c>
      <c r="F225" s="5">
        <f t="shared" si="32"/>
        <v>0.1802403204272363</v>
      </c>
      <c r="G225" s="4">
        <v>14</v>
      </c>
      <c r="H225" s="5">
        <f t="shared" si="33"/>
        <v>0.018691588785046728</v>
      </c>
      <c r="I225" s="4">
        <f t="shared" si="34"/>
        <v>149</v>
      </c>
      <c r="J225" s="6">
        <f t="shared" si="35"/>
        <v>0.19893190921228304</v>
      </c>
      <c r="K225" s="3">
        <f t="shared" si="31"/>
        <v>451</v>
      </c>
      <c r="L225" s="3">
        <v>107</v>
      </c>
      <c r="M225" s="3">
        <v>12</v>
      </c>
      <c r="N225" s="3">
        <v>332</v>
      </c>
    </row>
    <row r="226" spans="1:14" ht="15">
      <c r="A226" s="3" t="s">
        <v>70</v>
      </c>
      <c r="B226" s="12">
        <v>433640</v>
      </c>
      <c r="C226" s="3" t="str">
        <f>'[1]EqAids11-Oct'!D243</f>
        <v>MINOCQUA J1             </v>
      </c>
      <c r="D226" s="4">
        <v>501</v>
      </c>
      <c r="E226" s="4">
        <v>162</v>
      </c>
      <c r="F226" s="5">
        <f t="shared" si="32"/>
        <v>0.32335329341317365</v>
      </c>
      <c r="G226" s="4">
        <v>38</v>
      </c>
      <c r="H226" s="5">
        <f t="shared" si="33"/>
        <v>0.07584830339321358</v>
      </c>
      <c r="I226" s="4">
        <f t="shared" si="34"/>
        <v>200</v>
      </c>
      <c r="J226" s="6">
        <f t="shared" si="35"/>
        <v>0.3992015968063872</v>
      </c>
      <c r="K226" s="3">
        <f t="shared" si="31"/>
        <v>315</v>
      </c>
      <c r="L226" s="3">
        <v>114</v>
      </c>
      <c r="M226" s="3">
        <v>23</v>
      </c>
      <c r="N226" s="3">
        <v>178</v>
      </c>
    </row>
    <row r="227" spans="1:14" ht="15">
      <c r="A227" s="3" t="s">
        <v>69</v>
      </c>
      <c r="B227" s="12">
        <v>363661</v>
      </c>
      <c r="C227" s="3" t="str">
        <f>'[1]EqAids11-Oct'!D246</f>
        <v>MISHICOT                </v>
      </c>
      <c r="D227" s="4">
        <v>912</v>
      </c>
      <c r="E227" s="4">
        <v>145</v>
      </c>
      <c r="F227" s="5">
        <f t="shared" si="32"/>
        <v>0.15899122807017543</v>
      </c>
      <c r="G227" s="4">
        <v>44</v>
      </c>
      <c r="H227" s="5">
        <f t="shared" si="33"/>
        <v>0.04824561403508772</v>
      </c>
      <c r="I227" s="4">
        <f t="shared" si="34"/>
        <v>189</v>
      </c>
      <c r="J227" s="6">
        <f t="shared" si="35"/>
        <v>0.20723684210526316</v>
      </c>
      <c r="K227" s="3">
        <f t="shared" si="31"/>
        <v>598</v>
      </c>
      <c r="L227" s="3">
        <v>112</v>
      </c>
      <c r="M227" s="3">
        <v>19</v>
      </c>
      <c r="N227" s="3">
        <v>467</v>
      </c>
    </row>
    <row r="228" spans="1:14" ht="15">
      <c r="A228" s="3" t="s">
        <v>48</v>
      </c>
      <c r="B228" s="12">
        <v>63668</v>
      </c>
      <c r="C228" s="3" t="str">
        <f>'[1]EqAids11-Oct'!D247</f>
        <v>MONDOVI                 </v>
      </c>
      <c r="D228" s="4">
        <v>1051</v>
      </c>
      <c r="E228" s="4">
        <v>325</v>
      </c>
      <c r="F228" s="5">
        <f t="shared" si="32"/>
        <v>0.30922930542340626</v>
      </c>
      <c r="G228" s="4">
        <v>79</v>
      </c>
      <c r="H228" s="5">
        <f t="shared" si="33"/>
        <v>0.07516650808753568</v>
      </c>
      <c r="I228" s="4">
        <f t="shared" si="34"/>
        <v>404</v>
      </c>
      <c r="J228" s="6">
        <f t="shared" si="35"/>
        <v>0.384395813510942</v>
      </c>
      <c r="K228" s="3">
        <f t="shared" si="31"/>
        <v>656</v>
      </c>
      <c r="L228" s="3">
        <v>242</v>
      </c>
      <c r="M228" s="3">
        <v>62</v>
      </c>
      <c r="N228" s="3">
        <v>352</v>
      </c>
    </row>
    <row r="229" spans="1:14" ht="15">
      <c r="A229" s="3" t="s">
        <v>56</v>
      </c>
      <c r="B229" s="12">
        <v>133675</v>
      </c>
      <c r="C229" s="3" t="str">
        <f>'[1]EqAids11-Oct'!D248</f>
        <v>MONONA GROVE            </v>
      </c>
      <c r="D229" s="4">
        <v>3013</v>
      </c>
      <c r="E229" s="4">
        <v>479</v>
      </c>
      <c r="F229" s="5">
        <f t="shared" si="32"/>
        <v>0.15897776302688352</v>
      </c>
      <c r="G229" s="4">
        <v>97</v>
      </c>
      <c r="H229" s="5">
        <f t="shared" si="33"/>
        <v>0.032193826750746765</v>
      </c>
      <c r="I229" s="4">
        <f t="shared" si="34"/>
        <v>576</v>
      </c>
      <c r="J229" s="6">
        <f t="shared" si="35"/>
        <v>0.19117158977763027</v>
      </c>
      <c r="K229" s="3">
        <f t="shared" si="31"/>
        <v>1439</v>
      </c>
      <c r="L229" s="3">
        <v>291</v>
      </c>
      <c r="M229" s="3">
        <v>41</v>
      </c>
      <c r="N229" s="3">
        <v>1107</v>
      </c>
    </row>
    <row r="230" spans="1:14" ht="15">
      <c r="A230" s="3" t="s">
        <v>45</v>
      </c>
      <c r="B230" s="12">
        <v>233682</v>
      </c>
      <c r="C230" s="3" t="str">
        <f>'[1]EqAids11-Oct'!D249</f>
        <v>MONROE                  </v>
      </c>
      <c r="D230" s="4">
        <v>2811</v>
      </c>
      <c r="E230" s="4">
        <v>909</v>
      </c>
      <c r="F230" s="5">
        <f t="shared" si="32"/>
        <v>0.3233724653148346</v>
      </c>
      <c r="G230" s="4">
        <v>148</v>
      </c>
      <c r="H230" s="5">
        <f t="shared" si="33"/>
        <v>0.05265030238349342</v>
      </c>
      <c r="I230" s="4">
        <f t="shared" si="34"/>
        <v>1057</v>
      </c>
      <c r="J230" s="6">
        <f t="shared" si="35"/>
        <v>0.376022767698328</v>
      </c>
      <c r="K230" s="3">
        <f t="shared" si="31"/>
        <v>1414</v>
      </c>
      <c r="L230" s="3">
        <v>542</v>
      </c>
      <c r="M230" s="3">
        <v>96</v>
      </c>
      <c r="N230" s="3">
        <v>776</v>
      </c>
    </row>
    <row r="231" spans="1:14" ht="15">
      <c r="A231" s="3" t="s">
        <v>74</v>
      </c>
      <c r="B231" s="12">
        <v>393689</v>
      </c>
      <c r="C231" s="3" t="str">
        <f>'[1]EqAids11-Oct'!D250</f>
        <v>MONTELLO                </v>
      </c>
      <c r="D231" s="4">
        <v>687</v>
      </c>
      <c r="E231" s="4">
        <v>301</v>
      </c>
      <c r="F231" s="5">
        <f t="shared" si="32"/>
        <v>0.438136826783115</v>
      </c>
      <c r="G231" s="4">
        <v>37</v>
      </c>
      <c r="H231" s="5">
        <f t="shared" si="33"/>
        <v>0.053857350800582245</v>
      </c>
      <c r="I231" s="4">
        <f t="shared" si="34"/>
        <v>338</v>
      </c>
      <c r="J231" s="6">
        <f t="shared" si="35"/>
        <v>0.49199417758369723</v>
      </c>
      <c r="K231" s="3">
        <f t="shared" si="31"/>
        <v>475</v>
      </c>
      <c r="L231" s="3">
        <v>230</v>
      </c>
      <c r="M231" s="3">
        <v>29</v>
      </c>
      <c r="N231" s="3">
        <v>216</v>
      </c>
    </row>
    <row r="232" spans="1:14" ht="15">
      <c r="A232" s="3" t="s">
        <v>45</v>
      </c>
      <c r="B232" s="12">
        <v>233696</v>
      </c>
      <c r="C232" s="3" t="str">
        <f>'[1]EqAids11-Oct'!D251</f>
        <v>MONTICELLO              </v>
      </c>
      <c r="D232" s="4">
        <v>380</v>
      </c>
      <c r="E232" s="4">
        <v>90</v>
      </c>
      <c r="F232" s="5">
        <f t="shared" si="32"/>
        <v>0.23684210526315788</v>
      </c>
      <c r="G232" s="4">
        <v>21</v>
      </c>
      <c r="H232" s="5">
        <f t="shared" si="33"/>
        <v>0.05526315789473684</v>
      </c>
      <c r="I232" s="4">
        <f t="shared" si="34"/>
        <v>111</v>
      </c>
      <c r="J232" s="6">
        <f t="shared" si="35"/>
        <v>0.29210526315789476</v>
      </c>
      <c r="K232" s="3">
        <f t="shared" si="31"/>
        <v>236</v>
      </c>
      <c r="L232" s="3">
        <v>68</v>
      </c>
      <c r="M232" s="3">
        <v>12</v>
      </c>
      <c r="N232" s="3">
        <v>156</v>
      </c>
    </row>
    <row r="233" spans="1:14" ht="15">
      <c r="A233" s="3" t="s">
        <v>35</v>
      </c>
      <c r="B233" s="12">
        <v>373787</v>
      </c>
      <c r="C233" s="3" t="str">
        <f>'[1]EqAids11-Oct'!D252</f>
        <v>MOSINEE                 </v>
      </c>
      <c r="D233" s="4">
        <v>1995</v>
      </c>
      <c r="E233" s="4">
        <v>544</v>
      </c>
      <c r="F233" s="5">
        <f t="shared" si="32"/>
        <v>0.27268170426065164</v>
      </c>
      <c r="G233" s="4">
        <v>107</v>
      </c>
      <c r="H233" s="5">
        <f t="shared" si="33"/>
        <v>0.05363408521303258</v>
      </c>
      <c r="I233" s="4">
        <f t="shared" si="34"/>
        <v>651</v>
      </c>
      <c r="J233" s="6">
        <f t="shared" si="35"/>
        <v>0.3263157894736842</v>
      </c>
      <c r="K233" s="3">
        <f t="shared" si="31"/>
        <v>1517</v>
      </c>
      <c r="L233" s="3">
        <v>415</v>
      </c>
      <c r="M233" s="3">
        <v>76</v>
      </c>
      <c r="N233" s="3">
        <v>1026</v>
      </c>
    </row>
    <row r="234" spans="1:14" ht="15">
      <c r="A234" s="3" t="s">
        <v>56</v>
      </c>
      <c r="B234" s="12">
        <v>133794</v>
      </c>
      <c r="C234" s="3" t="str">
        <f>'[1]EqAids11-Oct'!D253</f>
        <v>MOUNT HOREB AREA        </v>
      </c>
      <c r="D234" s="4">
        <v>2343</v>
      </c>
      <c r="E234" s="4">
        <v>264</v>
      </c>
      <c r="F234" s="5">
        <f t="shared" si="32"/>
        <v>0.11267605633802817</v>
      </c>
      <c r="G234" s="4">
        <v>57</v>
      </c>
      <c r="H234" s="5">
        <f t="shared" si="33"/>
        <v>0.024327784891165175</v>
      </c>
      <c r="I234" s="4">
        <f t="shared" si="34"/>
        <v>321</v>
      </c>
      <c r="J234" s="6">
        <f t="shared" si="35"/>
        <v>0.13700384122919335</v>
      </c>
      <c r="K234" s="3">
        <f t="shared" si="31"/>
        <v>1610</v>
      </c>
      <c r="L234" s="3">
        <v>222</v>
      </c>
      <c r="M234" s="3">
        <v>47</v>
      </c>
      <c r="N234" s="3">
        <v>1341</v>
      </c>
    </row>
    <row r="235" spans="1:14" ht="15">
      <c r="A235" s="3" t="s">
        <v>19</v>
      </c>
      <c r="B235" s="12">
        <v>673822</v>
      </c>
      <c r="C235" s="3" t="str">
        <f>'[1]EqAids11-Oct'!D254</f>
        <v>MUKWONAGO               </v>
      </c>
      <c r="D235" s="4">
        <v>4874</v>
      </c>
      <c r="E235" s="4">
        <v>487</v>
      </c>
      <c r="F235" s="5">
        <f t="shared" si="32"/>
        <v>0.09991793188346328</v>
      </c>
      <c r="G235" s="4">
        <v>144</v>
      </c>
      <c r="H235" s="5">
        <f t="shared" si="33"/>
        <v>0.029544521953221173</v>
      </c>
      <c r="I235" s="4">
        <f t="shared" si="34"/>
        <v>631</v>
      </c>
      <c r="J235" s="6">
        <f t="shared" si="35"/>
        <v>0.12946245383668445</v>
      </c>
      <c r="K235" s="3">
        <f t="shared" si="31"/>
        <v>3054</v>
      </c>
      <c r="L235" s="3">
        <v>358</v>
      </c>
      <c r="M235" s="3">
        <v>118</v>
      </c>
      <c r="N235" s="3">
        <v>2578</v>
      </c>
    </row>
    <row r="236" spans="1:14" ht="15">
      <c r="A236" s="3" t="s">
        <v>19</v>
      </c>
      <c r="B236" s="12">
        <v>673857</v>
      </c>
      <c r="C236" s="3" t="str">
        <f>'[1]EqAids11-Oct'!D256</f>
        <v>MUSKEGO-NORWAY          </v>
      </c>
      <c r="D236" s="4">
        <v>4877</v>
      </c>
      <c r="E236" s="4">
        <v>528</v>
      </c>
      <c r="F236" s="5">
        <f t="shared" si="32"/>
        <v>0.10826327660446997</v>
      </c>
      <c r="G236" s="4">
        <v>152</v>
      </c>
      <c r="H236" s="5">
        <f t="shared" si="33"/>
        <v>0.031166700840680746</v>
      </c>
      <c r="I236" s="4">
        <f t="shared" si="34"/>
        <v>680</v>
      </c>
      <c r="J236" s="6">
        <f t="shared" si="35"/>
        <v>0.1394299774451507</v>
      </c>
      <c r="K236" s="3">
        <f t="shared" si="31"/>
        <v>2427</v>
      </c>
      <c r="L236" s="3">
        <v>343</v>
      </c>
      <c r="M236" s="3">
        <v>93</v>
      </c>
      <c r="N236" s="3">
        <v>1991</v>
      </c>
    </row>
    <row r="237" spans="1:14" ht="15">
      <c r="A237" s="3" t="s">
        <v>72</v>
      </c>
      <c r="B237" s="12">
        <v>293871</v>
      </c>
      <c r="C237" s="3" t="str">
        <f>'[1]EqAids11-Oct'!D258</f>
        <v>NECEDAH AREA            </v>
      </c>
      <c r="D237" s="4">
        <v>792</v>
      </c>
      <c r="E237" s="4">
        <v>395</v>
      </c>
      <c r="F237" s="5">
        <f t="shared" si="32"/>
        <v>0.49873737373737376</v>
      </c>
      <c r="G237" s="4">
        <v>78</v>
      </c>
      <c r="H237" s="5">
        <f t="shared" si="33"/>
        <v>0.09848484848484848</v>
      </c>
      <c r="I237" s="4">
        <f t="shared" si="34"/>
        <v>473</v>
      </c>
      <c r="J237" s="6">
        <f t="shared" si="35"/>
        <v>0.5972222222222222</v>
      </c>
      <c r="K237" s="3">
        <f t="shared" si="31"/>
        <v>607</v>
      </c>
      <c r="L237" s="3">
        <v>296</v>
      </c>
      <c r="M237" s="3">
        <v>72</v>
      </c>
      <c r="N237" s="3">
        <v>239</v>
      </c>
    </row>
    <row r="238" spans="1:14" ht="15">
      <c r="A238" s="3" t="s">
        <v>22</v>
      </c>
      <c r="B238" s="12">
        <v>703892</v>
      </c>
      <c r="C238" s="3" t="str">
        <f>'[1]EqAids11-Oct'!D259</f>
        <v>NEENAH                  </v>
      </c>
      <c r="D238" s="4">
        <v>6300</v>
      </c>
      <c r="E238" s="4">
        <v>1637</v>
      </c>
      <c r="F238" s="5">
        <f t="shared" si="32"/>
        <v>0.2598412698412698</v>
      </c>
      <c r="G238" s="4">
        <v>350</v>
      </c>
      <c r="H238" s="5">
        <f t="shared" si="33"/>
        <v>0.05555555555555555</v>
      </c>
      <c r="I238" s="4">
        <f t="shared" si="34"/>
        <v>1987</v>
      </c>
      <c r="J238" s="6">
        <f t="shared" si="35"/>
        <v>0.3153968253968254</v>
      </c>
      <c r="K238" s="3">
        <f t="shared" si="31"/>
        <v>2742</v>
      </c>
      <c r="L238" s="3">
        <v>1016</v>
      </c>
      <c r="M238" s="3">
        <v>170</v>
      </c>
      <c r="N238" s="3">
        <v>1556</v>
      </c>
    </row>
    <row r="239" spans="1:14" ht="15">
      <c r="A239" s="3" t="s">
        <v>44</v>
      </c>
      <c r="B239" s="12">
        <v>103899</v>
      </c>
      <c r="C239" s="3" t="str">
        <f>'[1]EqAids11-Oct'!D260</f>
        <v>NEILLSVILLE             </v>
      </c>
      <c r="D239" s="4">
        <v>949</v>
      </c>
      <c r="E239" s="4">
        <v>364</v>
      </c>
      <c r="F239" s="5">
        <f t="shared" si="32"/>
        <v>0.3835616438356164</v>
      </c>
      <c r="G239" s="4">
        <v>124</v>
      </c>
      <c r="H239" s="5">
        <f t="shared" si="33"/>
        <v>0.13066385669125394</v>
      </c>
      <c r="I239" s="4">
        <f t="shared" si="34"/>
        <v>488</v>
      </c>
      <c r="J239" s="6">
        <f t="shared" si="35"/>
        <v>0.5142255005268704</v>
      </c>
      <c r="K239" s="3">
        <f t="shared" si="31"/>
        <v>755</v>
      </c>
      <c r="L239" s="3">
        <v>254</v>
      </c>
      <c r="M239" s="3">
        <v>91</v>
      </c>
      <c r="N239" s="3">
        <v>410</v>
      </c>
    </row>
    <row r="240" spans="1:14" ht="15">
      <c r="A240" s="3" t="s">
        <v>23</v>
      </c>
      <c r="B240" s="12">
        <v>713906</v>
      </c>
      <c r="C240" s="3" t="str">
        <f>'[1]EqAids11-Oct'!D261</f>
        <v>NEKOOSA                 </v>
      </c>
      <c r="D240" s="4">
        <v>1239</v>
      </c>
      <c r="E240" s="4">
        <v>491</v>
      </c>
      <c r="F240" s="5">
        <f t="shared" si="32"/>
        <v>0.3962873284907183</v>
      </c>
      <c r="G240" s="4">
        <v>84</v>
      </c>
      <c r="H240" s="5">
        <f t="shared" si="33"/>
        <v>0.06779661016949153</v>
      </c>
      <c r="I240" s="4">
        <f t="shared" si="34"/>
        <v>575</v>
      </c>
      <c r="J240" s="6">
        <f t="shared" si="35"/>
        <v>0.46408393866020986</v>
      </c>
      <c r="K240" s="3">
        <f t="shared" si="31"/>
        <v>865</v>
      </c>
      <c r="L240" s="3">
        <v>397</v>
      </c>
      <c r="M240" s="3">
        <v>68</v>
      </c>
      <c r="N240" s="3">
        <v>400</v>
      </c>
    </row>
    <row r="241" spans="1:14" ht="15">
      <c r="A241" s="3" t="s">
        <v>29</v>
      </c>
      <c r="B241" s="12">
        <v>143913</v>
      </c>
      <c r="C241" s="3" t="str">
        <f>'[1]EqAids11-Oct'!D262</f>
        <v>NEOSHO J3               </v>
      </c>
      <c r="D241" s="4">
        <v>171</v>
      </c>
      <c r="E241" s="4">
        <v>41</v>
      </c>
      <c r="F241" s="5">
        <f t="shared" si="32"/>
        <v>0.23976608187134502</v>
      </c>
      <c r="G241" s="4">
        <v>11</v>
      </c>
      <c r="H241" s="5">
        <f t="shared" si="33"/>
        <v>0.06432748538011696</v>
      </c>
      <c r="I241" s="4">
        <f t="shared" si="34"/>
        <v>52</v>
      </c>
      <c r="J241" s="6">
        <f t="shared" si="35"/>
        <v>0.30409356725146197</v>
      </c>
      <c r="K241" s="3">
        <f t="shared" si="31"/>
        <v>102</v>
      </c>
      <c r="L241" s="3">
        <v>32</v>
      </c>
      <c r="M241" s="3">
        <v>6</v>
      </c>
      <c r="N241" s="3">
        <v>64</v>
      </c>
    </row>
    <row r="242" spans="1:14" ht="15">
      <c r="A242" s="3" t="s">
        <v>57</v>
      </c>
      <c r="B242" s="12">
        <v>93920</v>
      </c>
      <c r="C242" s="3" t="str">
        <f>'[1]EqAids11-Oct'!D263</f>
        <v>NEW AUBURN              </v>
      </c>
      <c r="D242" s="4">
        <v>323</v>
      </c>
      <c r="E242" s="4">
        <v>137</v>
      </c>
      <c r="F242" s="5">
        <f t="shared" si="32"/>
        <v>0.4241486068111455</v>
      </c>
      <c r="G242" s="4">
        <v>43</v>
      </c>
      <c r="H242" s="5">
        <f t="shared" si="33"/>
        <v>0.13312693498452013</v>
      </c>
      <c r="I242" s="4">
        <f t="shared" si="34"/>
        <v>180</v>
      </c>
      <c r="J242" s="6">
        <f t="shared" si="35"/>
        <v>0.5572755417956656</v>
      </c>
      <c r="K242" s="3">
        <f t="shared" si="31"/>
        <v>234</v>
      </c>
      <c r="L242" s="3">
        <v>101</v>
      </c>
      <c r="M242" s="3">
        <v>30</v>
      </c>
      <c r="N242" s="3">
        <v>103</v>
      </c>
    </row>
    <row r="243" spans="1:14" ht="15">
      <c r="A243" s="3" t="s">
        <v>19</v>
      </c>
      <c r="B243" s="12">
        <v>673925</v>
      </c>
      <c r="C243" s="3" t="str">
        <f>'[1]EqAids11-Oct'!D264</f>
        <v>NEW BERLIN              </v>
      </c>
      <c r="D243" s="4">
        <v>4766</v>
      </c>
      <c r="E243" s="4">
        <v>467</v>
      </c>
      <c r="F243" s="5">
        <f t="shared" si="32"/>
        <v>0.09798573227024758</v>
      </c>
      <c r="G243" s="4">
        <v>105</v>
      </c>
      <c r="H243" s="5">
        <f t="shared" si="33"/>
        <v>0.022031053294167015</v>
      </c>
      <c r="I243" s="4">
        <f t="shared" si="34"/>
        <v>572</v>
      </c>
      <c r="J243" s="6">
        <f t="shared" si="35"/>
        <v>0.1200167855644146</v>
      </c>
      <c r="K243" s="3">
        <f t="shared" si="31"/>
        <v>2287</v>
      </c>
      <c r="L243" s="3">
        <v>306</v>
      </c>
      <c r="M243" s="3">
        <v>65</v>
      </c>
      <c r="N243" s="3">
        <v>1916</v>
      </c>
    </row>
    <row r="244" spans="1:14" ht="15">
      <c r="A244" s="3" t="s">
        <v>45</v>
      </c>
      <c r="B244" s="12">
        <v>233934</v>
      </c>
      <c r="C244" s="3" t="str">
        <f>'[1]EqAids11-Oct'!D265</f>
        <v>NEW GLARUS              </v>
      </c>
      <c r="D244" s="4">
        <v>878</v>
      </c>
      <c r="E244" s="4">
        <v>185</v>
      </c>
      <c r="F244" s="5">
        <f t="shared" si="32"/>
        <v>0.21070615034168566</v>
      </c>
      <c r="G244" s="4">
        <v>14</v>
      </c>
      <c r="H244" s="5">
        <f t="shared" si="33"/>
        <v>0.015945330296127564</v>
      </c>
      <c r="I244" s="4">
        <f t="shared" si="34"/>
        <v>199</v>
      </c>
      <c r="J244" s="6">
        <f t="shared" si="35"/>
        <v>0.2266514806378132</v>
      </c>
      <c r="K244" s="3">
        <f t="shared" si="31"/>
        <v>534</v>
      </c>
      <c r="L244" s="3">
        <v>130</v>
      </c>
      <c r="M244" s="3">
        <v>11</v>
      </c>
      <c r="N244" s="3">
        <v>393</v>
      </c>
    </row>
    <row r="245" spans="1:14" ht="15">
      <c r="A245" s="3" t="s">
        <v>60</v>
      </c>
      <c r="B245" s="12">
        <v>83941</v>
      </c>
      <c r="C245" s="3" t="str">
        <f>'[1]EqAids11-Oct'!D266</f>
        <v>NEW HOLSTEIN            </v>
      </c>
      <c r="D245" s="4">
        <v>1052</v>
      </c>
      <c r="E245" s="4">
        <v>220</v>
      </c>
      <c r="F245" s="5">
        <f t="shared" si="32"/>
        <v>0.20912547528517111</v>
      </c>
      <c r="G245" s="4">
        <v>59</v>
      </c>
      <c r="H245" s="5">
        <f t="shared" si="33"/>
        <v>0.05608365019011407</v>
      </c>
      <c r="I245" s="4">
        <f t="shared" si="34"/>
        <v>279</v>
      </c>
      <c r="J245" s="6">
        <f t="shared" si="35"/>
        <v>0.2652091254752852</v>
      </c>
      <c r="K245" s="3">
        <f t="shared" si="31"/>
        <v>771</v>
      </c>
      <c r="L245" s="3">
        <v>171</v>
      </c>
      <c r="M245" s="3">
        <v>47</v>
      </c>
      <c r="N245" s="3">
        <v>553</v>
      </c>
    </row>
    <row r="246" spans="1:14" ht="15">
      <c r="A246" s="3" t="s">
        <v>72</v>
      </c>
      <c r="B246" s="12">
        <v>293948</v>
      </c>
      <c r="C246" s="3" t="str">
        <f>'[1]EqAids11-Oct'!D267</f>
        <v>NEW LISBON              </v>
      </c>
      <c r="D246" s="4">
        <v>672</v>
      </c>
      <c r="E246" s="4">
        <v>306</v>
      </c>
      <c r="F246" s="5">
        <f t="shared" si="32"/>
        <v>0.45535714285714285</v>
      </c>
      <c r="G246" s="4">
        <v>85</v>
      </c>
      <c r="H246" s="5">
        <f t="shared" si="33"/>
        <v>0.12648809523809523</v>
      </c>
      <c r="I246" s="4">
        <f t="shared" si="34"/>
        <v>391</v>
      </c>
      <c r="J246" s="6">
        <f t="shared" si="35"/>
        <v>0.5818452380952381</v>
      </c>
      <c r="K246" s="3">
        <f t="shared" si="31"/>
        <v>415</v>
      </c>
      <c r="L246" s="3">
        <v>198</v>
      </c>
      <c r="M246" s="3">
        <v>49</v>
      </c>
      <c r="N246" s="3">
        <v>168</v>
      </c>
    </row>
    <row r="247" spans="1:14" ht="15">
      <c r="A247" s="3" t="s">
        <v>20</v>
      </c>
      <c r="B247" s="12">
        <v>683955</v>
      </c>
      <c r="C247" s="3" t="str">
        <f>'[1]EqAids11-Oct'!D268</f>
        <v>NEW LONDON              </v>
      </c>
      <c r="D247" s="4">
        <v>2395</v>
      </c>
      <c r="E247" s="4">
        <v>601</v>
      </c>
      <c r="F247" s="5">
        <f t="shared" si="32"/>
        <v>0.2509394572025052</v>
      </c>
      <c r="G247" s="4">
        <v>174</v>
      </c>
      <c r="H247" s="5">
        <f t="shared" si="33"/>
        <v>0.07265135699373695</v>
      </c>
      <c r="I247" s="4">
        <f t="shared" si="34"/>
        <v>775</v>
      </c>
      <c r="J247" s="6">
        <f t="shared" si="35"/>
        <v>0.3235908141962422</v>
      </c>
      <c r="K247" s="3">
        <f t="shared" si="31"/>
        <v>1601</v>
      </c>
      <c r="L247" s="3">
        <v>492</v>
      </c>
      <c r="M247" s="3">
        <v>165</v>
      </c>
      <c r="N247" s="3">
        <v>944</v>
      </c>
    </row>
    <row r="248" spans="1:14" ht="15">
      <c r="A248" s="3" t="s">
        <v>7</v>
      </c>
      <c r="B248" s="12">
        <v>553962</v>
      </c>
      <c r="C248" s="3" t="str">
        <f>'[1]EqAids11-Oct'!D269</f>
        <v>NEW RICHMOND            </v>
      </c>
      <c r="D248" s="4">
        <v>2861</v>
      </c>
      <c r="E248" s="4">
        <v>700</v>
      </c>
      <c r="F248" s="5">
        <f t="shared" si="32"/>
        <v>0.2446696959105208</v>
      </c>
      <c r="G248" s="4">
        <v>202</v>
      </c>
      <c r="H248" s="5">
        <f t="shared" si="33"/>
        <v>0.070604683677036</v>
      </c>
      <c r="I248" s="4">
        <f t="shared" si="34"/>
        <v>902</v>
      </c>
      <c r="J248" s="6">
        <f t="shared" si="35"/>
        <v>0.3152743795875568</v>
      </c>
      <c r="K248" s="3">
        <f t="shared" si="31"/>
        <v>2248</v>
      </c>
      <c r="L248" s="3">
        <v>598</v>
      </c>
      <c r="M248" s="3">
        <v>155</v>
      </c>
      <c r="N248" s="3">
        <v>1495</v>
      </c>
    </row>
    <row r="249" spans="1:14" ht="15">
      <c r="A249" s="3" t="s">
        <v>55</v>
      </c>
      <c r="B249" s="12">
        <v>383969</v>
      </c>
      <c r="C249" s="3" t="str">
        <f>'[1]EqAids11-Oct'!D270</f>
        <v>NIAGARA                 </v>
      </c>
      <c r="D249" s="4">
        <v>454</v>
      </c>
      <c r="E249" s="4">
        <v>137</v>
      </c>
      <c r="F249" s="5">
        <f t="shared" si="32"/>
        <v>0.30176211453744495</v>
      </c>
      <c r="G249" s="4">
        <v>57</v>
      </c>
      <c r="H249" s="5">
        <f t="shared" si="33"/>
        <v>0.12555066079295155</v>
      </c>
      <c r="I249" s="4">
        <f t="shared" si="34"/>
        <v>194</v>
      </c>
      <c r="J249" s="6">
        <f t="shared" si="35"/>
        <v>0.42731277533039647</v>
      </c>
      <c r="K249" s="3">
        <f t="shared" si="31"/>
        <v>322</v>
      </c>
      <c r="L249" s="3">
        <v>114</v>
      </c>
      <c r="M249" s="3">
        <v>46</v>
      </c>
      <c r="N249" s="3">
        <v>162</v>
      </c>
    </row>
    <row r="250" spans="1:14" ht="15">
      <c r="A250" s="3" t="s">
        <v>59</v>
      </c>
      <c r="B250" s="12">
        <v>402177</v>
      </c>
      <c r="C250" s="3" t="str">
        <f>'[1]EqAids11-Oct'!D143</f>
        <v>NICOLET UHS             </v>
      </c>
      <c r="D250" s="4">
        <v>1147</v>
      </c>
      <c r="E250" s="4">
        <v>165</v>
      </c>
      <c r="F250" s="5">
        <f t="shared" si="32"/>
        <v>0.14385353095030515</v>
      </c>
      <c r="G250" s="4">
        <v>33</v>
      </c>
      <c r="H250" s="5">
        <f t="shared" si="33"/>
        <v>0.02877070619006103</v>
      </c>
      <c r="I250" s="4">
        <f t="shared" si="34"/>
        <v>198</v>
      </c>
      <c r="J250" s="6">
        <f t="shared" si="35"/>
        <v>0.17262423714036618</v>
      </c>
      <c r="K250" s="3">
        <f t="shared" si="31"/>
        <v>73</v>
      </c>
      <c r="L250" s="3">
        <v>44</v>
      </c>
      <c r="M250" s="3">
        <v>4</v>
      </c>
      <c r="N250" s="3">
        <v>25</v>
      </c>
    </row>
    <row r="251" spans="1:14" ht="15">
      <c r="A251" s="3" t="s">
        <v>19</v>
      </c>
      <c r="B251" s="12">
        <v>673976</v>
      </c>
      <c r="C251" s="3" t="str">
        <f>'[1]EqAids11-Oct'!D271</f>
        <v>NORRIS                  </v>
      </c>
      <c r="J251" s="6"/>
      <c r="K251" s="3">
        <f t="shared" si="31"/>
        <v>0</v>
      </c>
      <c r="L251" s="3"/>
      <c r="M251" s="3"/>
      <c r="N251" s="3"/>
    </row>
    <row r="252" spans="1:14" ht="15">
      <c r="A252" s="3" t="s">
        <v>31</v>
      </c>
      <c r="B252" s="12">
        <v>514690</v>
      </c>
      <c r="C252" s="3" t="str">
        <f>'[1]EqAids11-Oct'!D320</f>
        <v>NORTH CAPE</v>
      </c>
      <c r="D252" s="4">
        <v>203</v>
      </c>
      <c r="E252" s="4">
        <v>9</v>
      </c>
      <c r="F252" s="5">
        <f>E252/D252</f>
        <v>0.04433497536945813</v>
      </c>
      <c r="G252" s="4">
        <v>16</v>
      </c>
      <c r="H252" s="5">
        <f>G252/D252</f>
        <v>0.07881773399014778</v>
      </c>
      <c r="I252" s="4">
        <f>E252+G252</f>
        <v>25</v>
      </c>
      <c r="J252" s="6">
        <f>I252/D252</f>
        <v>0.12315270935960591</v>
      </c>
      <c r="K252" s="3">
        <f t="shared" si="31"/>
        <v>124</v>
      </c>
      <c r="L252" s="3">
        <v>7</v>
      </c>
      <c r="M252" s="3">
        <v>13</v>
      </c>
      <c r="N252" s="3">
        <v>104</v>
      </c>
    </row>
    <row r="253" spans="1:14" ht="15">
      <c r="A253" s="3" t="s">
        <v>75</v>
      </c>
      <c r="B253" s="12">
        <v>122016</v>
      </c>
      <c r="C253" s="3" t="str">
        <f>'[1]EqAids11-Oct'!D135</f>
        <v>NORTH CRAWFORD          </v>
      </c>
      <c r="D253" s="4">
        <v>476</v>
      </c>
      <c r="E253" s="4">
        <v>213</v>
      </c>
      <c r="F253" s="5">
        <f>E253/D253</f>
        <v>0.4474789915966387</v>
      </c>
      <c r="G253" s="4">
        <v>56</v>
      </c>
      <c r="H253" s="5">
        <f>G253/D253</f>
        <v>0.11764705882352941</v>
      </c>
      <c r="I253" s="4">
        <f>E253+G253</f>
        <v>269</v>
      </c>
      <c r="J253" s="6">
        <f>I253/D253</f>
        <v>0.5651260504201681</v>
      </c>
      <c r="K253" s="3">
        <f t="shared" si="31"/>
        <v>304</v>
      </c>
      <c r="L253" s="3">
        <v>154</v>
      </c>
      <c r="M253" s="3">
        <v>38</v>
      </c>
      <c r="N253" s="3">
        <v>112</v>
      </c>
    </row>
    <row r="254" spans="1:14" ht="15">
      <c r="A254" s="3" t="s">
        <v>42</v>
      </c>
      <c r="B254" s="12">
        <v>203983</v>
      </c>
      <c r="C254" s="3" t="str">
        <f>'[1]EqAids11-Oct'!D272</f>
        <v>NORTH FOND DU LAC       </v>
      </c>
      <c r="D254" s="4">
        <v>1166</v>
      </c>
      <c r="E254" s="4">
        <v>408</v>
      </c>
      <c r="F254" s="5">
        <f>E254/D254</f>
        <v>0.34991423670668953</v>
      </c>
      <c r="G254" s="4">
        <v>108</v>
      </c>
      <c r="H254" s="5">
        <f>G254/D254</f>
        <v>0.09262435677530018</v>
      </c>
      <c r="I254" s="4">
        <f>E254+G254</f>
        <v>516</v>
      </c>
      <c r="J254" s="6">
        <f>I254/D254</f>
        <v>0.4425385934819897</v>
      </c>
      <c r="K254" s="3">
        <f t="shared" si="31"/>
        <v>709</v>
      </c>
      <c r="L254" s="3">
        <v>327</v>
      </c>
      <c r="M254" s="3">
        <v>82</v>
      </c>
      <c r="N254" s="3">
        <v>300</v>
      </c>
    </row>
    <row r="255" spans="1:14" ht="15">
      <c r="A255" s="3" t="s">
        <v>19</v>
      </c>
      <c r="B255" s="12">
        <v>673514</v>
      </c>
      <c r="C255" s="3" t="str">
        <f>'[1]EqAids11-Oct'!D236</f>
        <v>NORTH LAKE</v>
      </c>
      <c r="J255" s="6"/>
      <c r="K255" s="3">
        <f t="shared" si="31"/>
        <v>0</v>
      </c>
      <c r="L255" s="3"/>
      <c r="M255" s="3"/>
      <c r="N255" s="3"/>
    </row>
    <row r="256" spans="1:14" ht="15">
      <c r="A256" s="3" t="s">
        <v>15</v>
      </c>
      <c r="B256" s="12">
        <v>630616</v>
      </c>
      <c r="C256" s="3" t="str">
        <f>'[1]EqAids11-Oct'!D53</f>
        <v>NORTH LAKELAND</v>
      </c>
      <c r="D256" s="4">
        <v>171</v>
      </c>
      <c r="E256" s="4">
        <v>65</v>
      </c>
      <c r="F256" s="5">
        <f aca="true" t="shared" si="36" ref="F256:F287">E256/D256</f>
        <v>0.38011695906432746</v>
      </c>
      <c r="G256" s="4">
        <v>13</v>
      </c>
      <c r="H256" s="5">
        <f aca="true" t="shared" si="37" ref="H256:H287">G256/D256</f>
        <v>0.07602339181286549</v>
      </c>
      <c r="I256" s="4">
        <f aca="true" t="shared" si="38" ref="I256:I287">E256+G256</f>
        <v>78</v>
      </c>
      <c r="J256" s="6">
        <f aca="true" t="shared" si="39" ref="J256:J287">I256/D256</f>
        <v>0.45614035087719296</v>
      </c>
      <c r="K256" s="3">
        <f t="shared" si="31"/>
        <v>129</v>
      </c>
      <c r="L256" s="3">
        <v>54</v>
      </c>
      <c r="M256" s="3">
        <v>12</v>
      </c>
      <c r="N256" s="3">
        <v>63</v>
      </c>
    </row>
    <row r="257" spans="1:14" ht="15">
      <c r="A257" s="3" t="s">
        <v>62</v>
      </c>
      <c r="B257" s="12">
        <v>451945</v>
      </c>
      <c r="C257" s="3" t="str">
        <f>'[1]EqAids11-Oct'!D132</f>
        <v>NORTHERN OZAUKEE        </v>
      </c>
      <c r="D257" s="4">
        <v>749</v>
      </c>
      <c r="E257" s="4">
        <v>150</v>
      </c>
      <c r="F257" s="5">
        <f t="shared" si="36"/>
        <v>0.20026702269692923</v>
      </c>
      <c r="G257" s="4">
        <v>25</v>
      </c>
      <c r="H257" s="5">
        <f t="shared" si="37"/>
        <v>0.03337783711615487</v>
      </c>
      <c r="I257" s="4">
        <f t="shared" si="38"/>
        <v>175</v>
      </c>
      <c r="J257" s="6">
        <f t="shared" si="39"/>
        <v>0.2336448598130841</v>
      </c>
      <c r="K257" s="3">
        <f t="shared" si="31"/>
        <v>422</v>
      </c>
      <c r="L257" s="3">
        <v>100</v>
      </c>
      <c r="M257" s="3">
        <v>-13</v>
      </c>
      <c r="N257" s="3">
        <v>335</v>
      </c>
    </row>
    <row r="258" spans="1:14" ht="15">
      <c r="A258" s="3" t="s">
        <v>15</v>
      </c>
      <c r="B258" s="12">
        <v>631526</v>
      </c>
      <c r="C258" s="3" t="str">
        <f>'[1]EqAids11-Oct'!D105</f>
        <v>NORTHLAND PINES         </v>
      </c>
      <c r="D258" s="4">
        <v>1435</v>
      </c>
      <c r="E258" s="4">
        <v>423</v>
      </c>
      <c r="F258" s="5">
        <f t="shared" si="36"/>
        <v>0.29477351916376304</v>
      </c>
      <c r="G258" s="4">
        <v>141</v>
      </c>
      <c r="H258" s="5">
        <f t="shared" si="37"/>
        <v>0.09825783972125436</v>
      </c>
      <c r="I258" s="4">
        <f t="shared" si="38"/>
        <v>564</v>
      </c>
      <c r="J258" s="6">
        <f t="shared" si="39"/>
        <v>0.39303135888501745</v>
      </c>
      <c r="K258" s="3">
        <f aca="true" t="shared" si="40" ref="K258:K321">SUM(L258:N258)</f>
        <v>710</v>
      </c>
      <c r="L258" s="3">
        <v>261</v>
      </c>
      <c r="M258" s="3">
        <v>79</v>
      </c>
      <c r="N258" s="3">
        <v>370</v>
      </c>
    </row>
    <row r="259" spans="1:14" ht="15">
      <c r="A259" s="3" t="s">
        <v>17</v>
      </c>
      <c r="B259" s="12">
        <v>653654</v>
      </c>
      <c r="C259" s="3" t="str">
        <f>'[1]EqAids11-Oct'!D245</f>
        <v>NORTHWOOD               </v>
      </c>
      <c r="D259" s="4">
        <v>388</v>
      </c>
      <c r="E259" s="4">
        <v>152</v>
      </c>
      <c r="F259" s="5">
        <f t="shared" si="36"/>
        <v>0.3917525773195876</v>
      </c>
      <c r="G259" s="4">
        <v>57</v>
      </c>
      <c r="H259" s="5">
        <f t="shared" si="37"/>
        <v>0.14690721649484537</v>
      </c>
      <c r="I259" s="4">
        <f t="shared" si="38"/>
        <v>209</v>
      </c>
      <c r="J259" s="6">
        <f t="shared" si="39"/>
        <v>0.538659793814433</v>
      </c>
      <c r="K259" s="3">
        <f t="shared" si="40"/>
        <v>256</v>
      </c>
      <c r="L259" s="3">
        <v>114</v>
      </c>
      <c r="M259" s="3">
        <v>41</v>
      </c>
      <c r="N259" s="3">
        <v>101</v>
      </c>
    </row>
    <row r="260" spans="1:14" ht="15">
      <c r="A260" s="3" t="s">
        <v>61</v>
      </c>
      <c r="B260" s="12">
        <v>413990</v>
      </c>
      <c r="C260" s="3" t="str">
        <f>'[1]EqAids11-Oct'!D273</f>
        <v>NORWALK-ONTARIO-WILTON         </v>
      </c>
      <c r="D260" s="4">
        <v>660</v>
      </c>
      <c r="E260" s="4">
        <v>301</v>
      </c>
      <c r="F260" s="5">
        <f t="shared" si="36"/>
        <v>0.45606060606060606</v>
      </c>
      <c r="G260" s="4">
        <v>63</v>
      </c>
      <c r="H260" s="5">
        <f t="shared" si="37"/>
        <v>0.09545454545454546</v>
      </c>
      <c r="I260" s="4">
        <f t="shared" si="38"/>
        <v>364</v>
      </c>
      <c r="J260" s="6">
        <f t="shared" si="39"/>
        <v>0.5515151515151515</v>
      </c>
      <c r="K260" s="3">
        <f t="shared" si="40"/>
        <v>561</v>
      </c>
      <c r="L260" s="3">
        <v>261</v>
      </c>
      <c r="M260" s="3">
        <v>46</v>
      </c>
      <c r="N260" s="3">
        <v>254</v>
      </c>
    </row>
    <row r="261" spans="1:14" ht="15">
      <c r="A261" s="3" t="s">
        <v>31</v>
      </c>
      <c r="B261" s="12">
        <v>514011</v>
      </c>
      <c r="C261" s="3" t="str">
        <f>'[1]EqAids11-Oct'!D274</f>
        <v>NORWAY J7               </v>
      </c>
      <c r="D261" s="4">
        <v>84</v>
      </c>
      <c r="E261" s="4">
        <v>15</v>
      </c>
      <c r="F261" s="5">
        <f t="shared" si="36"/>
        <v>0.17857142857142858</v>
      </c>
      <c r="G261" s="4">
        <v>3</v>
      </c>
      <c r="H261" s="5">
        <f t="shared" si="37"/>
        <v>0.03571428571428571</v>
      </c>
      <c r="I261" s="4">
        <f t="shared" si="38"/>
        <v>18</v>
      </c>
      <c r="J261" s="6">
        <f t="shared" si="39"/>
        <v>0.21428571428571427</v>
      </c>
      <c r="K261" s="3">
        <f t="shared" si="40"/>
        <v>47</v>
      </c>
      <c r="L261" s="3">
        <v>13</v>
      </c>
      <c r="M261" s="3">
        <v>3</v>
      </c>
      <c r="N261" s="3">
        <v>31</v>
      </c>
    </row>
    <row r="262" spans="1:14" ht="15">
      <c r="A262" s="3" t="s">
        <v>59</v>
      </c>
      <c r="B262" s="12">
        <v>404018</v>
      </c>
      <c r="C262" s="3" t="str">
        <f>'[1]EqAids11-Oct'!D275</f>
        <v>OAK CREEK-FRANKLIN      </v>
      </c>
      <c r="D262" s="4">
        <v>5853</v>
      </c>
      <c r="E262" s="4">
        <v>1055</v>
      </c>
      <c r="F262" s="5">
        <f t="shared" si="36"/>
        <v>0.1802494447291987</v>
      </c>
      <c r="G262" s="4">
        <v>188</v>
      </c>
      <c r="H262" s="5">
        <f t="shared" si="37"/>
        <v>0.032120280198188966</v>
      </c>
      <c r="I262" s="4">
        <f t="shared" si="38"/>
        <v>1243</v>
      </c>
      <c r="J262" s="6">
        <f t="shared" si="39"/>
        <v>0.21236972492738768</v>
      </c>
      <c r="K262" s="3">
        <f t="shared" si="40"/>
        <v>3652</v>
      </c>
      <c r="L262" s="3">
        <v>825</v>
      </c>
      <c r="M262" s="3">
        <v>162</v>
      </c>
      <c r="N262" s="3">
        <v>2665</v>
      </c>
    </row>
    <row r="263" spans="1:14" ht="15">
      <c r="A263" s="3" t="s">
        <v>42</v>
      </c>
      <c r="B263" s="12">
        <v>204025</v>
      </c>
      <c r="C263" s="3" t="str">
        <f>'[1]EqAids11-Oct'!D276</f>
        <v>OAKFIELD                </v>
      </c>
      <c r="D263" s="4">
        <v>569</v>
      </c>
      <c r="E263" s="4">
        <v>90</v>
      </c>
      <c r="F263" s="5">
        <f t="shared" si="36"/>
        <v>0.15817223198594024</v>
      </c>
      <c r="G263" s="4">
        <v>18</v>
      </c>
      <c r="H263" s="5">
        <f t="shared" si="37"/>
        <v>0.03163444639718805</v>
      </c>
      <c r="I263" s="4">
        <f t="shared" si="38"/>
        <v>108</v>
      </c>
      <c r="J263" s="6">
        <f t="shared" si="39"/>
        <v>0.18980667838312829</v>
      </c>
      <c r="K263" s="3">
        <f t="shared" si="40"/>
        <v>281</v>
      </c>
      <c r="L263" s="3">
        <v>54</v>
      </c>
      <c r="M263" s="3">
        <v>15</v>
      </c>
      <c r="N263" s="3">
        <v>212</v>
      </c>
    </row>
    <row r="264" spans="1:14" ht="15">
      <c r="A264" s="3" t="s">
        <v>19</v>
      </c>
      <c r="B264" s="12">
        <v>674060</v>
      </c>
      <c r="C264" s="3" t="str">
        <f>'[1]EqAids11-Oct'!D277</f>
        <v>OCONOMOWOC AREA         </v>
      </c>
      <c r="D264" s="4">
        <v>4616</v>
      </c>
      <c r="E264" s="4">
        <v>789</v>
      </c>
      <c r="F264" s="5">
        <f t="shared" si="36"/>
        <v>0.17092720970537262</v>
      </c>
      <c r="G264" s="4">
        <v>178</v>
      </c>
      <c r="H264" s="5">
        <f t="shared" si="37"/>
        <v>0.03856152512998267</v>
      </c>
      <c r="I264" s="4">
        <f t="shared" si="38"/>
        <v>967</v>
      </c>
      <c r="J264" s="6">
        <f t="shared" si="39"/>
        <v>0.2094887348353553</v>
      </c>
      <c r="K264" s="3">
        <f t="shared" si="40"/>
        <v>2324</v>
      </c>
      <c r="L264" s="3">
        <v>461</v>
      </c>
      <c r="M264" s="3">
        <v>107</v>
      </c>
      <c r="N264" s="3">
        <v>1756</v>
      </c>
    </row>
    <row r="265" spans="1:14" ht="15">
      <c r="A265" s="3" t="s">
        <v>66</v>
      </c>
      <c r="B265" s="12">
        <v>424074</v>
      </c>
      <c r="C265" s="3" t="str">
        <f>'[1]EqAids11-Oct'!D278</f>
        <v>OCONTO                  </v>
      </c>
      <c r="D265" s="4">
        <v>1091</v>
      </c>
      <c r="E265" s="4">
        <v>421</v>
      </c>
      <c r="F265" s="5">
        <f t="shared" si="36"/>
        <v>0.38588450962419796</v>
      </c>
      <c r="G265" s="4">
        <v>90</v>
      </c>
      <c r="H265" s="5">
        <f t="shared" si="37"/>
        <v>0.08249312557286893</v>
      </c>
      <c r="I265" s="4">
        <f t="shared" si="38"/>
        <v>511</v>
      </c>
      <c r="J265" s="6">
        <f t="shared" si="39"/>
        <v>0.46837763519706693</v>
      </c>
      <c r="K265" s="3">
        <f t="shared" si="40"/>
        <v>1004</v>
      </c>
      <c r="L265" s="3">
        <v>373</v>
      </c>
      <c r="M265" s="3">
        <v>106</v>
      </c>
      <c r="N265" s="3">
        <v>525</v>
      </c>
    </row>
    <row r="266" spans="1:14" ht="15">
      <c r="A266" s="3" t="s">
        <v>66</v>
      </c>
      <c r="B266" s="12">
        <v>424067</v>
      </c>
      <c r="C266" s="3" t="str">
        <f>'[1]EqAids11-Oct'!D279</f>
        <v>OCONTO FALLS            </v>
      </c>
      <c r="D266" s="4">
        <v>1799</v>
      </c>
      <c r="E266" s="4">
        <v>541</v>
      </c>
      <c r="F266" s="5">
        <f t="shared" si="36"/>
        <v>0.3007226236798221</v>
      </c>
      <c r="G266" s="4">
        <v>158</v>
      </c>
      <c r="H266" s="5">
        <f t="shared" si="37"/>
        <v>0.08782657031684268</v>
      </c>
      <c r="I266" s="4">
        <f t="shared" si="38"/>
        <v>699</v>
      </c>
      <c r="J266" s="6">
        <f t="shared" si="39"/>
        <v>0.3885491939966648</v>
      </c>
      <c r="K266" s="3">
        <f t="shared" si="40"/>
        <v>680</v>
      </c>
      <c r="L266" s="3">
        <v>323</v>
      </c>
      <c r="M266" s="3">
        <v>74</v>
      </c>
      <c r="N266" s="3">
        <v>283</v>
      </c>
    </row>
    <row r="267" spans="1:14" ht="15">
      <c r="A267" s="3" t="s">
        <v>22</v>
      </c>
      <c r="B267" s="12">
        <v>704088</v>
      </c>
      <c r="C267" s="3" t="str">
        <f>'[1]EqAids11-Oct'!D280</f>
        <v>OMRO                    </v>
      </c>
      <c r="D267" s="4">
        <v>1231</v>
      </c>
      <c r="E267" s="4">
        <v>326</v>
      </c>
      <c r="F267" s="5">
        <f t="shared" si="36"/>
        <v>0.264825345247766</v>
      </c>
      <c r="G267" s="4">
        <v>91</v>
      </c>
      <c r="H267" s="5">
        <f t="shared" si="37"/>
        <v>0.07392363931762795</v>
      </c>
      <c r="I267" s="4">
        <f t="shared" si="38"/>
        <v>417</v>
      </c>
      <c r="J267" s="6">
        <f t="shared" si="39"/>
        <v>0.338748984565394</v>
      </c>
      <c r="K267" s="3">
        <f t="shared" si="40"/>
        <v>772</v>
      </c>
      <c r="L267" s="3">
        <v>231</v>
      </c>
      <c r="M267" s="3">
        <v>59</v>
      </c>
      <c r="N267" s="3">
        <v>482</v>
      </c>
    </row>
    <row r="268" spans="1:14" ht="15">
      <c r="A268" s="3" t="s">
        <v>54</v>
      </c>
      <c r="B268" s="12">
        <v>324095</v>
      </c>
      <c r="C268" s="3" t="str">
        <f>'[1]EqAids11-Oct'!D281</f>
        <v>ONALASKA                </v>
      </c>
      <c r="D268" s="4">
        <v>2862</v>
      </c>
      <c r="E268" s="4">
        <v>713</v>
      </c>
      <c r="F268" s="5">
        <f t="shared" si="36"/>
        <v>0.24912648497554157</v>
      </c>
      <c r="G268" s="4">
        <v>154</v>
      </c>
      <c r="H268" s="5">
        <f t="shared" si="37"/>
        <v>0.05380852550663871</v>
      </c>
      <c r="I268" s="4">
        <f t="shared" si="38"/>
        <v>867</v>
      </c>
      <c r="J268" s="6">
        <f t="shared" si="39"/>
        <v>0.3029350104821803</v>
      </c>
      <c r="K268" s="3">
        <f t="shared" si="40"/>
        <v>1744</v>
      </c>
      <c r="L268" s="3">
        <v>544</v>
      </c>
      <c r="M268" s="3">
        <v>113</v>
      </c>
      <c r="N268" s="3">
        <v>1087</v>
      </c>
    </row>
    <row r="269" spans="1:14" ht="15">
      <c r="A269" s="3" t="s">
        <v>11</v>
      </c>
      <c r="B269" s="12">
        <v>594137</v>
      </c>
      <c r="C269" s="3" t="str">
        <f>'[1]EqAids11-Oct'!D282</f>
        <v>OOSTBURG                </v>
      </c>
      <c r="D269" s="4">
        <v>940</v>
      </c>
      <c r="E269" s="4">
        <v>126</v>
      </c>
      <c r="F269" s="5">
        <f t="shared" si="36"/>
        <v>0.13404255319148936</v>
      </c>
      <c r="G269" s="4">
        <v>45</v>
      </c>
      <c r="H269" s="5">
        <f t="shared" si="37"/>
        <v>0.047872340425531915</v>
      </c>
      <c r="I269" s="4">
        <f t="shared" si="38"/>
        <v>171</v>
      </c>
      <c r="J269" s="6">
        <f t="shared" si="39"/>
        <v>0.1819148936170213</v>
      </c>
      <c r="K269" s="3">
        <f t="shared" si="40"/>
        <v>546</v>
      </c>
      <c r="L269" s="3">
        <v>96</v>
      </c>
      <c r="M269" s="3">
        <v>35</v>
      </c>
      <c r="N269" s="3">
        <v>415</v>
      </c>
    </row>
    <row r="270" spans="1:14" ht="15">
      <c r="A270" s="3" t="s">
        <v>56</v>
      </c>
      <c r="B270" s="12">
        <v>134144</v>
      </c>
      <c r="C270" s="3" t="str">
        <f>'[1]EqAids11-Oct'!D283</f>
        <v>OREGON                  </v>
      </c>
      <c r="D270" s="4">
        <v>3506</v>
      </c>
      <c r="E270" s="4">
        <v>484</v>
      </c>
      <c r="F270" s="5">
        <f t="shared" si="36"/>
        <v>0.13804905875641757</v>
      </c>
      <c r="G270" s="4">
        <v>68</v>
      </c>
      <c r="H270" s="5">
        <f t="shared" si="37"/>
        <v>0.01939532230462065</v>
      </c>
      <c r="I270" s="4">
        <f t="shared" si="38"/>
        <v>552</v>
      </c>
      <c r="J270" s="6">
        <f t="shared" si="39"/>
        <v>0.15744438106103822</v>
      </c>
      <c r="K270" s="3">
        <f t="shared" si="40"/>
        <v>1961</v>
      </c>
      <c r="L270" s="3">
        <v>357</v>
      </c>
      <c r="M270" s="3">
        <v>49</v>
      </c>
      <c r="N270" s="3">
        <v>1555</v>
      </c>
    </row>
    <row r="271" spans="1:14" ht="15">
      <c r="A271" s="3" t="s">
        <v>51</v>
      </c>
      <c r="B271" s="12">
        <v>484165</v>
      </c>
      <c r="C271" s="3" t="str">
        <f>'[1]EqAids11-Oct'!D285</f>
        <v>OSCEOLA                 </v>
      </c>
      <c r="D271" s="4">
        <v>1856</v>
      </c>
      <c r="E271" s="4">
        <v>449</v>
      </c>
      <c r="F271" s="5">
        <f t="shared" si="36"/>
        <v>0.24191810344827586</v>
      </c>
      <c r="G271" s="4">
        <v>188</v>
      </c>
      <c r="H271" s="5">
        <f t="shared" si="37"/>
        <v>0.10129310344827586</v>
      </c>
      <c r="I271" s="4">
        <f t="shared" si="38"/>
        <v>637</v>
      </c>
      <c r="J271" s="6">
        <f t="shared" si="39"/>
        <v>0.3432112068965517</v>
      </c>
      <c r="K271" s="3">
        <f t="shared" si="40"/>
        <v>1420</v>
      </c>
      <c r="L271" s="3">
        <v>309</v>
      </c>
      <c r="M271" s="3">
        <v>133</v>
      </c>
      <c r="N271" s="3">
        <v>978</v>
      </c>
    </row>
    <row r="272" spans="1:14" ht="15">
      <c r="A272" s="3" t="s">
        <v>22</v>
      </c>
      <c r="B272" s="12">
        <v>704179</v>
      </c>
      <c r="C272" s="3" t="str">
        <f>'[1]EqAids11-Oct'!D286</f>
        <v>OSHKOSH AREA            </v>
      </c>
      <c r="D272" s="4">
        <v>9344</v>
      </c>
      <c r="E272" s="4">
        <v>3224</v>
      </c>
      <c r="F272" s="5">
        <f t="shared" si="36"/>
        <v>0.3450342465753425</v>
      </c>
      <c r="G272" s="4">
        <v>741</v>
      </c>
      <c r="H272" s="5">
        <f t="shared" si="37"/>
        <v>0.07930222602739725</v>
      </c>
      <c r="I272" s="4">
        <f t="shared" si="38"/>
        <v>3965</v>
      </c>
      <c r="J272" s="6">
        <f t="shared" si="39"/>
        <v>0.4243364726027397</v>
      </c>
      <c r="K272" s="3">
        <f t="shared" si="40"/>
        <v>4951</v>
      </c>
      <c r="L272" s="3">
        <v>2290</v>
      </c>
      <c r="M272" s="3">
        <v>473</v>
      </c>
      <c r="N272" s="3">
        <v>2188</v>
      </c>
    </row>
    <row r="273" spans="1:14" ht="15">
      <c r="A273" s="3" t="s">
        <v>13</v>
      </c>
      <c r="B273" s="12">
        <v>614186</v>
      </c>
      <c r="C273" s="3" t="str">
        <f>'[1]EqAids11-Oct'!D287</f>
        <v>OSSEO-FAIRCHILD         </v>
      </c>
      <c r="D273" s="4">
        <v>974</v>
      </c>
      <c r="E273" s="4">
        <v>312</v>
      </c>
      <c r="F273" s="5">
        <f t="shared" si="36"/>
        <v>0.3203285420944558</v>
      </c>
      <c r="G273" s="4">
        <v>92</v>
      </c>
      <c r="H273" s="5">
        <f t="shared" si="37"/>
        <v>0.0944558521560575</v>
      </c>
      <c r="I273" s="4">
        <f t="shared" si="38"/>
        <v>404</v>
      </c>
      <c r="J273" s="6">
        <f t="shared" si="39"/>
        <v>0.41478439425051333</v>
      </c>
      <c r="K273" s="3">
        <f t="shared" si="40"/>
        <v>620</v>
      </c>
      <c r="L273" s="3">
        <v>227</v>
      </c>
      <c r="M273" s="3">
        <v>51</v>
      </c>
      <c r="N273" s="3">
        <v>342</v>
      </c>
    </row>
    <row r="274" spans="1:14" ht="15">
      <c r="A274" s="3" t="s">
        <v>44</v>
      </c>
      <c r="B274" s="12">
        <v>104207</v>
      </c>
      <c r="C274" s="3" t="str">
        <f>'[1]EqAids11-Oct'!D288</f>
        <v>OWEN-WITHEE             </v>
      </c>
      <c r="D274" s="4">
        <v>535</v>
      </c>
      <c r="E274" s="4">
        <v>198</v>
      </c>
      <c r="F274" s="5">
        <f t="shared" si="36"/>
        <v>0.37009345794392523</v>
      </c>
      <c r="G274" s="4">
        <v>75</v>
      </c>
      <c r="H274" s="5">
        <f t="shared" si="37"/>
        <v>0.14018691588785046</v>
      </c>
      <c r="I274" s="4">
        <f t="shared" si="38"/>
        <v>273</v>
      </c>
      <c r="J274" s="6">
        <f t="shared" si="39"/>
        <v>0.5102803738317757</v>
      </c>
      <c r="K274" s="3">
        <f t="shared" si="40"/>
        <v>417</v>
      </c>
      <c r="L274" s="3">
        <v>159</v>
      </c>
      <c r="M274" s="3">
        <v>61</v>
      </c>
      <c r="N274" s="3">
        <v>197</v>
      </c>
    </row>
    <row r="275" spans="1:14" ht="15">
      <c r="A275" s="3" t="s">
        <v>43</v>
      </c>
      <c r="B275" s="12">
        <v>284221</v>
      </c>
      <c r="C275" s="3" t="str">
        <f>'[1]EqAids11-Oct'!D289</f>
        <v>PALMYRA-EAGLE AREA      </v>
      </c>
      <c r="D275" s="4">
        <v>1186</v>
      </c>
      <c r="E275" s="4">
        <v>246</v>
      </c>
      <c r="F275" s="5">
        <f t="shared" si="36"/>
        <v>0.20741989881956155</v>
      </c>
      <c r="G275" s="4">
        <v>45</v>
      </c>
      <c r="H275" s="5">
        <f t="shared" si="37"/>
        <v>0.03794266441821248</v>
      </c>
      <c r="I275" s="4">
        <f t="shared" si="38"/>
        <v>291</v>
      </c>
      <c r="J275" s="6">
        <f t="shared" si="39"/>
        <v>0.24536256323777403</v>
      </c>
      <c r="K275" s="3">
        <f t="shared" si="40"/>
        <v>684</v>
      </c>
      <c r="L275" s="3">
        <v>175</v>
      </c>
      <c r="M275" s="3">
        <v>39</v>
      </c>
      <c r="N275" s="3">
        <v>470</v>
      </c>
    </row>
    <row r="276" spans="1:14" ht="15">
      <c r="A276" s="3" t="s">
        <v>39</v>
      </c>
      <c r="B276" s="12">
        <v>114228</v>
      </c>
      <c r="C276" s="3" t="str">
        <f>'[1]EqAids11-Oct'!D290</f>
        <v>PARDEEVILLE AREA        </v>
      </c>
      <c r="D276" s="4">
        <v>897</v>
      </c>
      <c r="E276" s="4">
        <v>234</v>
      </c>
      <c r="F276" s="5">
        <f t="shared" si="36"/>
        <v>0.2608695652173913</v>
      </c>
      <c r="G276" s="4">
        <v>59</v>
      </c>
      <c r="H276" s="5">
        <f t="shared" si="37"/>
        <v>0.06577480490523968</v>
      </c>
      <c r="I276" s="4">
        <f t="shared" si="38"/>
        <v>293</v>
      </c>
      <c r="J276" s="6">
        <f t="shared" si="39"/>
        <v>0.326644370122631</v>
      </c>
      <c r="K276" s="3">
        <f t="shared" si="40"/>
        <v>503</v>
      </c>
      <c r="L276" s="3">
        <v>171</v>
      </c>
      <c r="M276" s="3">
        <v>44</v>
      </c>
      <c r="N276" s="3">
        <v>288</v>
      </c>
    </row>
    <row r="277" spans="1:14" ht="15">
      <c r="A277" s="3" t="s">
        <v>58</v>
      </c>
      <c r="B277" s="12">
        <v>304235</v>
      </c>
      <c r="C277" s="3" t="str">
        <f>'[1]EqAids11-Oct'!D291</f>
        <v>PARIS J1                </v>
      </c>
      <c r="D277" s="4">
        <v>218</v>
      </c>
      <c r="E277" s="4">
        <v>23</v>
      </c>
      <c r="F277" s="5">
        <f t="shared" si="36"/>
        <v>0.10550458715596331</v>
      </c>
      <c r="G277" s="4">
        <v>3</v>
      </c>
      <c r="H277" s="5">
        <f t="shared" si="37"/>
        <v>0.013761467889908258</v>
      </c>
      <c r="I277" s="4">
        <f t="shared" si="38"/>
        <v>26</v>
      </c>
      <c r="J277" s="6">
        <f t="shared" si="39"/>
        <v>0.11926605504587157</v>
      </c>
      <c r="K277" s="3">
        <f t="shared" si="40"/>
        <v>146</v>
      </c>
      <c r="L277" s="3">
        <v>20</v>
      </c>
      <c r="M277" s="3">
        <v>3</v>
      </c>
      <c r="N277" s="3">
        <v>123</v>
      </c>
    </row>
    <row r="278" spans="1:14" ht="15">
      <c r="A278" s="3" t="s">
        <v>6</v>
      </c>
      <c r="B278" s="12">
        <v>534151</v>
      </c>
      <c r="C278" s="3" t="str">
        <f>'[1]EqAids11-Oct'!D284</f>
        <v>PARKVIEW                </v>
      </c>
      <c r="D278" s="4">
        <v>934</v>
      </c>
      <c r="E278" s="4">
        <v>278</v>
      </c>
      <c r="F278" s="5">
        <f t="shared" si="36"/>
        <v>0.29764453961456105</v>
      </c>
      <c r="G278" s="4">
        <v>106</v>
      </c>
      <c r="H278" s="5">
        <f t="shared" si="37"/>
        <v>0.11349036402569593</v>
      </c>
      <c r="I278" s="4">
        <f t="shared" si="38"/>
        <v>384</v>
      </c>
      <c r="J278" s="6">
        <f t="shared" si="39"/>
        <v>0.41113490364025695</v>
      </c>
      <c r="K278" s="3">
        <f t="shared" si="40"/>
        <v>624</v>
      </c>
      <c r="L278" s="3">
        <v>222</v>
      </c>
      <c r="M278" s="3">
        <v>72</v>
      </c>
      <c r="N278" s="3">
        <v>330</v>
      </c>
    </row>
    <row r="279" spans="1:14" ht="15">
      <c r="A279" s="3" t="s">
        <v>53</v>
      </c>
      <c r="B279" s="12">
        <v>330490</v>
      </c>
      <c r="C279" s="3" t="str">
        <f>'[1]EqAids11-Oct'!D49</f>
        <v>PECATONICA AREA         </v>
      </c>
      <c r="D279" s="4">
        <v>423</v>
      </c>
      <c r="E279" s="4">
        <v>123</v>
      </c>
      <c r="F279" s="5">
        <f t="shared" si="36"/>
        <v>0.2907801418439716</v>
      </c>
      <c r="G279" s="4">
        <v>31</v>
      </c>
      <c r="H279" s="5">
        <f t="shared" si="37"/>
        <v>0.07328605200945626</v>
      </c>
      <c r="I279" s="4">
        <f t="shared" si="38"/>
        <v>154</v>
      </c>
      <c r="J279" s="6">
        <f t="shared" si="39"/>
        <v>0.3640661938534279</v>
      </c>
      <c r="K279" s="3">
        <f t="shared" si="40"/>
        <v>319</v>
      </c>
      <c r="L279" s="3">
        <v>101</v>
      </c>
      <c r="M279" s="3">
        <v>22</v>
      </c>
      <c r="N279" s="3">
        <v>196</v>
      </c>
    </row>
    <row r="280" spans="1:14" ht="15">
      <c r="A280" s="3" t="s">
        <v>33</v>
      </c>
      <c r="B280" s="12">
        <v>464270</v>
      </c>
      <c r="C280" s="3" t="str">
        <f>'[1]EqAids11-Oct'!D293</f>
        <v>PEPIN AREA              </v>
      </c>
      <c r="D280" s="4">
        <v>250</v>
      </c>
      <c r="E280" s="4">
        <v>80</v>
      </c>
      <c r="F280" s="5">
        <f t="shared" si="36"/>
        <v>0.32</v>
      </c>
      <c r="G280" s="4">
        <v>16</v>
      </c>
      <c r="H280" s="5">
        <f t="shared" si="37"/>
        <v>0.064</v>
      </c>
      <c r="I280" s="4">
        <f t="shared" si="38"/>
        <v>96</v>
      </c>
      <c r="J280" s="6">
        <f t="shared" si="39"/>
        <v>0.384</v>
      </c>
      <c r="K280" s="3">
        <f t="shared" si="40"/>
        <v>173</v>
      </c>
      <c r="L280" s="3">
        <v>66</v>
      </c>
      <c r="M280" s="3">
        <v>12</v>
      </c>
      <c r="N280" s="3">
        <v>95</v>
      </c>
    </row>
    <row r="281" spans="1:14" ht="15">
      <c r="A281" s="3" t="s">
        <v>55</v>
      </c>
      <c r="B281" s="12">
        <v>384305</v>
      </c>
      <c r="C281" s="3" t="str">
        <f>'[1]EqAids11-Oct'!D294</f>
        <v>PESHTIGO                </v>
      </c>
      <c r="D281" s="4">
        <v>1264</v>
      </c>
      <c r="E281" s="4">
        <v>456</v>
      </c>
      <c r="F281" s="5">
        <f t="shared" si="36"/>
        <v>0.36075949367088606</v>
      </c>
      <c r="G281" s="4">
        <v>103</v>
      </c>
      <c r="H281" s="5">
        <f t="shared" si="37"/>
        <v>0.0814873417721519</v>
      </c>
      <c r="I281" s="4">
        <f t="shared" si="38"/>
        <v>559</v>
      </c>
      <c r="J281" s="6">
        <f t="shared" si="39"/>
        <v>0.442246835443038</v>
      </c>
      <c r="K281" s="3">
        <f t="shared" si="40"/>
        <v>733</v>
      </c>
      <c r="L281" s="3">
        <v>307</v>
      </c>
      <c r="M281" s="3">
        <v>56</v>
      </c>
      <c r="N281" s="3">
        <v>370</v>
      </c>
    </row>
    <row r="282" spans="1:14" ht="15">
      <c r="A282" s="3" t="s">
        <v>19</v>
      </c>
      <c r="B282" s="12">
        <v>674312</v>
      </c>
      <c r="C282" s="3" t="str">
        <f>'[1]EqAids11-Oct'!D295</f>
        <v>PEWAUKEE                </v>
      </c>
      <c r="D282" s="4">
        <v>2357</v>
      </c>
      <c r="E282" s="4">
        <v>231</v>
      </c>
      <c r="F282" s="5">
        <f t="shared" si="36"/>
        <v>0.09800593975392448</v>
      </c>
      <c r="G282" s="4">
        <v>58</v>
      </c>
      <c r="H282" s="5">
        <f t="shared" si="37"/>
        <v>0.02460755197284684</v>
      </c>
      <c r="I282" s="4">
        <f t="shared" si="38"/>
        <v>289</v>
      </c>
      <c r="J282" s="6">
        <f t="shared" si="39"/>
        <v>0.12261349172677131</v>
      </c>
      <c r="K282" s="3">
        <f t="shared" si="40"/>
        <v>1346</v>
      </c>
      <c r="L282" s="3">
        <v>177</v>
      </c>
      <c r="M282" s="3">
        <v>42</v>
      </c>
      <c r="N282" s="3">
        <v>1127</v>
      </c>
    </row>
    <row r="283" spans="1:14" ht="15">
      <c r="A283" s="3" t="s">
        <v>15</v>
      </c>
      <c r="B283" s="12">
        <v>634330</v>
      </c>
      <c r="C283" s="3" t="str">
        <f>'[1]EqAids11-Oct'!D296</f>
        <v>PHELPS                  </v>
      </c>
      <c r="D283" s="4">
        <v>145</v>
      </c>
      <c r="E283" s="4">
        <v>64</v>
      </c>
      <c r="F283" s="5">
        <f t="shared" si="36"/>
        <v>0.4413793103448276</v>
      </c>
      <c r="G283" s="4">
        <v>20</v>
      </c>
      <c r="H283" s="5">
        <f t="shared" si="37"/>
        <v>0.13793103448275862</v>
      </c>
      <c r="I283" s="4">
        <f t="shared" si="38"/>
        <v>84</v>
      </c>
      <c r="J283" s="6">
        <f t="shared" si="39"/>
        <v>0.5793103448275863</v>
      </c>
      <c r="K283" s="3">
        <f t="shared" si="40"/>
        <v>122</v>
      </c>
      <c r="L283" s="3">
        <v>51</v>
      </c>
      <c r="M283" s="3">
        <v>16</v>
      </c>
      <c r="N283" s="3">
        <v>55</v>
      </c>
    </row>
    <row r="284" spans="1:14" ht="15">
      <c r="A284" s="3" t="s">
        <v>63</v>
      </c>
      <c r="B284" s="12">
        <v>504347</v>
      </c>
      <c r="C284" s="3" t="str">
        <f>'[1]EqAids11-Oct'!D297</f>
        <v>PHILLIPS                </v>
      </c>
      <c r="D284" s="4">
        <v>829</v>
      </c>
      <c r="E284" s="4">
        <v>302</v>
      </c>
      <c r="F284" s="5">
        <f t="shared" si="36"/>
        <v>0.36429433051869725</v>
      </c>
      <c r="G284" s="4">
        <v>86</v>
      </c>
      <c r="H284" s="5">
        <f t="shared" si="37"/>
        <v>0.1037394451145959</v>
      </c>
      <c r="I284" s="4">
        <f t="shared" si="38"/>
        <v>388</v>
      </c>
      <c r="J284" s="6">
        <f t="shared" si="39"/>
        <v>0.4680337756332931</v>
      </c>
      <c r="K284" s="3">
        <f t="shared" si="40"/>
        <v>517</v>
      </c>
      <c r="L284" s="3">
        <v>211</v>
      </c>
      <c r="M284" s="3">
        <v>53</v>
      </c>
      <c r="N284" s="3">
        <v>253</v>
      </c>
    </row>
    <row r="285" spans="1:14" ht="15">
      <c r="A285" s="3" t="s">
        <v>23</v>
      </c>
      <c r="B285" s="12">
        <v>714368</v>
      </c>
      <c r="C285" s="3" t="str">
        <f>'[1]EqAids11-Oct'!D298</f>
        <v>PITTSVILLE              </v>
      </c>
      <c r="D285" s="4">
        <v>642</v>
      </c>
      <c r="E285" s="4">
        <v>160</v>
      </c>
      <c r="F285" s="5">
        <f t="shared" si="36"/>
        <v>0.24922118380062305</v>
      </c>
      <c r="G285" s="4">
        <v>85</v>
      </c>
      <c r="H285" s="5">
        <f t="shared" si="37"/>
        <v>0.13239875389408098</v>
      </c>
      <c r="I285" s="4">
        <f t="shared" si="38"/>
        <v>245</v>
      </c>
      <c r="J285" s="6">
        <f t="shared" si="39"/>
        <v>0.38161993769470404</v>
      </c>
      <c r="K285" s="3">
        <f t="shared" si="40"/>
        <v>443</v>
      </c>
      <c r="L285" s="3">
        <v>123</v>
      </c>
      <c r="M285" s="3">
        <v>61</v>
      </c>
      <c r="N285" s="3">
        <v>259</v>
      </c>
    </row>
    <row r="286" spans="1:14" ht="15">
      <c r="A286" s="3" t="s">
        <v>40</v>
      </c>
      <c r="B286" s="12">
        <v>224389</v>
      </c>
      <c r="C286" s="3" t="str">
        <f>'[1]EqAids11-Oct'!D300</f>
        <v>PLATTEVILLE             </v>
      </c>
      <c r="D286" s="4">
        <v>1477</v>
      </c>
      <c r="E286" s="4">
        <v>437</v>
      </c>
      <c r="F286" s="5">
        <f t="shared" si="36"/>
        <v>0.2958700067704807</v>
      </c>
      <c r="G286" s="4">
        <v>103</v>
      </c>
      <c r="H286" s="5">
        <f t="shared" si="37"/>
        <v>0.06973595125253892</v>
      </c>
      <c r="I286" s="4">
        <f t="shared" si="38"/>
        <v>540</v>
      </c>
      <c r="J286" s="6">
        <f t="shared" si="39"/>
        <v>0.36560595802301965</v>
      </c>
      <c r="K286" s="3">
        <f t="shared" si="40"/>
        <v>1082</v>
      </c>
      <c r="L286" s="3">
        <v>346</v>
      </c>
      <c r="M286" s="3">
        <v>66</v>
      </c>
      <c r="N286" s="3">
        <v>670</v>
      </c>
    </row>
    <row r="287" spans="1:14" ht="15">
      <c r="A287" s="3" t="s">
        <v>38</v>
      </c>
      <c r="B287" s="12">
        <v>474459</v>
      </c>
      <c r="C287" s="3" t="str">
        <f>'[1]EqAids11-Oct'!D301</f>
        <v>PLUM CITY               </v>
      </c>
      <c r="D287" s="4">
        <v>302</v>
      </c>
      <c r="E287" s="4">
        <v>82</v>
      </c>
      <c r="F287" s="5">
        <f t="shared" si="36"/>
        <v>0.271523178807947</v>
      </c>
      <c r="G287" s="4">
        <v>24</v>
      </c>
      <c r="H287" s="5">
        <f t="shared" si="37"/>
        <v>0.07947019867549669</v>
      </c>
      <c r="I287" s="4">
        <f t="shared" si="38"/>
        <v>106</v>
      </c>
      <c r="J287" s="6">
        <f t="shared" si="39"/>
        <v>0.3509933774834437</v>
      </c>
      <c r="K287" s="3">
        <f t="shared" si="40"/>
        <v>232</v>
      </c>
      <c r="L287" s="3">
        <v>71</v>
      </c>
      <c r="M287" s="3">
        <v>21</v>
      </c>
      <c r="N287" s="3">
        <v>140</v>
      </c>
    </row>
    <row r="288" spans="1:14" ht="15">
      <c r="A288" s="3" t="s">
        <v>11</v>
      </c>
      <c r="B288" s="12">
        <v>594473</v>
      </c>
      <c r="C288" s="3" t="str">
        <f>'[1]EqAids11-Oct'!D302</f>
        <v>PLYMOUTH                </v>
      </c>
      <c r="D288" s="4">
        <v>2370</v>
      </c>
      <c r="E288" s="4">
        <v>443</v>
      </c>
      <c r="F288" s="5">
        <f aca="true" t="shared" si="41" ref="F288:F319">E288/D288</f>
        <v>0.18691983122362868</v>
      </c>
      <c r="G288" s="4">
        <v>114</v>
      </c>
      <c r="H288" s="5">
        <f aca="true" t="shared" si="42" ref="H288:H319">G288/D288</f>
        <v>0.04810126582278481</v>
      </c>
      <c r="I288" s="4">
        <f aca="true" t="shared" si="43" ref="I288:I319">E288+G288</f>
        <v>557</v>
      </c>
      <c r="J288" s="6">
        <f aca="true" t="shared" si="44" ref="J288:J319">I288/D288</f>
        <v>0.2350210970464135</v>
      </c>
      <c r="K288" s="3">
        <f t="shared" si="40"/>
        <v>1243</v>
      </c>
      <c r="L288" s="3">
        <v>325</v>
      </c>
      <c r="M288" s="3">
        <v>79</v>
      </c>
      <c r="N288" s="3">
        <v>839</v>
      </c>
    </row>
    <row r="289" spans="1:14" ht="15">
      <c r="A289" s="3" t="s">
        <v>23</v>
      </c>
      <c r="B289" s="12">
        <v>714508</v>
      </c>
      <c r="C289" s="3" t="str">
        <f>'[1]EqAids11-Oct'!D304</f>
        <v>PORT EDWARDS            </v>
      </c>
      <c r="D289" s="4">
        <v>417</v>
      </c>
      <c r="E289" s="4">
        <v>157</v>
      </c>
      <c r="F289" s="5">
        <f t="shared" si="41"/>
        <v>0.3764988009592326</v>
      </c>
      <c r="G289" s="4">
        <v>35</v>
      </c>
      <c r="H289" s="5">
        <f t="shared" si="42"/>
        <v>0.08393285371702638</v>
      </c>
      <c r="I289" s="4">
        <f t="shared" si="43"/>
        <v>192</v>
      </c>
      <c r="J289" s="6">
        <f t="shared" si="44"/>
        <v>0.460431654676259</v>
      </c>
      <c r="K289" s="3">
        <f t="shared" si="40"/>
        <v>310</v>
      </c>
      <c r="L289" s="3">
        <v>128</v>
      </c>
      <c r="M289" s="3">
        <v>26</v>
      </c>
      <c r="N289" s="3">
        <v>156</v>
      </c>
    </row>
    <row r="290" spans="1:14" ht="15">
      <c r="A290" s="3" t="s">
        <v>62</v>
      </c>
      <c r="B290" s="12">
        <v>454515</v>
      </c>
      <c r="C290" s="3" t="str">
        <f>'[1]EqAids11-Oct'!D305</f>
        <v>PORT WASH-SAUKVILLE     </v>
      </c>
      <c r="D290" s="4">
        <v>2504</v>
      </c>
      <c r="E290" s="4">
        <v>540</v>
      </c>
      <c r="F290" s="5">
        <f t="shared" si="41"/>
        <v>0.21565495207667731</v>
      </c>
      <c r="G290" s="4">
        <v>68</v>
      </c>
      <c r="H290" s="5">
        <f t="shared" si="42"/>
        <v>0.027156549520766772</v>
      </c>
      <c r="I290" s="4">
        <f t="shared" si="43"/>
        <v>608</v>
      </c>
      <c r="J290" s="6">
        <f t="shared" si="44"/>
        <v>0.24281150159744408</v>
      </c>
      <c r="K290" s="3">
        <f t="shared" si="40"/>
        <v>1325</v>
      </c>
      <c r="L290" s="3">
        <v>410</v>
      </c>
      <c r="M290" s="3">
        <v>54</v>
      </c>
      <c r="N290" s="3">
        <v>861</v>
      </c>
    </row>
    <row r="291" spans="1:14" ht="15">
      <c r="A291" s="3" t="s">
        <v>39</v>
      </c>
      <c r="B291" s="12">
        <v>114501</v>
      </c>
      <c r="C291" s="3" t="str">
        <f>'[1]EqAids11-Oct'!D303</f>
        <v>PORTAGE COMMUNITY       </v>
      </c>
      <c r="D291" s="4">
        <v>2431</v>
      </c>
      <c r="E291" s="4">
        <v>788</v>
      </c>
      <c r="F291" s="5">
        <f t="shared" si="41"/>
        <v>0.3241464417935006</v>
      </c>
      <c r="G291" s="4">
        <v>150</v>
      </c>
      <c r="H291" s="5">
        <f t="shared" si="42"/>
        <v>0.061703002879473466</v>
      </c>
      <c r="I291" s="4">
        <f t="shared" si="43"/>
        <v>938</v>
      </c>
      <c r="J291" s="6">
        <f t="shared" si="44"/>
        <v>0.3858494446729741</v>
      </c>
      <c r="K291" s="3">
        <f t="shared" si="40"/>
        <v>1502</v>
      </c>
      <c r="L291" s="3">
        <v>619</v>
      </c>
      <c r="M291" s="3">
        <v>110</v>
      </c>
      <c r="N291" s="3">
        <v>773</v>
      </c>
    </row>
    <row r="292" spans="1:14" ht="15">
      <c r="A292" s="3" t="s">
        <v>40</v>
      </c>
      <c r="B292" s="12">
        <v>224529</v>
      </c>
      <c r="C292" s="3" t="str">
        <f>'[1]EqAids11-Oct'!D307</f>
        <v>POTOSI                  </v>
      </c>
      <c r="D292" s="4">
        <v>328</v>
      </c>
      <c r="E292" s="4">
        <v>87</v>
      </c>
      <c r="F292" s="5">
        <f t="shared" si="41"/>
        <v>0.2652439024390244</v>
      </c>
      <c r="G292" s="4">
        <v>17</v>
      </c>
      <c r="H292" s="5">
        <f t="shared" si="42"/>
        <v>0.051829268292682924</v>
      </c>
      <c r="I292" s="4">
        <f t="shared" si="43"/>
        <v>104</v>
      </c>
      <c r="J292" s="6">
        <f t="shared" si="44"/>
        <v>0.3170731707317073</v>
      </c>
      <c r="K292" s="3">
        <f t="shared" si="40"/>
        <v>267</v>
      </c>
      <c r="L292" s="3">
        <v>84</v>
      </c>
      <c r="M292" s="3">
        <v>15</v>
      </c>
      <c r="N292" s="3">
        <v>168</v>
      </c>
    </row>
    <row r="293" spans="1:14" ht="15">
      <c r="A293" s="3" t="s">
        <v>39</v>
      </c>
      <c r="B293" s="12">
        <v>114536</v>
      </c>
      <c r="C293" s="3" t="str">
        <f>'[1]EqAids11-Oct'!D308</f>
        <v>POYNETTE                </v>
      </c>
      <c r="D293" s="4">
        <v>1152</v>
      </c>
      <c r="E293" s="4">
        <v>215</v>
      </c>
      <c r="F293" s="5">
        <f t="shared" si="41"/>
        <v>0.18663194444444445</v>
      </c>
      <c r="G293" s="4">
        <v>54</v>
      </c>
      <c r="H293" s="5">
        <f t="shared" si="42"/>
        <v>0.046875</v>
      </c>
      <c r="I293" s="4">
        <f t="shared" si="43"/>
        <v>269</v>
      </c>
      <c r="J293" s="6">
        <f t="shared" si="44"/>
        <v>0.23350694444444445</v>
      </c>
      <c r="K293" s="3">
        <f t="shared" si="40"/>
        <v>665</v>
      </c>
      <c r="L293" s="3">
        <v>150</v>
      </c>
      <c r="M293" s="3">
        <v>32</v>
      </c>
      <c r="N293" s="3">
        <v>483</v>
      </c>
    </row>
    <row r="294" spans="1:14" ht="15">
      <c r="A294" s="3" t="s">
        <v>75</v>
      </c>
      <c r="B294" s="12">
        <v>124543</v>
      </c>
      <c r="C294" s="3" t="str">
        <f>'[1]EqAids11-Oct'!D309</f>
        <v>PRAIRIE DU CHIEN AREA   </v>
      </c>
      <c r="D294" s="4">
        <v>1195</v>
      </c>
      <c r="E294" s="4">
        <v>525</v>
      </c>
      <c r="F294" s="5">
        <f t="shared" si="41"/>
        <v>0.4393305439330544</v>
      </c>
      <c r="G294" s="4">
        <v>149</v>
      </c>
      <c r="H294" s="5">
        <f t="shared" si="42"/>
        <v>0.12468619246861924</v>
      </c>
      <c r="I294" s="4">
        <f t="shared" si="43"/>
        <v>674</v>
      </c>
      <c r="J294" s="6">
        <f t="shared" si="44"/>
        <v>0.5640167364016736</v>
      </c>
      <c r="K294" s="3">
        <f t="shared" si="40"/>
        <v>763</v>
      </c>
      <c r="L294" s="3">
        <v>384</v>
      </c>
      <c r="M294" s="3">
        <v>96</v>
      </c>
      <c r="N294" s="3">
        <v>283</v>
      </c>
    </row>
    <row r="295" spans="1:14" ht="15">
      <c r="A295" s="3" t="s">
        <v>28</v>
      </c>
      <c r="B295" s="12">
        <v>34557</v>
      </c>
      <c r="C295" s="3" t="str">
        <f>'[1]EqAids11-Oct'!D310</f>
        <v>PRAIRIE FARM            </v>
      </c>
      <c r="D295" s="4">
        <v>361</v>
      </c>
      <c r="E295" s="4">
        <v>115</v>
      </c>
      <c r="F295" s="5">
        <f t="shared" si="41"/>
        <v>0.3185595567867036</v>
      </c>
      <c r="G295" s="4">
        <v>45</v>
      </c>
      <c r="H295" s="5">
        <f t="shared" si="42"/>
        <v>0.12465373961218837</v>
      </c>
      <c r="I295" s="4">
        <f t="shared" si="43"/>
        <v>160</v>
      </c>
      <c r="J295" s="6">
        <f t="shared" si="44"/>
        <v>0.44321329639889195</v>
      </c>
      <c r="K295" s="3">
        <f t="shared" si="40"/>
        <v>279</v>
      </c>
      <c r="L295" s="3">
        <v>86</v>
      </c>
      <c r="M295" s="3">
        <v>37</v>
      </c>
      <c r="N295" s="3">
        <v>156</v>
      </c>
    </row>
    <row r="296" spans="1:14" ht="15">
      <c r="A296" s="3" t="s">
        <v>63</v>
      </c>
      <c r="B296" s="12">
        <v>504571</v>
      </c>
      <c r="C296" s="3" t="str">
        <f>'[1]EqAids11-Oct'!D311</f>
        <v>PRENTICE                </v>
      </c>
      <c r="D296" s="4">
        <v>443</v>
      </c>
      <c r="E296" s="4">
        <v>162</v>
      </c>
      <c r="F296" s="5">
        <f t="shared" si="41"/>
        <v>0.3656884875846501</v>
      </c>
      <c r="G296" s="4">
        <v>41</v>
      </c>
      <c r="H296" s="5">
        <f t="shared" si="42"/>
        <v>0.09255079006772009</v>
      </c>
      <c r="I296" s="4">
        <f t="shared" si="43"/>
        <v>203</v>
      </c>
      <c r="J296" s="6">
        <f t="shared" si="44"/>
        <v>0.4582392776523702</v>
      </c>
      <c r="K296" s="3">
        <f t="shared" si="40"/>
        <v>309</v>
      </c>
      <c r="L296" s="3">
        <v>123</v>
      </c>
      <c r="M296" s="3">
        <v>25</v>
      </c>
      <c r="N296" s="3">
        <v>161</v>
      </c>
    </row>
    <row r="297" spans="1:14" ht="15">
      <c r="A297" s="3" t="s">
        <v>38</v>
      </c>
      <c r="B297" s="12">
        <v>474578</v>
      </c>
      <c r="C297" s="3" t="str">
        <f>'[1]EqAids11-Oct'!D312</f>
        <v>PRESCOTT                </v>
      </c>
      <c r="D297" s="4">
        <v>1200</v>
      </c>
      <c r="E297" s="4">
        <v>191</v>
      </c>
      <c r="F297" s="5">
        <f t="shared" si="41"/>
        <v>0.15916666666666668</v>
      </c>
      <c r="G297" s="4">
        <v>76</v>
      </c>
      <c r="H297" s="5">
        <f t="shared" si="42"/>
        <v>0.06333333333333334</v>
      </c>
      <c r="I297" s="4">
        <f t="shared" si="43"/>
        <v>267</v>
      </c>
      <c r="J297" s="6">
        <f t="shared" si="44"/>
        <v>0.2225</v>
      </c>
      <c r="K297" s="3">
        <f t="shared" si="40"/>
        <v>785</v>
      </c>
      <c r="L297" s="3">
        <v>144</v>
      </c>
      <c r="M297" s="3">
        <v>62</v>
      </c>
      <c r="N297" s="3">
        <v>579</v>
      </c>
    </row>
    <row r="298" spans="1:14" ht="15">
      <c r="A298" s="3" t="s">
        <v>46</v>
      </c>
      <c r="B298" s="12">
        <v>244606</v>
      </c>
      <c r="C298" s="3" t="str">
        <f>'[1]EqAids11-Oct'!D313</f>
        <v>PRINCETON               </v>
      </c>
      <c r="D298" s="4">
        <v>374</v>
      </c>
      <c r="E298" s="4">
        <v>137</v>
      </c>
      <c r="F298" s="5">
        <f t="shared" si="41"/>
        <v>0.3663101604278075</v>
      </c>
      <c r="G298" s="4">
        <v>30</v>
      </c>
      <c r="H298" s="5">
        <f t="shared" si="42"/>
        <v>0.08021390374331551</v>
      </c>
      <c r="I298" s="4">
        <f t="shared" si="43"/>
        <v>167</v>
      </c>
      <c r="J298" s="6">
        <f t="shared" si="44"/>
        <v>0.446524064171123</v>
      </c>
      <c r="K298" s="3">
        <f t="shared" si="40"/>
        <v>221</v>
      </c>
      <c r="L298" s="3">
        <v>95</v>
      </c>
      <c r="M298" s="3">
        <v>24</v>
      </c>
      <c r="N298" s="3">
        <v>102</v>
      </c>
    </row>
    <row r="299" spans="1:14" ht="15">
      <c r="A299" s="3" t="s">
        <v>26</v>
      </c>
      <c r="B299" s="12">
        <v>54613</v>
      </c>
      <c r="C299" s="3" t="str">
        <f>'[1]EqAids11-Oct'!D314</f>
        <v>PULASKI COMMUNITY       </v>
      </c>
      <c r="D299" s="4">
        <v>3595</v>
      </c>
      <c r="E299" s="4">
        <v>714</v>
      </c>
      <c r="F299" s="5">
        <f t="shared" si="41"/>
        <v>0.19860917941585535</v>
      </c>
      <c r="G299" s="4">
        <v>219</v>
      </c>
      <c r="H299" s="5">
        <f t="shared" si="42"/>
        <v>0.060917941585535464</v>
      </c>
      <c r="I299" s="4">
        <f t="shared" si="43"/>
        <v>933</v>
      </c>
      <c r="J299" s="6">
        <f t="shared" si="44"/>
        <v>0.2595271210013908</v>
      </c>
      <c r="K299" s="3">
        <f t="shared" si="40"/>
        <v>2594</v>
      </c>
      <c r="L299" s="3">
        <v>520</v>
      </c>
      <c r="M299" s="3">
        <v>150</v>
      </c>
      <c r="N299" s="3">
        <v>1924</v>
      </c>
    </row>
    <row r="300" spans="1:14" ht="15">
      <c r="A300" s="3" t="s">
        <v>31</v>
      </c>
      <c r="B300" s="12">
        <v>514620</v>
      </c>
      <c r="C300" s="3" t="str">
        <f>'[1]EqAids11-Oct'!D315</f>
        <v>RACINE                  </v>
      </c>
      <c r="D300" s="4">
        <v>20643</v>
      </c>
      <c r="E300" s="4">
        <v>10827</v>
      </c>
      <c r="F300" s="5">
        <f t="shared" si="41"/>
        <v>0.5244877198081674</v>
      </c>
      <c r="G300" s="4">
        <v>1239</v>
      </c>
      <c r="H300" s="5">
        <f t="shared" si="42"/>
        <v>0.06002034587995931</v>
      </c>
      <c r="I300" s="4">
        <f t="shared" si="43"/>
        <v>12066</v>
      </c>
      <c r="J300" s="6">
        <f t="shared" si="44"/>
        <v>0.5845080656881267</v>
      </c>
      <c r="K300" s="3">
        <f t="shared" si="40"/>
        <v>11821</v>
      </c>
      <c r="L300" s="3">
        <v>8133</v>
      </c>
      <c r="M300" s="3">
        <v>858</v>
      </c>
      <c r="N300" s="3">
        <v>2830</v>
      </c>
    </row>
    <row r="301" spans="1:14" ht="15">
      <c r="A301" s="3" t="s">
        <v>58</v>
      </c>
      <c r="B301" s="12">
        <v>304627</v>
      </c>
      <c r="C301" s="3" t="str">
        <f>'[1]EqAids11-Oct'!D316</f>
        <v>RANDALL J1              </v>
      </c>
      <c r="D301" s="4">
        <v>705</v>
      </c>
      <c r="E301" s="4">
        <v>155</v>
      </c>
      <c r="F301" s="5">
        <f t="shared" si="41"/>
        <v>0.2198581560283688</v>
      </c>
      <c r="G301" s="4">
        <v>19</v>
      </c>
      <c r="H301" s="5">
        <f t="shared" si="42"/>
        <v>0.02695035460992908</v>
      </c>
      <c r="I301" s="4">
        <f t="shared" si="43"/>
        <v>174</v>
      </c>
      <c r="J301" s="6">
        <f t="shared" si="44"/>
        <v>0.24680851063829787</v>
      </c>
      <c r="K301" s="3">
        <f t="shared" si="40"/>
        <v>454</v>
      </c>
      <c r="L301" s="3">
        <v>116</v>
      </c>
      <c r="M301" s="3">
        <v>12</v>
      </c>
      <c r="N301" s="3">
        <v>326</v>
      </c>
    </row>
    <row r="302" spans="1:14" ht="15">
      <c r="A302" s="3" t="s">
        <v>39</v>
      </c>
      <c r="B302" s="12">
        <v>114634</v>
      </c>
      <c r="C302" s="3" t="str">
        <f>'[1]EqAids11-Oct'!D317</f>
        <v>RANDOLPH                </v>
      </c>
      <c r="D302" s="4">
        <v>523</v>
      </c>
      <c r="E302" s="4">
        <v>207</v>
      </c>
      <c r="F302" s="5">
        <f t="shared" si="41"/>
        <v>0.39579349904397704</v>
      </c>
      <c r="G302" s="4">
        <v>50</v>
      </c>
      <c r="H302" s="5">
        <f t="shared" si="42"/>
        <v>0.09560229445506692</v>
      </c>
      <c r="I302" s="4">
        <f t="shared" si="43"/>
        <v>257</v>
      </c>
      <c r="J302" s="6">
        <f t="shared" si="44"/>
        <v>0.491395793499044</v>
      </c>
      <c r="K302" s="3">
        <f t="shared" si="40"/>
        <v>311</v>
      </c>
      <c r="L302" s="3">
        <v>129</v>
      </c>
      <c r="M302" s="3">
        <v>34</v>
      </c>
      <c r="N302" s="3">
        <v>148</v>
      </c>
    </row>
    <row r="303" spans="1:14" ht="15">
      <c r="A303" s="3" t="s">
        <v>11</v>
      </c>
      <c r="B303" s="12">
        <v>594641</v>
      </c>
      <c r="C303" s="3" t="str">
        <f>'[1]EqAids11-Oct'!D318</f>
        <v>RANDOM LAKE             </v>
      </c>
      <c r="D303" s="4">
        <v>866</v>
      </c>
      <c r="E303" s="4">
        <v>201</v>
      </c>
      <c r="F303" s="5">
        <f t="shared" si="41"/>
        <v>0.23210161662817552</v>
      </c>
      <c r="G303" s="4">
        <v>95</v>
      </c>
      <c r="H303" s="5">
        <f t="shared" si="42"/>
        <v>0.10969976905311778</v>
      </c>
      <c r="I303" s="4">
        <f t="shared" si="43"/>
        <v>296</v>
      </c>
      <c r="J303" s="6">
        <f t="shared" si="44"/>
        <v>0.3418013856812933</v>
      </c>
      <c r="K303" s="3">
        <f t="shared" si="40"/>
        <v>628</v>
      </c>
      <c r="L303" s="3">
        <v>161</v>
      </c>
      <c r="M303" s="3">
        <v>74</v>
      </c>
      <c r="N303" s="3">
        <v>393</v>
      </c>
    </row>
    <row r="304" spans="1:14" ht="15">
      <c r="A304" s="3" t="s">
        <v>31</v>
      </c>
      <c r="B304" s="12">
        <v>514686</v>
      </c>
      <c r="C304" s="3" t="str">
        <f>'[1]EqAids11-Oct'!D319</f>
        <v>RAYMOND #14             </v>
      </c>
      <c r="D304" s="4">
        <v>429</v>
      </c>
      <c r="E304" s="4">
        <v>55</v>
      </c>
      <c r="F304" s="5">
        <f t="shared" si="41"/>
        <v>0.1282051282051282</v>
      </c>
      <c r="G304" s="4">
        <v>9</v>
      </c>
      <c r="H304" s="5">
        <f t="shared" si="42"/>
        <v>0.02097902097902098</v>
      </c>
      <c r="I304" s="4">
        <f t="shared" si="43"/>
        <v>64</v>
      </c>
      <c r="J304" s="6">
        <f t="shared" si="44"/>
        <v>0.14918414918414918</v>
      </c>
      <c r="K304" s="3">
        <f t="shared" si="40"/>
        <v>257</v>
      </c>
      <c r="L304" s="3">
        <v>43</v>
      </c>
      <c r="M304" s="3">
        <v>6</v>
      </c>
      <c r="N304" s="3">
        <v>208</v>
      </c>
    </row>
    <row r="305" spans="1:14" ht="15">
      <c r="A305" s="3" t="s">
        <v>8</v>
      </c>
      <c r="B305" s="12">
        <v>564753</v>
      </c>
      <c r="C305" s="3" t="str">
        <f>'[1]EqAids11-Oct'!D321</f>
        <v>REEDSBURG               </v>
      </c>
      <c r="D305" s="4">
        <v>2584</v>
      </c>
      <c r="E305" s="4">
        <v>885</v>
      </c>
      <c r="F305" s="5">
        <f t="shared" si="41"/>
        <v>0.3424922600619195</v>
      </c>
      <c r="G305" s="4">
        <v>225</v>
      </c>
      <c r="H305" s="5">
        <f t="shared" si="42"/>
        <v>0.08707430340557276</v>
      </c>
      <c r="I305" s="4">
        <f t="shared" si="43"/>
        <v>1110</v>
      </c>
      <c r="J305" s="6">
        <f t="shared" si="44"/>
        <v>0.4295665634674923</v>
      </c>
      <c r="K305" s="3">
        <f t="shared" si="40"/>
        <v>1670</v>
      </c>
      <c r="L305" s="3">
        <v>681</v>
      </c>
      <c r="M305" s="3">
        <v>174</v>
      </c>
      <c r="N305" s="3">
        <v>815</v>
      </c>
    </row>
    <row r="306" spans="1:14" ht="15">
      <c r="A306" s="3" t="s">
        <v>69</v>
      </c>
      <c r="B306" s="12">
        <v>364760</v>
      </c>
      <c r="C306" s="3" t="str">
        <f>'[1]EqAids11-Oct'!D322</f>
        <v>REEDSVILLE              </v>
      </c>
      <c r="D306" s="4">
        <v>590</v>
      </c>
      <c r="E306" s="4">
        <v>145</v>
      </c>
      <c r="F306" s="5">
        <f t="shared" si="41"/>
        <v>0.2457627118644068</v>
      </c>
      <c r="G306" s="4">
        <v>31</v>
      </c>
      <c r="H306" s="5">
        <f t="shared" si="42"/>
        <v>0.05254237288135593</v>
      </c>
      <c r="I306" s="4">
        <f t="shared" si="43"/>
        <v>176</v>
      </c>
      <c r="J306" s="6">
        <f t="shared" si="44"/>
        <v>0.2983050847457627</v>
      </c>
      <c r="K306" s="3">
        <f t="shared" si="40"/>
        <v>450</v>
      </c>
      <c r="L306" s="3">
        <v>119</v>
      </c>
      <c r="M306" s="3">
        <v>20</v>
      </c>
      <c r="N306" s="3">
        <v>311</v>
      </c>
    </row>
    <row r="307" spans="1:14" ht="15">
      <c r="A307" s="3" t="s">
        <v>70</v>
      </c>
      <c r="B307" s="12">
        <v>434781</v>
      </c>
      <c r="C307" s="3" t="str">
        <f>'[1]EqAids11-Oct'!D323</f>
        <v>RHINELANDER             </v>
      </c>
      <c r="D307" s="4">
        <v>2507</v>
      </c>
      <c r="E307" s="4">
        <v>1040</v>
      </c>
      <c r="F307" s="5">
        <f t="shared" si="41"/>
        <v>0.4148384523334663</v>
      </c>
      <c r="G307" s="4">
        <v>198</v>
      </c>
      <c r="H307" s="5">
        <f t="shared" si="42"/>
        <v>0.07897885919425608</v>
      </c>
      <c r="I307" s="4">
        <f t="shared" si="43"/>
        <v>1238</v>
      </c>
      <c r="J307" s="6">
        <f t="shared" si="44"/>
        <v>0.4938173115277224</v>
      </c>
      <c r="K307" s="3">
        <f t="shared" si="40"/>
        <v>1596</v>
      </c>
      <c r="L307" s="3">
        <v>715</v>
      </c>
      <c r="M307" s="3">
        <v>111</v>
      </c>
      <c r="N307" s="3">
        <v>770</v>
      </c>
    </row>
    <row r="308" spans="1:14" ht="15">
      <c r="A308" s="3" t="s">
        <v>12</v>
      </c>
      <c r="B308" s="12">
        <v>604795</v>
      </c>
      <c r="C308" s="3" t="str">
        <f>'[1]EqAids11-Oct'!D324</f>
        <v>RIB LAKE                </v>
      </c>
      <c r="D308" s="4">
        <v>464</v>
      </c>
      <c r="E308" s="4">
        <v>170</v>
      </c>
      <c r="F308" s="5">
        <f t="shared" si="41"/>
        <v>0.36637931034482757</v>
      </c>
      <c r="G308" s="4">
        <v>65</v>
      </c>
      <c r="H308" s="5">
        <f t="shared" si="42"/>
        <v>0.1400862068965517</v>
      </c>
      <c r="I308" s="4">
        <f t="shared" si="43"/>
        <v>235</v>
      </c>
      <c r="J308" s="6">
        <f t="shared" si="44"/>
        <v>0.5064655172413793</v>
      </c>
      <c r="K308" s="3">
        <f t="shared" si="40"/>
        <v>341</v>
      </c>
      <c r="L308" s="3">
        <v>139</v>
      </c>
      <c r="M308" s="3">
        <v>49</v>
      </c>
      <c r="N308" s="3">
        <v>153</v>
      </c>
    </row>
    <row r="309" spans="1:14" ht="15">
      <c r="A309" s="3" t="s">
        <v>28</v>
      </c>
      <c r="B309" s="12">
        <v>34802</v>
      </c>
      <c r="C309" s="3" t="str">
        <f>'[1]EqAids11-Oct'!D325</f>
        <v>RICE LAKE AREA          </v>
      </c>
      <c r="D309" s="4">
        <v>2207</v>
      </c>
      <c r="E309" s="4">
        <v>761</v>
      </c>
      <c r="F309" s="5">
        <f t="shared" si="41"/>
        <v>0.3448119619392841</v>
      </c>
      <c r="G309" s="4">
        <v>190</v>
      </c>
      <c r="H309" s="5">
        <f t="shared" si="42"/>
        <v>0.08608971454463073</v>
      </c>
      <c r="I309" s="4">
        <f t="shared" si="43"/>
        <v>951</v>
      </c>
      <c r="J309" s="6">
        <f t="shared" si="44"/>
        <v>0.4309016764839148</v>
      </c>
      <c r="K309" s="3">
        <f t="shared" si="40"/>
        <v>1479</v>
      </c>
      <c r="L309" s="3">
        <v>563</v>
      </c>
      <c r="M309" s="3">
        <v>131</v>
      </c>
      <c r="N309" s="3">
        <v>785</v>
      </c>
    </row>
    <row r="310" spans="1:14" ht="15">
      <c r="A310" s="3" t="s">
        <v>18</v>
      </c>
      <c r="B310" s="12">
        <v>664820</v>
      </c>
      <c r="C310" s="3" t="str">
        <f>'[1]EqAids11-Oct'!D326</f>
        <v>RICHFIELD J 1           </v>
      </c>
      <c r="D310" s="4">
        <v>392</v>
      </c>
      <c r="E310" s="4">
        <v>26</v>
      </c>
      <c r="F310" s="5">
        <f t="shared" si="41"/>
        <v>0.0663265306122449</v>
      </c>
      <c r="G310" s="4">
        <v>8</v>
      </c>
      <c r="H310" s="5">
        <f t="shared" si="42"/>
        <v>0.02040816326530612</v>
      </c>
      <c r="I310" s="4">
        <f t="shared" si="43"/>
        <v>34</v>
      </c>
      <c r="J310" s="6">
        <f t="shared" si="44"/>
        <v>0.08673469387755102</v>
      </c>
      <c r="K310" s="3">
        <f t="shared" si="40"/>
        <v>207</v>
      </c>
      <c r="L310" s="3">
        <v>15</v>
      </c>
      <c r="M310" s="3">
        <v>5</v>
      </c>
      <c r="N310" s="3">
        <v>187</v>
      </c>
    </row>
    <row r="311" spans="1:14" ht="15">
      <c r="A311" s="3" t="s">
        <v>4</v>
      </c>
      <c r="B311" s="12">
        <v>524851</v>
      </c>
      <c r="C311" s="3" t="str">
        <f>'[1]EqAids11-Oct'!D328</f>
        <v>RICHLAND                </v>
      </c>
      <c r="D311" s="4">
        <v>1403</v>
      </c>
      <c r="E311" s="4">
        <v>610</v>
      </c>
      <c r="F311" s="5">
        <f t="shared" si="41"/>
        <v>0.43478260869565216</v>
      </c>
      <c r="G311" s="4">
        <v>96</v>
      </c>
      <c r="H311" s="5">
        <f t="shared" si="42"/>
        <v>0.0684248039914469</v>
      </c>
      <c r="I311" s="4">
        <f t="shared" si="43"/>
        <v>706</v>
      </c>
      <c r="J311" s="6">
        <f t="shared" si="44"/>
        <v>0.5032074126870991</v>
      </c>
      <c r="K311" s="3">
        <f t="shared" si="40"/>
        <v>958</v>
      </c>
      <c r="L311" s="3">
        <v>486</v>
      </c>
      <c r="M311" s="3">
        <v>69</v>
      </c>
      <c r="N311" s="3">
        <v>403</v>
      </c>
    </row>
    <row r="312" spans="1:14" ht="15">
      <c r="A312" s="3" t="s">
        <v>19</v>
      </c>
      <c r="B312" s="12">
        <v>673122</v>
      </c>
      <c r="C312" s="3" t="str">
        <f>'[1]EqAids11-Oct'!D205</f>
        <v>RICHMOND</v>
      </c>
      <c r="D312" s="4">
        <v>463</v>
      </c>
      <c r="E312" s="4">
        <v>11</v>
      </c>
      <c r="F312" s="5">
        <f t="shared" si="41"/>
        <v>0.023758099352051837</v>
      </c>
      <c r="G312" s="4">
        <v>4</v>
      </c>
      <c r="H312" s="5">
        <f t="shared" si="42"/>
        <v>0.008639308855291577</v>
      </c>
      <c r="I312" s="4">
        <f t="shared" si="43"/>
        <v>15</v>
      </c>
      <c r="J312" s="6">
        <f t="shared" si="44"/>
        <v>0.032397408207343416</v>
      </c>
      <c r="K312" s="3">
        <f t="shared" si="40"/>
        <v>0</v>
      </c>
      <c r="L312" s="3"/>
      <c r="M312" s="3"/>
      <c r="N312" s="3"/>
    </row>
    <row r="313" spans="1:14" ht="15">
      <c r="A313" s="3" t="s">
        <v>39</v>
      </c>
      <c r="B313" s="12">
        <v>114865</v>
      </c>
      <c r="C313" s="3" t="str">
        <f>'[1]EqAids11-Oct'!D329</f>
        <v>RIO COMMUNITY           </v>
      </c>
      <c r="D313" s="4">
        <v>453</v>
      </c>
      <c r="E313" s="4">
        <v>111</v>
      </c>
      <c r="F313" s="5">
        <f t="shared" si="41"/>
        <v>0.24503311258278146</v>
      </c>
      <c r="G313" s="4">
        <v>37</v>
      </c>
      <c r="H313" s="5">
        <f t="shared" si="42"/>
        <v>0.08167770419426049</v>
      </c>
      <c r="I313" s="4">
        <f t="shared" si="43"/>
        <v>148</v>
      </c>
      <c r="J313" s="6">
        <f t="shared" si="44"/>
        <v>0.32671081677704195</v>
      </c>
      <c r="K313" s="3">
        <f t="shared" si="40"/>
        <v>360</v>
      </c>
      <c r="L313" s="3">
        <v>107</v>
      </c>
      <c r="M313" s="3">
        <v>35</v>
      </c>
      <c r="N313" s="3">
        <v>218</v>
      </c>
    </row>
    <row r="314" spans="1:14" ht="15">
      <c r="A314" s="3" t="s">
        <v>42</v>
      </c>
      <c r="B314" s="12">
        <v>204872</v>
      </c>
      <c r="C314" s="3" t="str">
        <f>'[1]EqAids11-Oct'!D330</f>
        <v>RIPON                   </v>
      </c>
      <c r="D314" s="4">
        <v>1722</v>
      </c>
      <c r="E314" s="4">
        <v>388</v>
      </c>
      <c r="F314" s="5">
        <f t="shared" si="41"/>
        <v>0.22531939605110338</v>
      </c>
      <c r="G314" s="4">
        <v>137</v>
      </c>
      <c r="H314" s="5">
        <f t="shared" si="42"/>
        <v>0.07955865272938444</v>
      </c>
      <c r="I314" s="4">
        <f t="shared" si="43"/>
        <v>525</v>
      </c>
      <c r="J314" s="6">
        <f t="shared" si="44"/>
        <v>0.3048780487804878</v>
      </c>
      <c r="K314" s="3">
        <f t="shared" si="40"/>
        <v>943</v>
      </c>
      <c r="L314" s="3">
        <v>313</v>
      </c>
      <c r="M314" s="3">
        <v>104</v>
      </c>
      <c r="N314" s="3">
        <v>526</v>
      </c>
    </row>
    <row r="315" spans="1:14" ht="15">
      <c r="A315" s="3" t="s">
        <v>38</v>
      </c>
      <c r="B315" s="12">
        <v>474893</v>
      </c>
      <c r="C315" s="3" t="str">
        <f>'[1]EqAids11-Oct'!D331</f>
        <v>RIVER FALLS             </v>
      </c>
      <c r="D315" s="4">
        <v>3047</v>
      </c>
      <c r="E315" s="4">
        <v>488</v>
      </c>
      <c r="F315" s="5">
        <f t="shared" si="41"/>
        <v>0.16015753199868724</v>
      </c>
      <c r="G315" s="4">
        <v>115</v>
      </c>
      <c r="H315" s="5">
        <f t="shared" si="42"/>
        <v>0.037742041352149654</v>
      </c>
      <c r="I315" s="4">
        <f t="shared" si="43"/>
        <v>603</v>
      </c>
      <c r="J315" s="6">
        <f t="shared" si="44"/>
        <v>0.19789957335083688</v>
      </c>
      <c r="K315" s="3">
        <f t="shared" si="40"/>
        <v>2110</v>
      </c>
      <c r="L315" s="3">
        <v>391</v>
      </c>
      <c r="M315" s="3">
        <v>100</v>
      </c>
      <c r="N315" s="3">
        <v>1619</v>
      </c>
    </row>
    <row r="316" spans="1:14" ht="15">
      <c r="A316" s="3" t="s">
        <v>40</v>
      </c>
      <c r="B316" s="12">
        <v>224904</v>
      </c>
      <c r="C316" s="3" t="str">
        <f>'[1]EqAids11-Oct'!D332</f>
        <v>RIVER RIDGE</v>
      </c>
      <c r="D316" s="4">
        <v>546</v>
      </c>
      <c r="E316" s="4">
        <v>183</v>
      </c>
      <c r="F316" s="5">
        <f t="shared" si="41"/>
        <v>0.33516483516483514</v>
      </c>
      <c r="G316" s="4">
        <v>68</v>
      </c>
      <c r="H316" s="5">
        <f t="shared" si="42"/>
        <v>0.12454212454212454</v>
      </c>
      <c r="I316" s="4">
        <f t="shared" si="43"/>
        <v>251</v>
      </c>
      <c r="J316" s="6">
        <f t="shared" si="44"/>
        <v>0.4597069597069597</v>
      </c>
      <c r="K316" s="3">
        <f t="shared" si="40"/>
        <v>438</v>
      </c>
      <c r="L316" s="3">
        <v>149</v>
      </c>
      <c r="M316" s="3">
        <v>53</v>
      </c>
      <c r="N316" s="3">
        <v>236</v>
      </c>
    </row>
    <row r="317" spans="1:14" ht="15">
      <c r="A317" s="3" t="s">
        <v>8</v>
      </c>
      <c r="B317" s="12">
        <v>565523</v>
      </c>
      <c r="C317" s="3" t="str">
        <f>'[1]EqAids11-Oct'!D363</f>
        <v>RIVER VALLEY            </v>
      </c>
      <c r="D317" s="4">
        <v>1328</v>
      </c>
      <c r="E317" s="4">
        <v>386</v>
      </c>
      <c r="F317" s="5">
        <f t="shared" si="41"/>
        <v>0.29066265060240964</v>
      </c>
      <c r="G317" s="4">
        <v>104</v>
      </c>
      <c r="H317" s="5">
        <f t="shared" si="42"/>
        <v>0.0783132530120482</v>
      </c>
      <c r="I317" s="4">
        <f t="shared" si="43"/>
        <v>490</v>
      </c>
      <c r="J317" s="6">
        <f t="shared" si="44"/>
        <v>0.3689759036144578</v>
      </c>
      <c r="K317" s="3">
        <f t="shared" si="40"/>
        <v>791</v>
      </c>
      <c r="L317" s="3">
        <v>272</v>
      </c>
      <c r="M317" s="3">
        <v>72</v>
      </c>
      <c r="N317" s="3">
        <v>447</v>
      </c>
    </row>
    <row r="318" spans="1:14" ht="15">
      <c r="A318" s="3" t="s">
        <v>40</v>
      </c>
      <c r="B318" s="12">
        <v>223850</v>
      </c>
      <c r="C318" s="3" t="str">
        <f>'[1]EqAids11-Oct'!D255</f>
        <v>RIVERDALE               </v>
      </c>
      <c r="D318" s="4">
        <v>709</v>
      </c>
      <c r="E318" s="4">
        <v>325</v>
      </c>
      <c r="F318" s="5">
        <f t="shared" si="41"/>
        <v>0.45839210155148097</v>
      </c>
      <c r="G318" s="4">
        <v>80</v>
      </c>
      <c r="H318" s="5">
        <f t="shared" si="42"/>
        <v>0.11283497884344147</v>
      </c>
      <c r="I318" s="4">
        <f t="shared" si="43"/>
        <v>405</v>
      </c>
      <c r="J318" s="6">
        <f t="shared" si="44"/>
        <v>0.5712270803949224</v>
      </c>
      <c r="K318" s="3">
        <f t="shared" si="40"/>
        <v>476</v>
      </c>
      <c r="L318" s="3">
        <v>237</v>
      </c>
      <c r="M318" s="3">
        <v>51</v>
      </c>
      <c r="N318" s="3">
        <v>188</v>
      </c>
    </row>
    <row r="319" spans="1:14" ht="15">
      <c r="A319" s="3" t="s">
        <v>42</v>
      </c>
      <c r="B319" s="12">
        <v>204956</v>
      </c>
      <c r="C319" s="3" t="str">
        <f>'[1]EqAids11-Oct'!D333</f>
        <v>ROSENDALE-BRANDON       </v>
      </c>
      <c r="D319" s="4">
        <v>1016</v>
      </c>
      <c r="E319" s="4">
        <v>161</v>
      </c>
      <c r="F319" s="5">
        <f t="shared" si="41"/>
        <v>0.15846456692913385</v>
      </c>
      <c r="G319" s="4">
        <v>78</v>
      </c>
      <c r="H319" s="5">
        <f t="shared" si="42"/>
        <v>0.07677165354330709</v>
      </c>
      <c r="I319" s="4">
        <f t="shared" si="43"/>
        <v>239</v>
      </c>
      <c r="J319" s="6">
        <f t="shared" si="44"/>
        <v>0.23523622047244094</v>
      </c>
      <c r="K319" s="3">
        <f t="shared" si="40"/>
        <v>586</v>
      </c>
      <c r="L319" s="3">
        <v>125</v>
      </c>
      <c r="M319" s="3">
        <v>57</v>
      </c>
      <c r="N319" s="3">
        <v>404</v>
      </c>
    </row>
    <row r="320" spans="1:14" ht="15">
      <c r="A320" s="3" t="s">
        <v>50</v>
      </c>
      <c r="B320" s="12">
        <v>494963</v>
      </c>
      <c r="C320" s="3" t="str">
        <f>'[1]EqAids11-Oct'!D334</f>
        <v>ROSHOLT                 </v>
      </c>
      <c r="D320" s="4">
        <v>631</v>
      </c>
      <c r="E320" s="4">
        <v>137</v>
      </c>
      <c r="F320" s="5">
        <f aca="true" t="shared" si="45" ref="F320:F351">E320/D320</f>
        <v>0.21711568938193343</v>
      </c>
      <c r="G320" s="4">
        <v>56</v>
      </c>
      <c r="H320" s="5">
        <f aca="true" t="shared" si="46" ref="H320:H351">G320/D320</f>
        <v>0.08874801901743265</v>
      </c>
      <c r="I320" s="4">
        <f aca="true" t="shared" si="47" ref="I320:I351">E320+G320</f>
        <v>193</v>
      </c>
      <c r="J320" s="6">
        <f aca="true" t="shared" si="48" ref="J320:J351">I320/D320</f>
        <v>0.3058637083993661</v>
      </c>
      <c r="K320" s="3">
        <f t="shared" si="40"/>
        <v>448</v>
      </c>
      <c r="L320" s="3">
        <v>96</v>
      </c>
      <c r="M320" s="3">
        <v>33</v>
      </c>
      <c r="N320" s="3">
        <v>319</v>
      </c>
    </row>
    <row r="321" spans="1:14" ht="15">
      <c r="A321" s="3" t="s">
        <v>72</v>
      </c>
      <c r="B321" s="12">
        <v>291673</v>
      </c>
      <c r="C321" s="3" t="str">
        <f>'[1]EqAids11-Oct'!D117</f>
        <v>ROYALL</v>
      </c>
      <c r="D321" s="4">
        <v>557</v>
      </c>
      <c r="E321" s="4">
        <v>208</v>
      </c>
      <c r="F321" s="5">
        <f t="shared" si="45"/>
        <v>0.3734290843806104</v>
      </c>
      <c r="G321" s="4">
        <v>62</v>
      </c>
      <c r="H321" s="5">
        <f t="shared" si="46"/>
        <v>0.11131059245960502</v>
      </c>
      <c r="I321" s="4">
        <f t="shared" si="47"/>
        <v>270</v>
      </c>
      <c r="J321" s="6">
        <f t="shared" si="48"/>
        <v>0.48473967684021546</v>
      </c>
      <c r="K321" s="3">
        <f t="shared" si="40"/>
        <v>383</v>
      </c>
      <c r="L321" s="3">
        <v>156</v>
      </c>
      <c r="M321" s="3">
        <v>48</v>
      </c>
      <c r="N321" s="3">
        <v>179</v>
      </c>
    </row>
    <row r="322" spans="1:14" ht="15">
      <c r="A322" s="3" t="s">
        <v>29</v>
      </c>
      <c r="B322" s="12">
        <v>144998</v>
      </c>
      <c r="C322" s="3" t="str">
        <f>'[1]EqAids11-Oct'!D336</f>
        <v>RUBICON J6              </v>
      </c>
      <c r="D322" s="4">
        <v>139</v>
      </c>
      <c r="E322" s="4">
        <v>22</v>
      </c>
      <c r="F322" s="5">
        <f t="shared" si="45"/>
        <v>0.15827338129496402</v>
      </c>
      <c r="G322" s="4">
        <v>8</v>
      </c>
      <c r="H322" s="5">
        <f t="shared" si="46"/>
        <v>0.05755395683453238</v>
      </c>
      <c r="I322" s="4">
        <f t="shared" si="47"/>
        <v>30</v>
      </c>
      <c r="J322" s="6">
        <f t="shared" si="48"/>
        <v>0.2158273381294964</v>
      </c>
      <c r="K322" s="3">
        <f aca="true" t="shared" si="49" ref="K322:K385">SUM(L322:N322)</f>
        <v>95</v>
      </c>
      <c r="L322" s="3">
        <v>20</v>
      </c>
      <c r="M322" s="3">
        <v>7</v>
      </c>
      <c r="N322" s="3">
        <v>68</v>
      </c>
    </row>
    <row r="323" spans="1:14" ht="15">
      <c r="A323" s="3" t="s">
        <v>7</v>
      </c>
      <c r="B323" s="12">
        <v>552422</v>
      </c>
      <c r="C323" s="3" t="str">
        <f>'[1]EqAids11-Oct'!D158</f>
        <v>SAINT CROIX CENTRAL     </v>
      </c>
      <c r="D323" s="4">
        <v>1378</v>
      </c>
      <c r="E323" s="4">
        <v>270</v>
      </c>
      <c r="F323" s="5">
        <f t="shared" si="45"/>
        <v>0.19593613933236576</v>
      </c>
      <c r="G323" s="4">
        <v>78</v>
      </c>
      <c r="H323" s="5">
        <f t="shared" si="46"/>
        <v>0.05660377358490566</v>
      </c>
      <c r="I323" s="4">
        <f t="shared" si="47"/>
        <v>348</v>
      </c>
      <c r="J323" s="6">
        <f t="shared" si="48"/>
        <v>0.2525399129172714</v>
      </c>
      <c r="K323" s="3">
        <f t="shared" si="49"/>
        <v>1115</v>
      </c>
      <c r="L323" s="3">
        <v>218</v>
      </c>
      <c r="M323" s="3">
        <v>60</v>
      </c>
      <c r="N323" s="3">
        <v>837</v>
      </c>
    </row>
    <row r="324" spans="1:14" ht="15">
      <c r="A324" s="3" t="s">
        <v>51</v>
      </c>
      <c r="B324" s="12">
        <v>485019</v>
      </c>
      <c r="C324" s="3" t="str">
        <f>'[1]EqAids11-Oct'!D337</f>
        <v>SAINT CROIX FALLS       </v>
      </c>
      <c r="D324" s="4">
        <v>1058</v>
      </c>
      <c r="E324" s="4">
        <v>319</v>
      </c>
      <c r="F324" s="5">
        <f t="shared" si="45"/>
        <v>0.30151228733459357</v>
      </c>
      <c r="G324" s="4">
        <v>104</v>
      </c>
      <c r="H324" s="5">
        <f t="shared" si="46"/>
        <v>0.09829867674858223</v>
      </c>
      <c r="I324" s="4">
        <f t="shared" si="47"/>
        <v>423</v>
      </c>
      <c r="J324" s="6">
        <f t="shared" si="48"/>
        <v>0.3998109640831758</v>
      </c>
      <c r="K324" s="3">
        <f t="shared" si="49"/>
        <v>754</v>
      </c>
      <c r="L324" s="3">
        <v>235</v>
      </c>
      <c r="M324" s="3">
        <v>73</v>
      </c>
      <c r="N324" s="3">
        <v>446</v>
      </c>
    </row>
    <row r="325" spans="1:14" ht="15">
      <c r="A325" s="3" t="s">
        <v>59</v>
      </c>
      <c r="B325" s="12">
        <v>405026</v>
      </c>
      <c r="C325" s="3" t="str">
        <f>'[1]EqAids11-Oct'!D338</f>
        <v>SAINT FRANCIS           </v>
      </c>
      <c r="D325" s="4">
        <v>1207</v>
      </c>
      <c r="E325" s="4">
        <v>390</v>
      </c>
      <c r="F325" s="5">
        <f t="shared" si="45"/>
        <v>0.3231151615575808</v>
      </c>
      <c r="G325" s="4">
        <v>82</v>
      </c>
      <c r="H325" s="5">
        <f t="shared" si="46"/>
        <v>0.06793703396851698</v>
      </c>
      <c r="I325" s="4">
        <f t="shared" si="47"/>
        <v>472</v>
      </c>
      <c r="J325" s="6">
        <f t="shared" si="48"/>
        <v>0.39105219552609777</v>
      </c>
      <c r="K325" s="3">
        <f t="shared" si="49"/>
        <v>831</v>
      </c>
      <c r="L325" s="3">
        <v>323</v>
      </c>
      <c r="M325" s="3">
        <v>67</v>
      </c>
      <c r="N325" s="3">
        <v>441</v>
      </c>
    </row>
    <row r="326" spans="1:14" ht="15">
      <c r="A326" s="3" t="s">
        <v>58</v>
      </c>
      <c r="B326" s="12">
        <v>305068</v>
      </c>
      <c r="C326" s="3" t="str">
        <f>'[1]EqAids11-Oct'!D340</f>
        <v>SALEM J2                </v>
      </c>
      <c r="D326" s="4">
        <v>1093</v>
      </c>
      <c r="E326" s="4">
        <v>264</v>
      </c>
      <c r="F326" s="5">
        <f t="shared" si="45"/>
        <v>0.2415370539798719</v>
      </c>
      <c r="G326" s="4">
        <v>50</v>
      </c>
      <c r="H326" s="5">
        <f t="shared" si="46"/>
        <v>0.04574565416285453</v>
      </c>
      <c r="I326" s="4">
        <f t="shared" si="47"/>
        <v>314</v>
      </c>
      <c r="J326" s="6">
        <f t="shared" si="48"/>
        <v>0.28728270814272644</v>
      </c>
      <c r="K326" s="3">
        <f t="shared" si="49"/>
        <v>602</v>
      </c>
      <c r="L326" s="3">
        <v>201</v>
      </c>
      <c r="M326" s="3">
        <v>34</v>
      </c>
      <c r="N326" s="3">
        <v>367</v>
      </c>
    </row>
    <row r="327" spans="1:14" ht="15">
      <c r="A327" s="3" t="s">
        <v>8</v>
      </c>
      <c r="B327" s="12">
        <v>565100</v>
      </c>
      <c r="C327" s="3" t="str">
        <f>'[1]EqAids11-Oct'!D341</f>
        <v>SAUK PRAIRIE            </v>
      </c>
      <c r="D327" s="4">
        <v>2777</v>
      </c>
      <c r="E327" s="4">
        <v>691</v>
      </c>
      <c r="F327" s="5">
        <f t="shared" si="45"/>
        <v>0.24882967230824632</v>
      </c>
      <c r="G327" s="4">
        <v>189</v>
      </c>
      <c r="H327" s="5">
        <f t="shared" si="46"/>
        <v>0.06805905653583003</v>
      </c>
      <c r="I327" s="4">
        <f t="shared" si="47"/>
        <v>880</v>
      </c>
      <c r="J327" s="6">
        <f t="shared" si="48"/>
        <v>0.3168887288440763</v>
      </c>
      <c r="K327" s="3">
        <f t="shared" si="49"/>
        <v>1803</v>
      </c>
      <c r="L327" s="3">
        <v>490</v>
      </c>
      <c r="M327" s="3">
        <v>132</v>
      </c>
      <c r="N327" s="3">
        <v>1181</v>
      </c>
    </row>
    <row r="328" spans="1:14" ht="15">
      <c r="A328" s="3" t="s">
        <v>75</v>
      </c>
      <c r="B328" s="12">
        <v>125124</v>
      </c>
      <c r="C328" s="3" t="str">
        <f>'[1]EqAids11-Oct'!D342</f>
        <v>SENECA                  </v>
      </c>
      <c r="D328" s="4">
        <v>284</v>
      </c>
      <c r="E328" s="4">
        <v>102</v>
      </c>
      <c r="F328" s="5">
        <f t="shared" si="45"/>
        <v>0.3591549295774648</v>
      </c>
      <c r="G328" s="4">
        <v>61</v>
      </c>
      <c r="H328" s="5">
        <f t="shared" si="46"/>
        <v>0.2147887323943662</v>
      </c>
      <c r="I328" s="4">
        <f t="shared" si="47"/>
        <v>163</v>
      </c>
      <c r="J328" s="6">
        <f t="shared" si="48"/>
        <v>0.573943661971831</v>
      </c>
      <c r="K328" s="3">
        <f t="shared" si="49"/>
        <v>240</v>
      </c>
      <c r="L328" s="3">
        <v>88</v>
      </c>
      <c r="M328" s="3">
        <v>52</v>
      </c>
      <c r="N328" s="3">
        <v>100</v>
      </c>
    </row>
    <row r="329" spans="1:14" ht="15">
      <c r="A329" s="3" t="s">
        <v>65</v>
      </c>
      <c r="B329" s="12">
        <v>155130</v>
      </c>
      <c r="C329" s="3" t="str">
        <f>'[1]EqAids11-Oct'!D343</f>
        <v>SEVASTOPOL              </v>
      </c>
      <c r="D329" s="4">
        <v>502</v>
      </c>
      <c r="E329" s="4">
        <v>151</v>
      </c>
      <c r="F329" s="5">
        <f t="shared" si="45"/>
        <v>0.300796812749004</v>
      </c>
      <c r="G329" s="4">
        <v>39</v>
      </c>
      <c r="H329" s="5">
        <f t="shared" si="46"/>
        <v>0.07768924302788845</v>
      </c>
      <c r="I329" s="4">
        <f t="shared" si="47"/>
        <v>190</v>
      </c>
      <c r="J329" s="6">
        <f t="shared" si="48"/>
        <v>0.3784860557768924</v>
      </c>
      <c r="K329" s="3">
        <f t="shared" si="49"/>
        <v>386</v>
      </c>
      <c r="L329" s="3">
        <v>125</v>
      </c>
      <c r="M329" s="3">
        <v>31</v>
      </c>
      <c r="N329" s="3">
        <v>230</v>
      </c>
    </row>
    <row r="330" spans="1:14" ht="15">
      <c r="A330" s="3" t="s">
        <v>52</v>
      </c>
      <c r="B330" s="12">
        <v>445138</v>
      </c>
      <c r="C330" s="3" t="str">
        <f>'[1]EqAids11-Oct'!D344</f>
        <v>SEYMOUR COMMUNITY       </v>
      </c>
      <c r="D330" s="4">
        <v>2489</v>
      </c>
      <c r="E330" s="4">
        <v>605</v>
      </c>
      <c r="F330" s="5">
        <f t="shared" si="45"/>
        <v>0.24306950582563278</v>
      </c>
      <c r="G330" s="4">
        <v>145</v>
      </c>
      <c r="H330" s="5">
        <f t="shared" si="46"/>
        <v>0.05825632784250703</v>
      </c>
      <c r="I330" s="4">
        <f t="shared" si="47"/>
        <v>750</v>
      </c>
      <c r="J330" s="6">
        <f t="shared" si="48"/>
        <v>0.3013258336681398</v>
      </c>
      <c r="K330" s="3">
        <f t="shared" si="49"/>
        <v>1841</v>
      </c>
      <c r="L330" s="3">
        <v>488</v>
      </c>
      <c r="M330" s="3">
        <v>109</v>
      </c>
      <c r="N330" s="3">
        <v>1244</v>
      </c>
    </row>
    <row r="331" spans="1:14" ht="15">
      <c r="A331" s="3" t="s">
        <v>16</v>
      </c>
      <c r="B331" s="12">
        <v>645258</v>
      </c>
      <c r="C331" s="3" t="str">
        <f>'[1]EqAids11-Oct'!D345</f>
        <v>SHARON J11              </v>
      </c>
      <c r="D331" s="4">
        <v>304</v>
      </c>
      <c r="E331" s="4">
        <v>155</v>
      </c>
      <c r="F331" s="5">
        <f t="shared" si="45"/>
        <v>0.5098684210526315</v>
      </c>
      <c r="G331" s="4">
        <v>33</v>
      </c>
      <c r="H331" s="5">
        <f t="shared" si="46"/>
        <v>0.10855263157894737</v>
      </c>
      <c r="I331" s="4">
        <f t="shared" si="47"/>
        <v>188</v>
      </c>
      <c r="J331" s="6">
        <f t="shared" si="48"/>
        <v>0.618421052631579</v>
      </c>
      <c r="K331" s="3">
        <f t="shared" si="49"/>
        <v>168</v>
      </c>
      <c r="L331" s="3">
        <v>89</v>
      </c>
      <c r="M331" s="3">
        <v>17</v>
      </c>
      <c r="N331" s="3">
        <v>62</v>
      </c>
    </row>
    <row r="332" spans="1:14" ht="15">
      <c r="A332" s="3" t="s">
        <v>10</v>
      </c>
      <c r="B332" s="12">
        <v>585264</v>
      </c>
      <c r="C332" s="3" t="str">
        <f>'[1]EqAids11-Oct'!D346</f>
        <v>SHAWANO     </v>
      </c>
      <c r="D332" s="4">
        <v>2405</v>
      </c>
      <c r="E332" s="4">
        <v>879</v>
      </c>
      <c r="F332" s="5">
        <f t="shared" si="45"/>
        <v>0.3654885654885655</v>
      </c>
      <c r="G332" s="4">
        <v>301</v>
      </c>
      <c r="H332" s="5">
        <f t="shared" si="46"/>
        <v>0.12515592515592516</v>
      </c>
      <c r="I332" s="4">
        <f t="shared" si="47"/>
        <v>1180</v>
      </c>
      <c r="J332" s="6">
        <f t="shared" si="48"/>
        <v>0.49064449064449067</v>
      </c>
      <c r="K332" s="3">
        <f t="shared" si="49"/>
        <v>1717</v>
      </c>
      <c r="L332" s="3">
        <v>700</v>
      </c>
      <c r="M332" s="3">
        <v>234</v>
      </c>
      <c r="N332" s="3">
        <v>783</v>
      </c>
    </row>
    <row r="333" spans="1:14" ht="15">
      <c r="A333" s="3" t="s">
        <v>11</v>
      </c>
      <c r="B333" s="12">
        <v>595271</v>
      </c>
      <c r="C333" s="3" t="str">
        <f>'[1]EqAids11-Oct'!D347</f>
        <v>SHEBOYGAN AREA          </v>
      </c>
      <c r="D333" s="4">
        <v>9654</v>
      </c>
      <c r="E333" s="4">
        <v>4074</v>
      </c>
      <c r="F333" s="5">
        <f t="shared" si="45"/>
        <v>0.42200124300807956</v>
      </c>
      <c r="G333" s="4">
        <v>586</v>
      </c>
      <c r="H333" s="5">
        <f t="shared" si="46"/>
        <v>0.060700227884814585</v>
      </c>
      <c r="I333" s="4">
        <f t="shared" si="47"/>
        <v>4660</v>
      </c>
      <c r="J333" s="6">
        <f t="shared" si="48"/>
        <v>0.4827014708928941</v>
      </c>
      <c r="K333" s="3">
        <f t="shared" si="49"/>
        <v>4964</v>
      </c>
      <c r="L333" s="3">
        <v>2911</v>
      </c>
      <c r="M333" s="3">
        <v>428</v>
      </c>
      <c r="N333" s="3">
        <v>1625</v>
      </c>
    </row>
    <row r="334" spans="1:14" ht="15">
      <c r="A334" s="3" t="s">
        <v>11</v>
      </c>
      <c r="B334" s="12">
        <v>595278</v>
      </c>
      <c r="C334" s="3" t="str">
        <f>'[1]EqAids11-Oct'!D348</f>
        <v>SHEBOYGAN FALLS         </v>
      </c>
      <c r="D334" s="4">
        <v>1806</v>
      </c>
      <c r="E334" s="4">
        <v>380</v>
      </c>
      <c r="F334" s="5">
        <f t="shared" si="45"/>
        <v>0.21040974529346623</v>
      </c>
      <c r="G334" s="4">
        <v>110</v>
      </c>
      <c r="H334" s="5">
        <f t="shared" si="46"/>
        <v>0.06090808416389812</v>
      </c>
      <c r="I334" s="4">
        <f t="shared" si="47"/>
        <v>490</v>
      </c>
      <c r="J334" s="6">
        <f t="shared" si="48"/>
        <v>0.2713178294573643</v>
      </c>
      <c r="K334" s="3">
        <f t="shared" si="49"/>
        <v>1047</v>
      </c>
      <c r="L334" s="3">
        <v>301</v>
      </c>
      <c r="M334" s="3">
        <v>88</v>
      </c>
      <c r="N334" s="3">
        <v>658</v>
      </c>
    </row>
    <row r="335" spans="1:14" ht="15">
      <c r="A335" s="3" t="s">
        <v>17</v>
      </c>
      <c r="B335" s="12">
        <v>655306</v>
      </c>
      <c r="C335" s="3" t="str">
        <f>'[1]EqAids11-Oct'!D349</f>
        <v>SHELL LAKE              </v>
      </c>
      <c r="D335" s="4">
        <v>680</v>
      </c>
      <c r="E335" s="4">
        <v>341</v>
      </c>
      <c r="F335" s="5">
        <f t="shared" si="45"/>
        <v>0.5014705882352941</v>
      </c>
      <c r="G335" s="4">
        <v>42</v>
      </c>
      <c r="H335" s="5">
        <f t="shared" si="46"/>
        <v>0.061764705882352944</v>
      </c>
      <c r="I335" s="4">
        <f t="shared" si="47"/>
        <v>383</v>
      </c>
      <c r="J335" s="6">
        <f t="shared" si="48"/>
        <v>0.5632352941176471</v>
      </c>
      <c r="K335" s="3">
        <f t="shared" si="49"/>
        <v>469</v>
      </c>
      <c r="L335" s="3">
        <v>267</v>
      </c>
      <c r="M335" s="3">
        <v>30</v>
      </c>
      <c r="N335" s="3">
        <v>172</v>
      </c>
    </row>
    <row r="336" spans="1:14" ht="15">
      <c r="A336" s="3" t="s">
        <v>52</v>
      </c>
      <c r="B336" s="12">
        <v>445348</v>
      </c>
      <c r="C336" s="3" t="str">
        <f>'[1]EqAids11-Oct'!D350</f>
        <v>SHIOCTON                </v>
      </c>
      <c r="D336" s="4">
        <v>794</v>
      </c>
      <c r="E336" s="4">
        <v>189</v>
      </c>
      <c r="F336" s="5">
        <f t="shared" si="45"/>
        <v>0.2380352644836272</v>
      </c>
      <c r="G336" s="4">
        <v>45</v>
      </c>
      <c r="H336" s="5">
        <f t="shared" si="46"/>
        <v>0.05667506297229219</v>
      </c>
      <c r="I336" s="4">
        <f t="shared" si="47"/>
        <v>234</v>
      </c>
      <c r="J336" s="6">
        <f t="shared" si="48"/>
        <v>0.2947103274559194</v>
      </c>
      <c r="K336" s="3">
        <f t="shared" si="49"/>
        <v>539</v>
      </c>
      <c r="L336" s="3">
        <v>138</v>
      </c>
      <c r="M336" s="3">
        <v>29</v>
      </c>
      <c r="N336" s="3">
        <v>372</v>
      </c>
    </row>
    <row r="337" spans="1:14" ht="15">
      <c r="A337" s="3" t="s">
        <v>59</v>
      </c>
      <c r="B337" s="12">
        <v>405355</v>
      </c>
      <c r="C337" s="3" t="str">
        <f>'[1]EqAids11-Oct'!D351</f>
        <v>SHOREWOOD               </v>
      </c>
      <c r="D337" s="4">
        <v>2036</v>
      </c>
      <c r="E337" s="4">
        <v>323</v>
      </c>
      <c r="F337" s="5">
        <f t="shared" si="45"/>
        <v>0.15864440078585462</v>
      </c>
      <c r="G337" s="4">
        <v>67</v>
      </c>
      <c r="H337" s="5">
        <f t="shared" si="46"/>
        <v>0.032907662082514735</v>
      </c>
      <c r="I337" s="4">
        <f t="shared" si="47"/>
        <v>390</v>
      </c>
      <c r="J337" s="6">
        <f t="shared" si="48"/>
        <v>0.19155206286836934</v>
      </c>
      <c r="K337" s="3">
        <f t="shared" si="49"/>
        <v>692</v>
      </c>
      <c r="L337" s="3">
        <v>208</v>
      </c>
      <c r="M337" s="3">
        <v>39</v>
      </c>
      <c r="N337" s="3">
        <v>445</v>
      </c>
    </row>
    <row r="338" spans="1:14" ht="15">
      <c r="A338" s="3" t="s">
        <v>53</v>
      </c>
      <c r="B338" s="12">
        <v>335362</v>
      </c>
      <c r="C338" s="3" t="str">
        <f>'[1]EqAids11-Oct'!D352</f>
        <v>SHULLSBURG              </v>
      </c>
      <c r="D338" s="4">
        <v>327</v>
      </c>
      <c r="E338" s="4">
        <v>113</v>
      </c>
      <c r="F338" s="5">
        <f t="shared" si="45"/>
        <v>0.345565749235474</v>
      </c>
      <c r="G338" s="4">
        <v>31</v>
      </c>
      <c r="H338" s="5">
        <f t="shared" si="46"/>
        <v>0.09480122324159021</v>
      </c>
      <c r="I338" s="4">
        <f t="shared" si="47"/>
        <v>144</v>
      </c>
      <c r="J338" s="6">
        <f t="shared" si="48"/>
        <v>0.44036697247706424</v>
      </c>
      <c r="K338" s="3">
        <f t="shared" si="49"/>
        <v>261</v>
      </c>
      <c r="L338" s="3">
        <v>95</v>
      </c>
      <c r="M338" s="3">
        <v>25</v>
      </c>
      <c r="N338" s="3">
        <v>141</v>
      </c>
    </row>
    <row r="339" spans="1:14" ht="15">
      <c r="A339" s="3" t="s">
        <v>58</v>
      </c>
      <c r="B339" s="12">
        <v>305369</v>
      </c>
      <c r="C339" s="3" t="str">
        <f>'[1]EqAids11-Oct'!D353</f>
        <v>SILVER LAKE J1          </v>
      </c>
      <c r="D339" s="4">
        <v>493</v>
      </c>
      <c r="E339" s="4">
        <v>171</v>
      </c>
      <c r="F339" s="5">
        <f t="shared" si="45"/>
        <v>0.34685598377281945</v>
      </c>
      <c r="G339" s="4">
        <v>29</v>
      </c>
      <c r="H339" s="5">
        <f t="shared" si="46"/>
        <v>0.058823529411764705</v>
      </c>
      <c r="I339" s="4">
        <f t="shared" si="47"/>
        <v>200</v>
      </c>
      <c r="J339" s="6">
        <f t="shared" si="48"/>
        <v>0.4056795131845842</v>
      </c>
      <c r="K339" s="3">
        <f t="shared" si="49"/>
        <v>363</v>
      </c>
      <c r="L339" s="3">
        <v>147</v>
      </c>
      <c r="M339" s="3">
        <v>23</v>
      </c>
      <c r="N339" s="3">
        <v>193</v>
      </c>
    </row>
    <row r="340" spans="1:14" ht="15">
      <c r="A340" s="3" t="s">
        <v>67</v>
      </c>
      <c r="B340" s="12">
        <v>75376</v>
      </c>
      <c r="C340" s="3" t="str">
        <f>'[1]EqAids11-Oct'!D354</f>
        <v>SIREN                   </v>
      </c>
      <c r="D340" s="4">
        <v>486</v>
      </c>
      <c r="E340" s="4">
        <v>286</v>
      </c>
      <c r="F340" s="5">
        <f t="shared" si="45"/>
        <v>0.588477366255144</v>
      </c>
      <c r="G340" s="4">
        <v>67</v>
      </c>
      <c r="H340" s="5">
        <f t="shared" si="46"/>
        <v>0.13786008230452676</v>
      </c>
      <c r="I340" s="4">
        <f t="shared" si="47"/>
        <v>353</v>
      </c>
      <c r="J340" s="6">
        <f t="shared" si="48"/>
        <v>0.7263374485596708</v>
      </c>
      <c r="K340" s="3">
        <f t="shared" si="49"/>
        <v>390</v>
      </c>
      <c r="L340" s="3">
        <v>212</v>
      </c>
      <c r="M340" s="3">
        <v>53</v>
      </c>
      <c r="N340" s="3">
        <v>125</v>
      </c>
    </row>
    <row r="341" spans="1:14" ht="15">
      <c r="A341" s="3" t="s">
        <v>18</v>
      </c>
      <c r="B341" s="12">
        <v>665390</v>
      </c>
      <c r="C341" s="3" t="str">
        <f>'[1]EqAids11-Oct'!D355</f>
        <v>SLINGER                 </v>
      </c>
      <c r="D341" s="4">
        <v>2753</v>
      </c>
      <c r="E341" s="4">
        <v>372</v>
      </c>
      <c r="F341" s="5">
        <f t="shared" si="45"/>
        <v>0.135125317835089</v>
      </c>
      <c r="G341" s="4">
        <v>93</v>
      </c>
      <c r="H341" s="5">
        <f t="shared" si="46"/>
        <v>0.03378132945877225</v>
      </c>
      <c r="I341" s="4">
        <f t="shared" si="47"/>
        <v>465</v>
      </c>
      <c r="J341" s="6">
        <f t="shared" si="48"/>
        <v>0.16890664729386123</v>
      </c>
      <c r="K341" s="3">
        <f t="shared" si="49"/>
        <v>1731</v>
      </c>
      <c r="L341" s="3">
        <v>270</v>
      </c>
      <c r="M341" s="3">
        <v>62</v>
      </c>
      <c r="N341" s="3">
        <v>1399</v>
      </c>
    </row>
    <row r="342" spans="1:14" ht="15">
      <c r="A342" s="3" t="s">
        <v>71</v>
      </c>
      <c r="B342" s="12">
        <v>165397</v>
      </c>
      <c r="C342" s="3" t="str">
        <f>'[1]EqAids11-Oct'!D356</f>
        <v>SOLON SPRINGS           </v>
      </c>
      <c r="D342" s="4">
        <v>321</v>
      </c>
      <c r="E342" s="4">
        <v>149</v>
      </c>
      <c r="F342" s="5">
        <f t="shared" si="45"/>
        <v>0.46417445482866043</v>
      </c>
      <c r="G342" s="4">
        <v>25</v>
      </c>
      <c r="H342" s="5">
        <f t="shared" si="46"/>
        <v>0.0778816199376947</v>
      </c>
      <c r="I342" s="4">
        <f t="shared" si="47"/>
        <v>174</v>
      </c>
      <c r="J342" s="6">
        <f t="shared" si="48"/>
        <v>0.5420560747663551</v>
      </c>
      <c r="K342" s="3">
        <f t="shared" si="49"/>
        <v>221</v>
      </c>
      <c r="L342" s="3">
        <v>110</v>
      </c>
      <c r="M342" s="3">
        <v>10</v>
      </c>
      <c r="N342" s="3">
        <v>101</v>
      </c>
    </row>
    <row r="343" spans="1:14" ht="15">
      <c r="A343" s="3" t="s">
        <v>7</v>
      </c>
      <c r="B343" s="12">
        <v>555432</v>
      </c>
      <c r="C343" s="3" t="str">
        <f>'[1]EqAids11-Oct'!D357</f>
        <v>SOMERSET                </v>
      </c>
      <c r="D343" s="4">
        <v>1526</v>
      </c>
      <c r="E343" s="4">
        <v>367</v>
      </c>
      <c r="F343" s="5">
        <f t="shared" si="45"/>
        <v>0.24049803407601572</v>
      </c>
      <c r="G343" s="4">
        <v>81</v>
      </c>
      <c r="H343" s="5">
        <f t="shared" si="46"/>
        <v>0.05307994757536042</v>
      </c>
      <c r="I343" s="4">
        <f t="shared" si="47"/>
        <v>448</v>
      </c>
      <c r="J343" s="6">
        <f t="shared" si="48"/>
        <v>0.29357798165137616</v>
      </c>
      <c r="K343" s="3">
        <f t="shared" si="49"/>
        <v>815</v>
      </c>
      <c r="L343" s="3">
        <v>248</v>
      </c>
      <c r="M343" s="3">
        <v>44</v>
      </c>
      <c r="N343" s="3">
        <v>523</v>
      </c>
    </row>
    <row r="344" spans="1:14" ht="15">
      <c r="A344" s="3" t="s">
        <v>59</v>
      </c>
      <c r="B344" s="12">
        <v>405439</v>
      </c>
      <c r="C344" s="3" t="str">
        <f>'[1]EqAids11-Oct'!D358</f>
        <v>SOUTH MILWAUKEE         </v>
      </c>
      <c r="D344" s="4">
        <v>3151</v>
      </c>
      <c r="E344" s="4">
        <v>1202</v>
      </c>
      <c r="F344" s="5">
        <f t="shared" si="45"/>
        <v>0.38146620120596636</v>
      </c>
      <c r="G344" s="4">
        <v>220</v>
      </c>
      <c r="H344" s="5">
        <f t="shared" si="46"/>
        <v>0.06981910504601714</v>
      </c>
      <c r="I344" s="4">
        <f t="shared" si="47"/>
        <v>1422</v>
      </c>
      <c r="J344" s="6">
        <f t="shared" si="48"/>
        <v>0.4512853062519835</v>
      </c>
      <c r="K344" s="3">
        <f t="shared" si="49"/>
        <v>1956</v>
      </c>
      <c r="L344" s="3">
        <v>868</v>
      </c>
      <c r="M344" s="3">
        <v>151</v>
      </c>
      <c r="N344" s="3">
        <v>937</v>
      </c>
    </row>
    <row r="345" spans="1:14" ht="15">
      <c r="A345" s="3" t="s">
        <v>32</v>
      </c>
      <c r="B345" s="12">
        <v>44522</v>
      </c>
      <c r="C345" s="3" t="str">
        <f>'[1]EqAids11-Oct'!D306</f>
        <v>SOUTH SHORE             </v>
      </c>
      <c r="D345" s="4">
        <v>156</v>
      </c>
      <c r="E345" s="4">
        <v>76</v>
      </c>
      <c r="F345" s="5">
        <f t="shared" si="45"/>
        <v>0.48717948717948717</v>
      </c>
      <c r="G345" s="4">
        <v>24</v>
      </c>
      <c r="H345" s="5">
        <f t="shared" si="46"/>
        <v>0.15384615384615385</v>
      </c>
      <c r="I345" s="4">
        <f t="shared" si="47"/>
        <v>100</v>
      </c>
      <c r="J345" s="6">
        <f t="shared" si="48"/>
        <v>0.6410256410256411</v>
      </c>
      <c r="K345" s="3">
        <f t="shared" si="49"/>
        <v>109</v>
      </c>
      <c r="L345" s="3">
        <v>59</v>
      </c>
      <c r="M345" s="3">
        <v>15</v>
      </c>
      <c r="N345" s="3">
        <v>35</v>
      </c>
    </row>
    <row r="346" spans="1:14" ht="15">
      <c r="A346" s="3" t="s">
        <v>65</v>
      </c>
      <c r="B346" s="12">
        <v>155457</v>
      </c>
      <c r="C346" s="3" t="str">
        <f>'[1]EqAids11-Oct'!D359</f>
        <v>SOUTHERN DOOR           </v>
      </c>
      <c r="D346" s="4">
        <v>1177</v>
      </c>
      <c r="E346" s="4">
        <v>284</v>
      </c>
      <c r="F346" s="5">
        <f t="shared" si="45"/>
        <v>0.2412914188615123</v>
      </c>
      <c r="G346" s="4">
        <v>77</v>
      </c>
      <c r="H346" s="5">
        <f t="shared" si="46"/>
        <v>0.06542056074766354</v>
      </c>
      <c r="I346" s="4">
        <f t="shared" si="47"/>
        <v>361</v>
      </c>
      <c r="J346" s="6">
        <f t="shared" si="48"/>
        <v>0.30671197960917584</v>
      </c>
      <c r="K346" s="3">
        <f t="shared" si="49"/>
        <v>678</v>
      </c>
      <c r="L346" s="3">
        <v>218</v>
      </c>
      <c r="M346" s="3">
        <v>62</v>
      </c>
      <c r="N346" s="3">
        <v>398</v>
      </c>
    </row>
    <row r="347" spans="1:14" ht="15">
      <c r="A347" s="3" t="s">
        <v>40</v>
      </c>
      <c r="B347" s="12">
        <v>222485</v>
      </c>
      <c r="C347" s="3" t="str">
        <f>'[1]EqAids11-Oct'!D164</f>
        <v>SOUTHWESTERN WISCONSIN  </v>
      </c>
      <c r="D347" s="4">
        <v>566</v>
      </c>
      <c r="E347" s="4">
        <v>118</v>
      </c>
      <c r="F347" s="5">
        <f t="shared" si="45"/>
        <v>0.20848056537102475</v>
      </c>
      <c r="G347" s="4">
        <v>75</v>
      </c>
      <c r="H347" s="5">
        <f t="shared" si="46"/>
        <v>0.13250883392226148</v>
      </c>
      <c r="I347" s="4">
        <f t="shared" si="47"/>
        <v>193</v>
      </c>
      <c r="J347" s="6">
        <f t="shared" si="48"/>
        <v>0.3409893992932862</v>
      </c>
      <c r="K347" s="3">
        <f t="shared" si="49"/>
        <v>443</v>
      </c>
      <c r="L347" s="3">
        <v>91</v>
      </c>
      <c r="M347" s="3">
        <v>65</v>
      </c>
      <c r="N347" s="3">
        <v>287</v>
      </c>
    </row>
    <row r="348" spans="1:14" ht="15">
      <c r="A348" s="3" t="s">
        <v>61</v>
      </c>
      <c r="B348" s="12">
        <v>415460</v>
      </c>
      <c r="C348" s="3" t="str">
        <f>'[1]EqAids11-Oct'!D360</f>
        <v>SPARTA AREA             </v>
      </c>
      <c r="D348" s="4">
        <v>2661</v>
      </c>
      <c r="E348" s="4">
        <v>974</v>
      </c>
      <c r="F348" s="5">
        <f t="shared" si="45"/>
        <v>0.3660278090943254</v>
      </c>
      <c r="G348" s="4">
        <v>287</v>
      </c>
      <c r="H348" s="5">
        <f t="shared" si="46"/>
        <v>0.10785419015407742</v>
      </c>
      <c r="I348" s="4">
        <f t="shared" si="47"/>
        <v>1261</v>
      </c>
      <c r="J348" s="6">
        <f t="shared" si="48"/>
        <v>0.47388199924840285</v>
      </c>
      <c r="K348" s="3">
        <f t="shared" si="49"/>
        <v>1721</v>
      </c>
      <c r="L348" s="3">
        <v>707</v>
      </c>
      <c r="M348" s="3">
        <v>199</v>
      </c>
      <c r="N348" s="3">
        <v>815</v>
      </c>
    </row>
    <row r="349" spans="1:14" ht="15">
      <c r="A349" s="3" t="s">
        <v>35</v>
      </c>
      <c r="B349" s="12">
        <v>375467</v>
      </c>
      <c r="C349" s="3" t="str">
        <f>'[1]EqAids11-Oct'!D361</f>
        <v>SPENCER                 </v>
      </c>
      <c r="D349" s="4">
        <v>794</v>
      </c>
      <c r="E349" s="4">
        <v>222</v>
      </c>
      <c r="F349" s="5">
        <f t="shared" si="45"/>
        <v>0.2795969773299748</v>
      </c>
      <c r="G349" s="4">
        <v>107</v>
      </c>
      <c r="H349" s="5">
        <f t="shared" si="46"/>
        <v>0.13476070528967254</v>
      </c>
      <c r="I349" s="4">
        <f t="shared" si="47"/>
        <v>329</v>
      </c>
      <c r="J349" s="6">
        <f t="shared" si="48"/>
        <v>0.41435768261964734</v>
      </c>
      <c r="K349" s="3">
        <f t="shared" si="49"/>
        <v>556</v>
      </c>
      <c r="L349" s="3">
        <v>167</v>
      </c>
      <c r="M349" s="3">
        <v>78</v>
      </c>
      <c r="N349" s="3">
        <v>311</v>
      </c>
    </row>
    <row r="350" spans="1:14" ht="15">
      <c r="A350" s="3" t="s">
        <v>17</v>
      </c>
      <c r="B350" s="12">
        <v>655474</v>
      </c>
      <c r="C350" s="3" t="str">
        <f>'[1]EqAids11-Oct'!D362</f>
        <v>SPOONER                 </v>
      </c>
      <c r="D350" s="4">
        <v>1268</v>
      </c>
      <c r="E350" s="4">
        <v>558</v>
      </c>
      <c r="F350" s="5">
        <f t="shared" si="45"/>
        <v>0.4400630914826498</v>
      </c>
      <c r="G350" s="4">
        <v>95</v>
      </c>
      <c r="H350" s="5">
        <f t="shared" si="46"/>
        <v>0.0749211356466877</v>
      </c>
      <c r="I350" s="4">
        <f t="shared" si="47"/>
        <v>653</v>
      </c>
      <c r="J350" s="6">
        <f t="shared" si="48"/>
        <v>0.5149842271293376</v>
      </c>
      <c r="K350" s="3">
        <f t="shared" si="49"/>
        <v>856</v>
      </c>
      <c r="L350" s="3">
        <v>444</v>
      </c>
      <c r="M350" s="3">
        <v>68</v>
      </c>
      <c r="N350" s="3">
        <v>344</v>
      </c>
    </row>
    <row r="351" spans="1:14" ht="15">
      <c r="A351" s="3" t="s">
        <v>38</v>
      </c>
      <c r="B351" s="12">
        <v>475586</v>
      </c>
      <c r="C351" s="3" t="str">
        <f>'[1]EqAids11-Oct'!D364</f>
        <v>SPRING VALLEY           </v>
      </c>
      <c r="D351" s="4">
        <v>689</v>
      </c>
      <c r="E351" s="4">
        <v>199</v>
      </c>
      <c r="F351" s="5">
        <f t="shared" si="45"/>
        <v>0.2888243831640058</v>
      </c>
      <c r="G351" s="4">
        <v>91</v>
      </c>
      <c r="H351" s="5">
        <f t="shared" si="46"/>
        <v>0.1320754716981132</v>
      </c>
      <c r="I351" s="4">
        <f t="shared" si="47"/>
        <v>290</v>
      </c>
      <c r="J351" s="6">
        <f t="shared" si="48"/>
        <v>0.420899854862119</v>
      </c>
      <c r="K351" s="3">
        <f t="shared" si="49"/>
        <v>493</v>
      </c>
      <c r="L351" s="3">
        <v>130</v>
      </c>
      <c r="M351" s="3">
        <v>55</v>
      </c>
      <c r="N351" s="3">
        <v>308</v>
      </c>
    </row>
    <row r="352" spans="1:14" ht="15">
      <c r="A352" s="3" t="s">
        <v>57</v>
      </c>
      <c r="B352" s="12">
        <v>95593</v>
      </c>
      <c r="C352" s="3" t="str">
        <f>'[1]EqAids11-Oct'!D365</f>
        <v>STANLEY-BOYD AREA       </v>
      </c>
      <c r="D352" s="4">
        <v>991</v>
      </c>
      <c r="E352" s="4">
        <v>378</v>
      </c>
      <c r="F352" s="5">
        <f aca="true" t="shared" si="50" ref="F352:F383">E352/D352</f>
        <v>0.38143289606458125</v>
      </c>
      <c r="G352" s="4">
        <v>104</v>
      </c>
      <c r="H352" s="5">
        <f aca="true" t="shared" si="51" ref="H352:H383">G352/D352</f>
        <v>0.10494450050454086</v>
      </c>
      <c r="I352" s="4">
        <f aca="true" t="shared" si="52" ref="I352:I382">E352+G352</f>
        <v>482</v>
      </c>
      <c r="J352" s="6">
        <f aca="true" t="shared" si="53" ref="J352:J383">I352/D352</f>
        <v>0.4863773965691221</v>
      </c>
      <c r="K352" s="3">
        <f t="shared" si="49"/>
        <v>774</v>
      </c>
      <c r="L352" s="3">
        <v>299</v>
      </c>
      <c r="M352" s="3">
        <v>98</v>
      </c>
      <c r="N352" s="3">
        <v>377</v>
      </c>
    </row>
    <row r="353" spans="1:14" ht="15">
      <c r="A353" s="3" t="s">
        <v>50</v>
      </c>
      <c r="B353" s="12">
        <v>495607</v>
      </c>
      <c r="C353" s="3" t="str">
        <f>'[1]EqAids11-Oct'!D366</f>
        <v>STEVENS POINT AREA      </v>
      </c>
      <c r="D353" s="4">
        <v>6895</v>
      </c>
      <c r="E353" s="4">
        <v>2229</v>
      </c>
      <c r="F353" s="5">
        <f t="shared" si="50"/>
        <v>0.32327773749093547</v>
      </c>
      <c r="G353" s="4">
        <v>450</v>
      </c>
      <c r="H353" s="5">
        <f t="shared" si="51"/>
        <v>0.06526468455402465</v>
      </c>
      <c r="I353" s="4">
        <f t="shared" si="52"/>
        <v>2679</v>
      </c>
      <c r="J353" s="6">
        <f t="shared" si="53"/>
        <v>0.3885424220449601</v>
      </c>
      <c r="K353" s="3">
        <f t="shared" si="49"/>
        <v>4312</v>
      </c>
      <c r="L353" s="3">
        <v>1524</v>
      </c>
      <c r="M353" s="3">
        <v>287</v>
      </c>
      <c r="N353" s="3">
        <v>2501</v>
      </c>
    </row>
    <row r="354" spans="1:14" ht="15">
      <c r="A354" s="3" t="s">
        <v>60</v>
      </c>
      <c r="B354" s="12">
        <v>85614</v>
      </c>
      <c r="C354" s="3" t="str">
        <f>'[1]EqAids11-Oct'!D367</f>
        <v>STOCKBRIDGE             </v>
      </c>
      <c r="D354" s="4">
        <v>203</v>
      </c>
      <c r="E354" s="4">
        <v>39</v>
      </c>
      <c r="F354" s="5">
        <f t="shared" si="50"/>
        <v>0.1921182266009852</v>
      </c>
      <c r="G354" s="4">
        <v>17</v>
      </c>
      <c r="H354" s="5">
        <f t="shared" si="51"/>
        <v>0.08374384236453201</v>
      </c>
      <c r="I354" s="4">
        <f t="shared" si="52"/>
        <v>56</v>
      </c>
      <c r="J354" s="6">
        <f t="shared" si="53"/>
        <v>0.27586206896551724</v>
      </c>
      <c r="K354" s="3">
        <f t="shared" si="49"/>
        <v>125</v>
      </c>
      <c r="L354" s="3">
        <v>29</v>
      </c>
      <c r="M354" s="3">
        <v>11</v>
      </c>
      <c r="N354" s="3">
        <v>85</v>
      </c>
    </row>
    <row r="355" spans="1:14" ht="15">
      <c r="A355" s="3" t="s">
        <v>19</v>
      </c>
      <c r="B355" s="12">
        <v>673542</v>
      </c>
      <c r="C355" s="3" t="str">
        <f>'[1]EqAids11-Oct'!D238</f>
        <v>STONE BANK</v>
      </c>
      <c r="D355" s="4">
        <v>347</v>
      </c>
      <c r="E355" s="4">
        <v>22</v>
      </c>
      <c r="F355" s="5">
        <f t="shared" si="50"/>
        <v>0.06340057636887608</v>
      </c>
      <c r="G355" s="4">
        <v>12</v>
      </c>
      <c r="H355" s="5">
        <f t="shared" si="51"/>
        <v>0.0345821325648415</v>
      </c>
      <c r="I355" s="4">
        <f t="shared" si="52"/>
        <v>34</v>
      </c>
      <c r="J355" s="6">
        <f t="shared" si="53"/>
        <v>0.09798270893371758</v>
      </c>
      <c r="K355" s="3">
        <f t="shared" si="49"/>
        <v>197</v>
      </c>
      <c r="L355" s="3">
        <v>12</v>
      </c>
      <c r="M355" s="3">
        <v>8</v>
      </c>
      <c r="N355" s="3">
        <v>177</v>
      </c>
    </row>
    <row r="356" spans="1:14" ht="15">
      <c r="A356" s="3" t="s">
        <v>56</v>
      </c>
      <c r="B356" s="12">
        <v>135621</v>
      </c>
      <c r="C356" s="3" t="str">
        <f>'[1]EqAids11-Oct'!D368</f>
        <v>STOUGHTON AREA          </v>
      </c>
      <c r="D356" s="4">
        <v>3211</v>
      </c>
      <c r="E356" s="4">
        <v>640</v>
      </c>
      <c r="F356" s="5">
        <f t="shared" si="50"/>
        <v>0.19931485518530054</v>
      </c>
      <c r="G356" s="4">
        <v>75</v>
      </c>
      <c r="H356" s="5">
        <f t="shared" si="51"/>
        <v>0.023357209592027407</v>
      </c>
      <c r="I356" s="4">
        <f t="shared" si="52"/>
        <v>715</v>
      </c>
      <c r="J356" s="6">
        <f t="shared" si="53"/>
        <v>0.22267206477732793</v>
      </c>
      <c r="K356" s="3">
        <f t="shared" si="49"/>
        <v>1244</v>
      </c>
      <c r="L356" s="3">
        <v>432</v>
      </c>
      <c r="M356" s="3">
        <v>57</v>
      </c>
      <c r="N356" s="3">
        <v>755</v>
      </c>
    </row>
    <row r="357" spans="1:14" ht="15">
      <c r="A357" s="3" t="s">
        <v>35</v>
      </c>
      <c r="B357" s="12">
        <v>375628</v>
      </c>
      <c r="C357" s="3" t="str">
        <f>'[1]EqAids11-Oct'!D369</f>
        <v>STRATFORD               </v>
      </c>
      <c r="D357" s="4">
        <v>870</v>
      </c>
      <c r="E357" s="4">
        <v>168</v>
      </c>
      <c r="F357" s="5">
        <f t="shared" si="50"/>
        <v>0.19310344827586207</v>
      </c>
      <c r="G357" s="4">
        <v>51</v>
      </c>
      <c r="H357" s="5">
        <f t="shared" si="51"/>
        <v>0.05862068965517241</v>
      </c>
      <c r="I357" s="4">
        <f t="shared" si="52"/>
        <v>219</v>
      </c>
      <c r="J357" s="6">
        <f t="shared" si="53"/>
        <v>0.2517241379310345</v>
      </c>
      <c r="K357" s="3">
        <f t="shared" si="49"/>
        <v>639</v>
      </c>
      <c r="L357" s="3">
        <v>135</v>
      </c>
      <c r="M357" s="3">
        <v>41</v>
      </c>
      <c r="N357" s="3">
        <v>463</v>
      </c>
    </row>
    <row r="358" spans="1:14" ht="15">
      <c r="A358" s="3" t="s">
        <v>65</v>
      </c>
      <c r="B358" s="12">
        <v>155642</v>
      </c>
      <c r="C358" s="3" t="str">
        <f>'[1]EqAids11-Oct'!D370</f>
        <v>STURGEON BAY            </v>
      </c>
      <c r="D358" s="4">
        <v>1123</v>
      </c>
      <c r="E358" s="4">
        <v>382</v>
      </c>
      <c r="F358" s="5">
        <f t="shared" si="50"/>
        <v>0.340160284951024</v>
      </c>
      <c r="G358" s="4">
        <v>76</v>
      </c>
      <c r="H358" s="5">
        <f t="shared" si="51"/>
        <v>0.06767586821015138</v>
      </c>
      <c r="I358" s="4">
        <f t="shared" si="52"/>
        <v>458</v>
      </c>
      <c r="J358" s="6">
        <f t="shared" si="53"/>
        <v>0.40783615316117544</v>
      </c>
      <c r="K358" s="3">
        <f t="shared" si="49"/>
        <v>728</v>
      </c>
      <c r="L358" s="3">
        <v>302</v>
      </c>
      <c r="M358" s="3">
        <v>63</v>
      </c>
      <c r="N358" s="3">
        <v>363</v>
      </c>
    </row>
    <row r="359" spans="1:14" ht="15">
      <c r="A359" s="3" t="s">
        <v>56</v>
      </c>
      <c r="B359" s="12">
        <v>135656</v>
      </c>
      <c r="C359" s="3" t="str">
        <f>'[1]EqAids11-Oct'!D371</f>
        <v>SUN PRAIRIE AREA        </v>
      </c>
      <c r="D359" s="4">
        <v>6565</v>
      </c>
      <c r="E359" s="4">
        <v>1646</v>
      </c>
      <c r="F359" s="5">
        <f t="shared" si="50"/>
        <v>0.2507235338918507</v>
      </c>
      <c r="G359" s="4">
        <v>159</v>
      </c>
      <c r="H359" s="5">
        <f t="shared" si="51"/>
        <v>0.02421934501142422</v>
      </c>
      <c r="I359" s="4">
        <f t="shared" si="52"/>
        <v>1805</v>
      </c>
      <c r="J359" s="6">
        <f t="shared" si="53"/>
        <v>0.27494287890327496</v>
      </c>
      <c r="K359" s="3">
        <f t="shared" si="49"/>
        <v>4253</v>
      </c>
      <c r="L359" s="3">
        <v>1284</v>
      </c>
      <c r="M359" s="3">
        <v>125</v>
      </c>
      <c r="N359" s="3">
        <v>2844</v>
      </c>
    </row>
    <row r="360" spans="1:14" ht="15">
      <c r="A360" s="3" t="s">
        <v>71</v>
      </c>
      <c r="B360" s="12">
        <v>165663</v>
      </c>
      <c r="C360" s="3" t="str">
        <f>'[1]EqAids11-Oct'!D372</f>
        <v>SUPERIOR                </v>
      </c>
      <c r="D360" s="4">
        <v>4631</v>
      </c>
      <c r="E360" s="4">
        <v>1996</v>
      </c>
      <c r="F360" s="5">
        <f t="shared" si="50"/>
        <v>0.43100842150723384</v>
      </c>
      <c r="G360" s="4">
        <v>377</v>
      </c>
      <c r="H360" s="5">
        <f t="shared" si="51"/>
        <v>0.08140790326063485</v>
      </c>
      <c r="I360" s="4">
        <f t="shared" si="52"/>
        <v>2373</v>
      </c>
      <c r="J360" s="6">
        <f t="shared" si="53"/>
        <v>0.5124163247678687</v>
      </c>
      <c r="K360" s="3">
        <f t="shared" si="49"/>
        <v>3149</v>
      </c>
      <c r="L360" s="3">
        <v>1478</v>
      </c>
      <c r="M360" s="3">
        <v>239</v>
      </c>
      <c r="N360" s="3">
        <v>1432</v>
      </c>
    </row>
    <row r="361" spans="1:14" ht="15">
      <c r="A361" s="3" t="s">
        <v>66</v>
      </c>
      <c r="B361" s="12">
        <v>425670</v>
      </c>
      <c r="C361" s="3" t="str">
        <f>'[1]EqAids11-Oct'!D373</f>
        <v>SURING                  </v>
      </c>
      <c r="D361" s="4">
        <v>483</v>
      </c>
      <c r="E361" s="4">
        <v>175</v>
      </c>
      <c r="F361" s="5">
        <f t="shared" si="50"/>
        <v>0.36231884057971014</v>
      </c>
      <c r="G361" s="4">
        <v>45</v>
      </c>
      <c r="H361" s="5">
        <f t="shared" si="51"/>
        <v>0.09316770186335403</v>
      </c>
      <c r="I361" s="4">
        <f t="shared" si="52"/>
        <v>220</v>
      </c>
      <c r="J361" s="6">
        <f t="shared" si="53"/>
        <v>0.4554865424430642</v>
      </c>
      <c r="K361" s="3">
        <f t="shared" si="49"/>
        <v>323</v>
      </c>
      <c r="L361" s="3">
        <v>125</v>
      </c>
      <c r="M361" s="3">
        <v>35</v>
      </c>
      <c r="N361" s="3">
        <v>163</v>
      </c>
    </row>
    <row r="362" spans="1:14" ht="15">
      <c r="A362" s="3" t="s">
        <v>19</v>
      </c>
      <c r="B362" s="12">
        <v>673510</v>
      </c>
      <c r="C362" s="3" t="str">
        <f>'[1]EqAids11-Oct'!D235</f>
        <v>SWALLOW</v>
      </c>
      <c r="D362" s="4">
        <v>602</v>
      </c>
      <c r="E362" s="4">
        <v>6</v>
      </c>
      <c r="F362" s="5">
        <f t="shared" si="50"/>
        <v>0.009966777408637873</v>
      </c>
      <c r="G362" s="4">
        <v>2</v>
      </c>
      <c r="H362" s="5">
        <f t="shared" si="51"/>
        <v>0.0033222591362126247</v>
      </c>
      <c r="I362" s="4">
        <f t="shared" si="52"/>
        <v>8</v>
      </c>
      <c r="J362" s="6">
        <f t="shared" si="53"/>
        <v>0.013289036544850499</v>
      </c>
      <c r="K362" s="3">
        <f t="shared" si="49"/>
        <v>311</v>
      </c>
      <c r="L362" s="3">
        <v>2</v>
      </c>
      <c r="M362" s="3">
        <v>2</v>
      </c>
      <c r="N362" s="3">
        <v>307</v>
      </c>
    </row>
    <row r="363" spans="1:14" ht="15">
      <c r="A363" s="3" t="s">
        <v>44</v>
      </c>
      <c r="B363" s="12">
        <v>105726</v>
      </c>
      <c r="C363" s="3" t="str">
        <f>'[1]EqAids11-Oct'!D374</f>
        <v>THORP                   </v>
      </c>
      <c r="D363" s="4">
        <v>605</v>
      </c>
      <c r="E363" s="4">
        <v>240</v>
      </c>
      <c r="F363" s="5">
        <f t="shared" si="50"/>
        <v>0.39669421487603307</v>
      </c>
      <c r="G363" s="4">
        <v>80</v>
      </c>
      <c r="H363" s="5">
        <f t="shared" si="51"/>
        <v>0.1322314049586777</v>
      </c>
      <c r="I363" s="4">
        <f t="shared" si="52"/>
        <v>320</v>
      </c>
      <c r="J363" s="6">
        <f t="shared" si="53"/>
        <v>0.5289256198347108</v>
      </c>
      <c r="K363" s="3">
        <f t="shared" si="49"/>
        <v>439</v>
      </c>
      <c r="L363" s="3">
        <v>166</v>
      </c>
      <c r="M363" s="3">
        <v>54</v>
      </c>
      <c r="N363" s="3">
        <v>219</v>
      </c>
    </row>
    <row r="364" spans="1:14" ht="15">
      <c r="A364" s="3" t="s">
        <v>70</v>
      </c>
      <c r="B364" s="12">
        <v>435733</v>
      </c>
      <c r="C364" s="3" t="str">
        <f>'[1]EqAids11-Oct'!D375</f>
        <v>THREE LAKES             </v>
      </c>
      <c r="D364" s="4">
        <v>558</v>
      </c>
      <c r="E364" s="4">
        <v>161</v>
      </c>
      <c r="F364" s="5">
        <f t="shared" si="50"/>
        <v>0.2885304659498208</v>
      </c>
      <c r="G364" s="4">
        <v>57</v>
      </c>
      <c r="H364" s="5">
        <f t="shared" si="51"/>
        <v>0.10215053763440861</v>
      </c>
      <c r="I364" s="4">
        <f t="shared" si="52"/>
        <v>218</v>
      </c>
      <c r="J364" s="6">
        <f t="shared" si="53"/>
        <v>0.3906810035842294</v>
      </c>
      <c r="K364" s="3">
        <f t="shared" si="49"/>
        <v>360</v>
      </c>
      <c r="L364" s="3">
        <v>118</v>
      </c>
      <c r="M364" s="3">
        <v>29</v>
      </c>
      <c r="N364" s="3">
        <v>213</v>
      </c>
    </row>
    <row r="365" spans="1:14" ht="15">
      <c r="A365" s="3" t="s">
        <v>10</v>
      </c>
      <c r="B365" s="12">
        <v>585740</v>
      </c>
      <c r="C365" s="3" t="str">
        <f>'[1]EqAids11-Oct'!D376</f>
        <v>TIGERTON                </v>
      </c>
      <c r="D365" s="4">
        <v>285</v>
      </c>
      <c r="E365" s="4">
        <v>129</v>
      </c>
      <c r="F365" s="5">
        <f t="shared" si="50"/>
        <v>0.45263157894736844</v>
      </c>
      <c r="G365" s="4">
        <v>49</v>
      </c>
      <c r="H365" s="5">
        <f t="shared" si="51"/>
        <v>0.17192982456140352</v>
      </c>
      <c r="I365" s="4">
        <f t="shared" si="52"/>
        <v>178</v>
      </c>
      <c r="J365" s="6">
        <f t="shared" si="53"/>
        <v>0.624561403508772</v>
      </c>
      <c r="K365" s="3">
        <f t="shared" si="49"/>
        <v>218</v>
      </c>
      <c r="L365" s="3">
        <v>97</v>
      </c>
      <c r="M365" s="3">
        <v>36</v>
      </c>
      <c r="N365" s="3">
        <v>85</v>
      </c>
    </row>
    <row r="366" spans="1:14" ht="15">
      <c r="A366" s="3" t="s">
        <v>61</v>
      </c>
      <c r="B366" s="12">
        <v>415747</v>
      </c>
      <c r="C366" s="3" t="str">
        <f>'[1]EqAids11-Oct'!D377</f>
        <v>TOMAH AREA              </v>
      </c>
      <c r="D366" s="4">
        <v>3205</v>
      </c>
      <c r="E366" s="4">
        <v>1020</v>
      </c>
      <c r="F366" s="5">
        <f t="shared" si="50"/>
        <v>0.31825273010920435</v>
      </c>
      <c r="G366" s="4">
        <v>240</v>
      </c>
      <c r="H366" s="5">
        <f t="shared" si="51"/>
        <v>0.0748829953198128</v>
      </c>
      <c r="I366" s="4">
        <f t="shared" si="52"/>
        <v>1260</v>
      </c>
      <c r="J366" s="6">
        <f t="shared" si="53"/>
        <v>0.39313572542901715</v>
      </c>
      <c r="K366" s="3">
        <f t="shared" si="49"/>
        <v>2011</v>
      </c>
      <c r="L366" s="3">
        <v>763</v>
      </c>
      <c r="M366" s="3">
        <v>204</v>
      </c>
      <c r="N366" s="3">
        <v>1044</v>
      </c>
    </row>
    <row r="367" spans="1:14" ht="15">
      <c r="A367" s="3" t="s">
        <v>73</v>
      </c>
      <c r="B367" s="12">
        <v>355754</v>
      </c>
      <c r="C367" s="3" t="str">
        <f>'[1]EqAids11-Oct'!D378</f>
        <v>TOMAHAWK                </v>
      </c>
      <c r="D367" s="4">
        <v>1394</v>
      </c>
      <c r="E367" s="4">
        <v>471</v>
      </c>
      <c r="F367" s="5">
        <f t="shared" si="50"/>
        <v>0.33787661406025826</v>
      </c>
      <c r="G367" s="4">
        <v>120</v>
      </c>
      <c r="H367" s="5">
        <f t="shared" si="51"/>
        <v>0.08608321377331421</v>
      </c>
      <c r="I367" s="4">
        <f t="shared" si="52"/>
        <v>591</v>
      </c>
      <c r="J367" s="6">
        <f t="shared" si="53"/>
        <v>0.42395982783357244</v>
      </c>
      <c r="K367" s="3">
        <f t="shared" si="49"/>
        <v>960</v>
      </c>
      <c r="L367" s="3">
        <v>355</v>
      </c>
      <c r="M367" s="3">
        <v>82</v>
      </c>
      <c r="N367" s="3">
        <v>523</v>
      </c>
    </row>
    <row r="368" spans="1:14" ht="15">
      <c r="A368" s="3" t="s">
        <v>50</v>
      </c>
      <c r="B368" s="12">
        <v>490126</v>
      </c>
      <c r="C368" s="3" t="str">
        <f>'[1]EqAids11-Oct'!D21</f>
        <v>TOMORROW RIVER          </v>
      </c>
      <c r="D368" s="4">
        <v>916</v>
      </c>
      <c r="E368" s="4">
        <v>166</v>
      </c>
      <c r="F368" s="5">
        <f t="shared" si="50"/>
        <v>0.1812227074235808</v>
      </c>
      <c r="G368" s="4">
        <v>47</v>
      </c>
      <c r="H368" s="5">
        <f t="shared" si="51"/>
        <v>0.05131004366812227</v>
      </c>
      <c r="I368" s="4">
        <f t="shared" si="52"/>
        <v>213</v>
      </c>
      <c r="J368" s="6">
        <f t="shared" si="53"/>
        <v>0.23253275109170304</v>
      </c>
      <c r="K368" s="3">
        <f t="shared" si="49"/>
        <v>717</v>
      </c>
      <c r="L368" s="3">
        <v>136</v>
      </c>
      <c r="M368" s="3">
        <v>39</v>
      </c>
      <c r="N368" s="3">
        <v>542</v>
      </c>
    </row>
    <row r="369" spans="1:14" ht="15">
      <c r="A369" s="3" t="s">
        <v>58</v>
      </c>
      <c r="B369" s="12">
        <v>305780</v>
      </c>
      <c r="C369" s="3" t="str">
        <f>'[1]EqAids11-Oct'!D380</f>
        <v>TREVOR-WILMOT</v>
      </c>
      <c r="D369" s="4">
        <v>577</v>
      </c>
      <c r="E369" s="4">
        <v>184</v>
      </c>
      <c r="F369" s="5">
        <f t="shared" si="50"/>
        <v>0.3188908145580589</v>
      </c>
      <c r="G369" s="4">
        <v>16</v>
      </c>
      <c r="H369" s="5">
        <f t="shared" si="51"/>
        <v>0.02772963604852686</v>
      </c>
      <c r="I369" s="4">
        <f t="shared" si="52"/>
        <v>200</v>
      </c>
      <c r="J369" s="6">
        <f t="shared" si="53"/>
        <v>0.3466204506065858</v>
      </c>
      <c r="K369" s="3">
        <f t="shared" si="49"/>
        <v>194</v>
      </c>
      <c r="L369" s="3">
        <v>82</v>
      </c>
      <c r="M369" s="3">
        <v>9</v>
      </c>
      <c r="N369" s="3">
        <v>103</v>
      </c>
    </row>
    <row r="370" spans="1:14" ht="15">
      <c r="A370" s="3" t="s">
        <v>21</v>
      </c>
      <c r="B370" s="12">
        <v>694375</v>
      </c>
      <c r="C370" s="3" t="str">
        <f>'[1]EqAids11-Oct'!D299</f>
        <v>TRI-COUNTY AREA         </v>
      </c>
      <c r="D370" s="4">
        <v>669</v>
      </c>
      <c r="E370" s="4">
        <v>369</v>
      </c>
      <c r="F370" s="5">
        <f t="shared" si="50"/>
        <v>0.5515695067264574</v>
      </c>
      <c r="G370" s="4">
        <v>78</v>
      </c>
      <c r="H370" s="5">
        <f t="shared" si="51"/>
        <v>0.11659192825112108</v>
      </c>
      <c r="I370" s="4">
        <f t="shared" si="52"/>
        <v>447</v>
      </c>
      <c r="J370" s="6">
        <f t="shared" si="53"/>
        <v>0.6681614349775785</v>
      </c>
      <c r="K370" s="3">
        <f t="shared" si="49"/>
        <v>536</v>
      </c>
      <c r="L370" s="3">
        <v>278</v>
      </c>
      <c r="M370" s="3">
        <v>56</v>
      </c>
      <c r="N370" s="3">
        <v>202</v>
      </c>
    </row>
    <row r="371" spans="1:14" ht="15">
      <c r="A371" s="3" t="s">
        <v>28</v>
      </c>
      <c r="B371" s="12">
        <v>35810</v>
      </c>
      <c r="C371" s="3" t="str">
        <f>'[1]EqAids11-Oct'!D381</f>
        <v>TURTLE LAKE             </v>
      </c>
      <c r="D371" s="4">
        <v>483</v>
      </c>
      <c r="E371" s="4">
        <v>235</v>
      </c>
      <c r="F371" s="5">
        <f t="shared" si="50"/>
        <v>0.4865424430641822</v>
      </c>
      <c r="G371" s="4">
        <v>40</v>
      </c>
      <c r="H371" s="5">
        <f t="shared" si="51"/>
        <v>0.08281573498964803</v>
      </c>
      <c r="I371" s="4">
        <f t="shared" si="52"/>
        <v>275</v>
      </c>
      <c r="J371" s="6">
        <f t="shared" si="53"/>
        <v>0.5693581780538303</v>
      </c>
      <c r="K371" s="3">
        <f t="shared" si="49"/>
        <v>382</v>
      </c>
      <c r="L371" s="3">
        <v>171</v>
      </c>
      <c r="M371" s="3">
        <v>28</v>
      </c>
      <c r="N371" s="3">
        <v>183</v>
      </c>
    </row>
    <row r="372" spans="1:14" ht="15">
      <c r="A372" s="3" t="s">
        <v>58</v>
      </c>
      <c r="B372" s="12">
        <v>305817</v>
      </c>
      <c r="C372" s="3" t="str">
        <f>'[1]EqAids11-Oct'!D382</f>
        <v>TWIN LAKES #4           </v>
      </c>
      <c r="D372" s="4">
        <v>372</v>
      </c>
      <c r="E372" s="4">
        <v>158</v>
      </c>
      <c r="F372" s="5">
        <f t="shared" si="50"/>
        <v>0.42473118279569894</v>
      </c>
      <c r="G372" s="4">
        <v>16</v>
      </c>
      <c r="H372" s="5">
        <f t="shared" si="51"/>
        <v>0.043010752688172046</v>
      </c>
      <c r="I372" s="4">
        <f t="shared" si="52"/>
        <v>174</v>
      </c>
      <c r="J372" s="6">
        <f t="shared" si="53"/>
        <v>0.46774193548387094</v>
      </c>
      <c r="K372" s="3">
        <f t="shared" si="49"/>
        <v>236</v>
      </c>
      <c r="L372" s="3">
        <v>129</v>
      </c>
      <c r="M372" s="3">
        <v>10</v>
      </c>
      <c r="N372" s="3">
        <v>97</v>
      </c>
    </row>
    <row r="373" spans="1:14" ht="15">
      <c r="A373" s="3" t="s">
        <v>69</v>
      </c>
      <c r="B373" s="12">
        <v>365824</v>
      </c>
      <c r="C373" s="3" t="str">
        <f>'[1]EqAids11-Oct'!D383</f>
        <v>TWO RIVERS              </v>
      </c>
      <c r="D373" s="4">
        <v>1715</v>
      </c>
      <c r="E373" s="4">
        <v>645</v>
      </c>
      <c r="F373" s="5">
        <f t="shared" si="50"/>
        <v>0.3760932944606414</v>
      </c>
      <c r="G373" s="4">
        <v>133</v>
      </c>
      <c r="H373" s="5">
        <f t="shared" si="51"/>
        <v>0.07755102040816327</v>
      </c>
      <c r="I373" s="4">
        <f t="shared" si="52"/>
        <v>778</v>
      </c>
      <c r="J373" s="6">
        <f t="shared" si="53"/>
        <v>0.4536443148688047</v>
      </c>
      <c r="K373" s="3">
        <f t="shared" si="49"/>
        <v>1108</v>
      </c>
      <c r="L373" s="3">
        <v>488</v>
      </c>
      <c r="M373" s="3">
        <v>105</v>
      </c>
      <c r="N373" s="3">
        <v>515</v>
      </c>
    </row>
    <row r="374" spans="1:14" ht="15">
      <c r="A374" s="3" t="s">
        <v>31</v>
      </c>
      <c r="B374" s="12">
        <v>515859</v>
      </c>
      <c r="C374" s="3" t="str">
        <f>'[1]EqAids11-Oct'!D385</f>
        <v>UNION GROVE J1          </v>
      </c>
      <c r="D374" s="4">
        <v>771</v>
      </c>
      <c r="E374" s="4">
        <v>175</v>
      </c>
      <c r="F374" s="5">
        <f t="shared" si="50"/>
        <v>0.22697795071335927</v>
      </c>
      <c r="G374" s="4">
        <v>38</v>
      </c>
      <c r="H374" s="5">
        <f t="shared" si="51"/>
        <v>0.04928664072632944</v>
      </c>
      <c r="I374" s="4">
        <f t="shared" si="52"/>
        <v>213</v>
      </c>
      <c r="J374" s="6">
        <f t="shared" si="53"/>
        <v>0.27626459143968873</v>
      </c>
      <c r="K374" s="3">
        <f t="shared" si="49"/>
        <v>550</v>
      </c>
      <c r="L374" s="3">
        <v>150</v>
      </c>
      <c r="M374" s="3">
        <v>31</v>
      </c>
      <c r="N374" s="3">
        <v>369</v>
      </c>
    </row>
    <row r="375" spans="1:14" ht="15">
      <c r="A375" s="3" t="s">
        <v>31</v>
      </c>
      <c r="B375" s="12">
        <v>515852</v>
      </c>
      <c r="C375" s="3" t="str">
        <f>'[1]EqAids11-Oct'!D384</f>
        <v>UNION GROVE UHS         </v>
      </c>
      <c r="D375" s="4">
        <v>919</v>
      </c>
      <c r="E375" s="4">
        <v>116</v>
      </c>
      <c r="F375" s="5">
        <f t="shared" si="50"/>
        <v>0.12622415669205658</v>
      </c>
      <c r="G375" s="4">
        <v>23</v>
      </c>
      <c r="H375" s="5">
        <f t="shared" si="51"/>
        <v>0.025027203482045703</v>
      </c>
      <c r="I375" s="4">
        <f t="shared" si="52"/>
        <v>139</v>
      </c>
      <c r="J375" s="6">
        <f t="shared" si="53"/>
        <v>0.1512513601741023</v>
      </c>
      <c r="K375" s="3">
        <f t="shared" si="49"/>
        <v>379</v>
      </c>
      <c r="L375" s="3">
        <v>67</v>
      </c>
      <c r="M375" s="3">
        <v>13</v>
      </c>
      <c r="N375" s="3">
        <v>299</v>
      </c>
    </row>
    <row r="376" spans="1:14" ht="15">
      <c r="A376" s="3" t="s">
        <v>51</v>
      </c>
      <c r="B376" s="12">
        <v>480238</v>
      </c>
      <c r="C376" s="3" t="str">
        <f>'[1]EqAids11-Oct'!D32</f>
        <v>UNITY                   </v>
      </c>
      <c r="D376" s="4">
        <v>1095</v>
      </c>
      <c r="E376" s="4">
        <v>517</v>
      </c>
      <c r="F376" s="5">
        <f t="shared" si="50"/>
        <v>0.47214611872146117</v>
      </c>
      <c r="G376" s="4">
        <v>90</v>
      </c>
      <c r="H376" s="5">
        <f t="shared" si="51"/>
        <v>0.0821917808219178</v>
      </c>
      <c r="I376" s="4">
        <f t="shared" si="52"/>
        <v>607</v>
      </c>
      <c r="J376" s="6">
        <f t="shared" si="53"/>
        <v>0.554337899543379</v>
      </c>
      <c r="K376" s="3">
        <f t="shared" si="49"/>
        <v>836</v>
      </c>
      <c r="L376" s="3">
        <v>399</v>
      </c>
      <c r="M376" s="3">
        <v>60</v>
      </c>
      <c r="N376" s="3">
        <v>377</v>
      </c>
    </row>
    <row r="377" spans="1:14" ht="15">
      <c r="A377" s="3" t="s">
        <v>69</v>
      </c>
      <c r="B377" s="12">
        <v>365866</v>
      </c>
      <c r="C377" s="3" t="str">
        <f>'[1]EqAids11-Oct'!D386</f>
        <v>VALDERS                 </v>
      </c>
      <c r="D377" s="4">
        <v>1031</v>
      </c>
      <c r="E377" s="4">
        <v>172</v>
      </c>
      <c r="F377" s="5">
        <f t="shared" si="50"/>
        <v>0.16682832201745879</v>
      </c>
      <c r="G377" s="4">
        <v>32</v>
      </c>
      <c r="H377" s="5">
        <f t="shared" si="51"/>
        <v>0.031037827352085354</v>
      </c>
      <c r="I377" s="4">
        <f t="shared" si="52"/>
        <v>204</v>
      </c>
      <c r="J377" s="6">
        <f t="shared" si="53"/>
        <v>0.19786614936954414</v>
      </c>
      <c r="K377" s="3">
        <f t="shared" si="49"/>
        <v>693</v>
      </c>
      <c r="L377" s="3">
        <v>148</v>
      </c>
      <c r="M377" s="3">
        <v>30</v>
      </c>
      <c r="N377" s="3">
        <v>515</v>
      </c>
    </row>
    <row r="378" spans="1:14" ht="15">
      <c r="A378" s="3" t="s">
        <v>56</v>
      </c>
      <c r="B378" s="12">
        <v>135901</v>
      </c>
      <c r="C378" s="3" t="str">
        <f>'[1]EqAids11-Oct'!D387</f>
        <v>VERONA AREA             </v>
      </c>
      <c r="D378" s="4">
        <v>4899</v>
      </c>
      <c r="E378" s="4">
        <v>1229</v>
      </c>
      <c r="F378" s="5">
        <f t="shared" si="50"/>
        <v>0.25086752398448664</v>
      </c>
      <c r="G378" s="4">
        <v>292</v>
      </c>
      <c r="H378" s="5">
        <f t="shared" si="51"/>
        <v>0.05960400081649316</v>
      </c>
      <c r="I378" s="4">
        <f t="shared" si="52"/>
        <v>1521</v>
      </c>
      <c r="J378" s="6">
        <f t="shared" si="53"/>
        <v>0.3104715248009798</v>
      </c>
      <c r="K378" s="3">
        <f t="shared" si="49"/>
        <v>3219</v>
      </c>
      <c r="L378" s="3">
        <v>974</v>
      </c>
      <c r="M378" s="3">
        <v>217</v>
      </c>
      <c r="N378" s="3">
        <v>2028</v>
      </c>
    </row>
    <row r="379" spans="1:14" ht="15">
      <c r="A379" s="3" t="s">
        <v>14</v>
      </c>
      <c r="B379" s="12">
        <v>625985</v>
      </c>
      <c r="C379" s="3" t="str">
        <f>'[1]EqAids11-Oct'!D389</f>
        <v>VIROQUA AREA            </v>
      </c>
      <c r="D379" s="4">
        <v>1178</v>
      </c>
      <c r="E379" s="4">
        <v>418</v>
      </c>
      <c r="F379" s="5">
        <f t="shared" si="50"/>
        <v>0.3548387096774194</v>
      </c>
      <c r="G379" s="4">
        <v>117</v>
      </c>
      <c r="H379" s="5">
        <f t="shared" si="51"/>
        <v>0.09932088285229201</v>
      </c>
      <c r="I379" s="4">
        <f t="shared" si="52"/>
        <v>535</v>
      </c>
      <c r="J379" s="6">
        <f t="shared" si="53"/>
        <v>0.4541595925297114</v>
      </c>
      <c r="K379" s="3">
        <f t="shared" si="49"/>
        <v>771</v>
      </c>
      <c r="L379" s="3">
        <v>292</v>
      </c>
      <c r="M379" s="3">
        <v>76</v>
      </c>
      <c r="N379" s="3">
        <v>403</v>
      </c>
    </row>
    <row r="380" spans="1:14" ht="15">
      <c r="A380" s="3" t="s">
        <v>64</v>
      </c>
      <c r="B380" s="12">
        <v>215992</v>
      </c>
      <c r="C380" s="3" t="str">
        <f>'[1]EqAids11-Oct'!D390</f>
        <v>WABENO AREA             </v>
      </c>
      <c r="D380" s="4">
        <v>496</v>
      </c>
      <c r="E380" s="4">
        <v>147</v>
      </c>
      <c r="F380" s="5">
        <f t="shared" si="50"/>
        <v>0.2963709677419355</v>
      </c>
      <c r="G380" s="4">
        <v>87</v>
      </c>
      <c r="H380" s="5">
        <f t="shared" si="51"/>
        <v>0.17540322580645162</v>
      </c>
      <c r="I380" s="4">
        <f t="shared" si="52"/>
        <v>234</v>
      </c>
      <c r="J380" s="6">
        <f t="shared" si="53"/>
        <v>0.4717741935483871</v>
      </c>
      <c r="K380" s="3">
        <f t="shared" si="49"/>
        <v>409</v>
      </c>
      <c r="L380" s="3">
        <v>121</v>
      </c>
      <c r="M380" s="3">
        <v>72</v>
      </c>
      <c r="N380" s="3">
        <v>216</v>
      </c>
    </row>
    <row r="381" spans="1:14" ht="15">
      <c r="A381" s="3" t="s">
        <v>16</v>
      </c>
      <c r="B381" s="12">
        <v>646022</v>
      </c>
      <c r="C381" s="3" t="str">
        <f>'[1]EqAids11-Oct'!D392</f>
        <v>WALWORTH J1             </v>
      </c>
      <c r="D381" s="4">
        <v>500</v>
      </c>
      <c r="E381" s="4">
        <v>221</v>
      </c>
      <c r="F381" s="5">
        <f t="shared" si="50"/>
        <v>0.442</v>
      </c>
      <c r="G381" s="4">
        <v>35</v>
      </c>
      <c r="H381" s="5">
        <f t="shared" si="51"/>
        <v>0.07</v>
      </c>
      <c r="I381" s="4">
        <f t="shared" si="52"/>
        <v>256</v>
      </c>
      <c r="J381" s="6">
        <f t="shared" si="53"/>
        <v>0.512</v>
      </c>
      <c r="K381" s="3">
        <f t="shared" si="49"/>
        <v>377</v>
      </c>
      <c r="L381" s="3">
        <v>188</v>
      </c>
      <c r="M381" s="3">
        <v>27</v>
      </c>
      <c r="N381" s="3">
        <v>162</v>
      </c>
    </row>
    <row r="382" spans="1:14" ht="15">
      <c r="A382" s="3" t="s">
        <v>32</v>
      </c>
      <c r="B382" s="12">
        <v>46027</v>
      </c>
      <c r="C382" s="3" t="str">
        <f>'[1]EqAids11-Oct'!D393</f>
        <v>WASHBURN                </v>
      </c>
      <c r="D382" s="4">
        <v>535</v>
      </c>
      <c r="E382" s="4">
        <v>175</v>
      </c>
      <c r="F382" s="5">
        <f t="shared" si="50"/>
        <v>0.32710280373831774</v>
      </c>
      <c r="G382" s="4">
        <v>59</v>
      </c>
      <c r="H382" s="5">
        <f t="shared" si="51"/>
        <v>0.1102803738317757</v>
      </c>
      <c r="I382" s="4">
        <f t="shared" si="52"/>
        <v>234</v>
      </c>
      <c r="J382" s="6">
        <f t="shared" si="53"/>
        <v>0.4373831775700935</v>
      </c>
      <c r="K382" s="3">
        <f t="shared" si="49"/>
        <v>369</v>
      </c>
      <c r="L382" s="3">
        <v>122</v>
      </c>
      <c r="M382" s="3">
        <v>40</v>
      </c>
      <c r="N382" s="3">
        <v>207</v>
      </c>
    </row>
    <row r="383" spans="1:14" ht="15">
      <c r="A383" s="3" t="s">
        <v>65</v>
      </c>
      <c r="B383" s="12">
        <v>156069</v>
      </c>
      <c r="C383" s="3" t="str">
        <f>'[1]EqAids11-Oct'!D394</f>
        <v>WASHINGTON              </v>
      </c>
      <c r="J383" s="6"/>
      <c r="K383" s="3">
        <f t="shared" si="49"/>
        <v>0</v>
      </c>
      <c r="L383" s="3"/>
      <c r="M383" s="3"/>
      <c r="N383" s="3"/>
    </row>
    <row r="384" spans="1:14" ht="15">
      <c r="A384" s="3" t="s">
        <v>31</v>
      </c>
      <c r="B384" s="12">
        <v>516104</v>
      </c>
      <c r="C384" s="3" t="str">
        <f>'[1]EqAids11-Oct'!D396</f>
        <v>WASHINGTON-CALDWELL     </v>
      </c>
      <c r="D384" s="4">
        <v>201</v>
      </c>
      <c r="E384" s="4">
        <v>21</v>
      </c>
      <c r="F384" s="5">
        <f>E384/D384</f>
        <v>0.1044776119402985</v>
      </c>
      <c r="G384" s="4">
        <v>7</v>
      </c>
      <c r="H384" s="5">
        <f>G384/D384</f>
        <v>0.03482587064676617</v>
      </c>
      <c r="I384" s="4">
        <f>E384+G384</f>
        <v>28</v>
      </c>
      <c r="J384" s="6">
        <f>I384/D384</f>
        <v>0.13930348258706468</v>
      </c>
      <c r="K384" s="3">
        <f t="shared" si="49"/>
        <v>115</v>
      </c>
      <c r="L384" s="3">
        <v>18</v>
      </c>
      <c r="M384" s="3">
        <v>7</v>
      </c>
      <c r="N384" s="3">
        <v>90</v>
      </c>
    </row>
    <row r="385" spans="1:14" ht="15">
      <c r="A385" s="3" t="s">
        <v>31</v>
      </c>
      <c r="B385" s="12">
        <v>516113</v>
      </c>
      <c r="C385" s="3" t="str">
        <f>'[1]EqAids11-Oct'!D397</f>
        <v>WATERFORD J1</v>
      </c>
      <c r="D385" s="4">
        <v>1583</v>
      </c>
      <c r="E385" s="4">
        <v>226</v>
      </c>
      <c r="F385" s="5">
        <f>E385/D385</f>
        <v>0.14276689829437778</v>
      </c>
      <c r="G385" s="4">
        <v>38</v>
      </c>
      <c r="H385" s="5">
        <f>G385/D385</f>
        <v>0.024005053695514846</v>
      </c>
      <c r="I385" s="4">
        <f>E385+G385</f>
        <v>264</v>
      </c>
      <c r="J385" s="6">
        <f>I385/D385</f>
        <v>0.16677195198989261</v>
      </c>
      <c r="K385" s="3">
        <f t="shared" si="49"/>
        <v>887</v>
      </c>
      <c r="L385" s="3">
        <v>178</v>
      </c>
      <c r="M385" s="3">
        <v>28</v>
      </c>
      <c r="N385" s="3">
        <v>681</v>
      </c>
    </row>
    <row r="386" spans="1:14" ht="15">
      <c r="A386" s="3" t="s">
        <v>31</v>
      </c>
      <c r="B386" s="12">
        <v>516083</v>
      </c>
      <c r="C386" s="3" t="str">
        <f>'[1]EqAids11-Oct'!D395</f>
        <v>WATERFORD UHS           </v>
      </c>
      <c r="J386" s="6"/>
      <c r="K386" s="3">
        <f aca="true" t="shared" si="54" ref="K386:K449">SUM(L386:N386)</f>
        <v>0</v>
      </c>
      <c r="L386" s="3"/>
      <c r="M386" s="3"/>
      <c r="N386" s="3"/>
    </row>
    <row r="387" spans="1:14" ht="15">
      <c r="A387" s="3" t="s">
        <v>43</v>
      </c>
      <c r="B387" s="12">
        <v>286118</v>
      </c>
      <c r="C387" s="3" t="str">
        <f>'[1]EqAids11-Oct'!D398</f>
        <v>WATERLOO                </v>
      </c>
      <c r="D387" s="4">
        <v>877</v>
      </c>
      <c r="E387" s="4">
        <v>244</v>
      </c>
      <c r="F387" s="5">
        <f aca="true" t="shared" si="55" ref="F387:F408">E387/D387</f>
        <v>0.2782212086659065</v>
      </c>
      <c r="G387" s="4">
        <v>43</v>
      </c>
      <c r="H387" s="5">
        <f aca="true" t="shared" si="56" ref="H387:H408">G387/D387</f>
        <v>0.04903078677309008</v>
      </c>
      <c r="I387" s="4">
        <f aca="true" t="shared" si="57" ref="I387:I408">E387+G387</f>
        <v>287</v>
      </c>
      <c r="J387" s="6">
        <f aca="true" t="shared" si="58" ref="J387:J408">I387/D387</f>
        <v>0.3272519954389966</v>
      </c>
      <c r="K387" s="3">
        <f t="shared" si="54"/>
        <v>598</v>
      </c>
      <c r="L387" s="3">
        <v>200</v>
      </c>
      <c r="M387" s="3">
        <v>38</v>
      </c>
      <c r="N387" s="3">
        <v>360</v>
      </c>
    </row>
    <row r="388" spans="1:14" ht="15">
      <c r="A388" s="3" t="s">
        <v>43</v>
      </c>
      <c r="B388" s="12">
        <v>286125</v>
      </c>
      <c r="C388" s="3" t="str">
        <f>'[1]EqAids11-Oct'!D399</f>
        <v>WATERTOWN               </v>
      </c>
      <c r="D388" s="4">
        <v>3667</v>
      </c>
      <c r="E388" s="4">
        <v>1401</v>
      </c>
      <c r="F388" s="5">
        <f t="shared" si="55"/>
        <v>0.38205617671120806</v>
      </c>
      <c r="G388" s="4">
        <v>167</v>
      </c>
      <c r="H388" s="5">
        <f t="shared" si="56"/>
        <v>0.04554131442596128</v>
      </c>
      <c r="I388" s="4">
        <f t="shared" si="57"/>
        <v>1568</v>
      </c>
      <c r="J388" s="6">
        <f t="shared" si="58"/>
        <v>0.4275974911371693</v>
      </c>
      <c r="K388" s="3">
        <f t="shared" si="54"/>
        <v>2748</v>
      </c>
      <c r="L388" s="3">
        <v>1169</v>
      </c>
      <c r="M388" s="3">
        <v>148</v>
      </c>
      <c r="N388" s="3">
        <v>1431</v>
      </c>
    </row>
    <row r="389" spans="1:14" ht="15">
      <c r="A389" s="3" t="s">
        <v>19</v>
      </c>
      <c r="B389" s="12">
        <v>676174</v>
      </c>
      <c r="C389" s="3" t="str">
        <f>'[1]EqAids11-Oct'!D400</f>
        <v>WAUKESHA                </v>
      </c>
      <c r="D389" s="4">
        <v>12516</v>
      </c>
      <c r="E389" s="4">
        <v>3807</v>
      </c>
      <c r="F389" s="5">
        <f t="shared" si="55"/>
        <v>0.3041706615532119</v>
      </c>
      <c r="G389" s="4">
        <v>566</v>
      </c>
      <c r="H389" s="5">
        <f t="shared" si="56"/>
        <v>0.04522211569191435</v>
      </c>
      <c r="I389" s="4">
        <f t="shared" si="57"/>
        <v>4373</v>
      </c>
      <c r="J389" s="6">
        <f t="shared" si="58"/>
        <v>0.34939277724512624</v>
      </c>
      <c r="K389" s="3">
        <f t="shared" si="54"/>
        <v>6058</v>
      </c>
      <c r="L389" s="3">
        <v>2644</v>
      </c>
      <c r="M389" s="3">
        <v>341</v>
      </c>
      <c r="N389" s="3">
        <v>3073</v>
      </c>
    </row>
    <row r="390" spans="1:14" ht="15">
      <c r="A390" s="3" t="s">
        <v>56</v>
      </c>
      <c r="B390" s="12">
        <v>136181</v>
      </c>
      <c r="C390" s="3" t="str">
        <f>'[1]EqAids11-Oct'!D401</f>
        <v>WAUNAKEE COMMUNITY      </v>
      </c>
      <c r="D390" s="4">
        <v>3648</v>
      </c>
      <c r="E390" s="4">
        <v>267</v>
      </c>
      <c r="F390" s="5">
        <f t="shared" si="55"/>
        <v>0.07319078947368421</v>
      </c>
      <c r="G390" s="4">
        <v>47</v>
      </c>
      <c r="H390" s="5">
        <f t="shared" si="56"/>
        <v>0.012883771929824562</v>
      </c>
      <c r="I390" s="4">
        <f t="shared" si="57"/>
        <v>314</v>
      </c>
      <c r="J390" s="6">
        <f t="shared" si="58"/>
        <v>0.08607456140350878</v>
      </c>
      <c r="K390" s="3">
        <f t="shared" si="54"/>
        <v>1690</v>
      </c>
      <c r="L390" s="3">
        <v>208</v>
      </c>
      <c r="M390" s="3">
        <v>38</v>
      </c>
      <c r="N390" s="3">
        <v>1444</v>
      </c>
    </row>
    <row r="391" spans="1:14" ht="15">
      <c r="A391" s="3" t="s">
        <v>20</v>
      </c>
      <c r="B391" s="12">
        <v>686195</v>
      </c>
      <c r="C391" s="3" t="str">
        <f>'[1]EqAids11-Oct'!D402</f>
        <v>WAUPACA                 </v>
      </c>
      <c r="D391" s="4">
        <v>2354</v>
      </c>
      <c r="E391" s="4">
        <v>722</v>
      </c>
      <c r="F391" s="5">
        <f t="shared" si="55"/>
        <v>0.30671197960917584</v>
      </c>
      <c r="G391" s="4">
        <v>215</v>
      </c>
      <c r="H391" s="5">
        <f t="shared" si="56"/>
        <v>0.0913338997451147</v>
      </c>
      <c r="I391" s="4">
        <f t="shared" si="57"/>
        <v>937</v>
      </c>
      <c r="J391" s="6">
        <f t="shared" si="58"/>
        <v>0.3980458793542906</v>
      </c>
      <c r="K391" s="3">
        <f t="shared" si="54"/>
        <v>1625</v>
      </c>
      <c r="L391" s="3">
        <v>566</v>
      </c>
      <c r="M391" s="3">
        <v>149</v>
      </c>
      <c r="N391" s="3">
        <v>910</v>
      </c>
    </row>
    <row r="392" spans="1:14" ht="15">
      <c r="A392" s="3" t="s">
        <v>42</v>
      </c>
      <c r="B392" s="12">
        <v>206216</v>
      </c>
      <c r="C392" s="3" t="str">
        <f>'[1]EqAids11-Oct'!D403</f>
        <v>WAUPUN                  </v>
      </c>
      <c r="D392" s="4">
        <v>1892</v>
      </c>
      <c r="E392" s="4">
        <v>574</v>
      </c>
      <c r="F392" s="5">
        <f t="shared" si="55"/>
        <v>0.3033826638477801</v>
      </c>
      <c r="G392" s="4">
        <v>129</v>
      </c>
      <c r="H392" s="5">
        <f t="shared" si="56"/>
        <v>0.06818181818181818</v>
      </c>
      <c r="I392" s="4">
        <f t="shared" si="57"/>
        <v>703</v>
      </c>
      <c r="J392" s="6">
        <f t="shared" si="58"/>
        <v>0.3715644820295983</v>
      </c>
      <c r="K392" s="3">
        <f t="shared" si="54"/>
        <v>1094</v>
      </c>
      <c r="L392" s="3">
        <v>445</v>
      </c>
      <c r="M392" s="3">
        <v>87</v>
      </c>
      <c r="N392" s="3">
        <v>562</v>
      </c>
    </row>
    <row r="393" spans="1:14" ht="15">
      <c r="A393" s="3" t="s">
        <v>35</v>
      </c>
      <c r="B393" s="12">
        <v>376223</v>
      </c>
      <c r="C393" s="3" t="str">
        <f>'[1]EqAids11-Oct'!D404</f>
        <v>WAUSAU                  </v>
      </c>
      <c r="D393" s="4">
        <v>7748</v>
      </c>
      <c r="E393" s="4">
        <v>3348</v>
      </c>
      <c r="F393" s="5">
        <f t="shared" si="55"/>
        <v>0.4321115126484254</v>
      </c>
      <c r="G393" s="4">
        <v>445</v>
      </c>
      <c r="H393" s="5">
        <f t="shared" si="56"/>
        <v>0.05743417656169334</v>
      </c>
      <c r="I393" s="4">
        <f t="shared" si="57"/>
        <v>3793</v>
      </c>
      <c r="J393" s="6">
        <f t="shared" si="58"/>
        <v>0.48954568921011876</v>
      </c>
      <c r="K393" s="3">
        <f t="shared" si="54"/>
        <v>5667</v>
      </c>
      <c r="L393" s="3">
        <v>2535</v>
      </c>
      <c r="M393" s="3">
        <v>366</v>
      </c>
      <c r="N393" s="3">
        <v>2766</v>
      </c>
    </row>
    <row r="394" spans="1:14" ht="15">
      <c r="A394" s="3" t="s">
        <v>55</v>
      </c>
      <c r="B394" s="12">
        <v>386230</v>
      </c>
      <c r="C394" s="3" t="str">
        <f>'[1]EqAids11-Oct'!D405</f>
        <v>WAUSAUKEE               </v>
      </c>
      <c r="D394" s="4">
        <v>508</v>
      </c>
      <c r="E394" s="4">
        <v>218</v>
      </c>
      <c r="F394" s="5">
        <f t="shared" si="55"/>
        <v>0.42913385826771655</v>
      </c>
      <c r="G394" s="4">
        <v>68</v>
      </c>
      <c r="H394" s="5">
        <f t="shared" si="56"/>
        <v>0.13385826771653545</v>
      </c>
      <c r="I394" s="4">
        <f t="shared" si="57"/>
        <v>286</v>
      </c>
      <c r="J394" s="6">
        <f t="shared" si="58"/>
        <v>0.562992125984252</v>
      </c>
      <c r="K394" s="3">
        <f t="shared" si="54"/>
        <v>398</v>
      </c>
      <c r="L394" s="3">
        <v>177</v>
      </c>
      <c r="M394" s="3">
        <v>47</v>
      </c>
      <c r="N394" s="3">
        <v>174</v>
      </c>
    </row>
    <row r="395" spans="1:14" ht="15">
      <c r="A395" s="3" t="s">
        <v>21</v>
      </c>
      <c r="B395" s="12">
        <v>696237</v>
      </c>
      <c r="C395" s="3" t="str">
        <f>'[1]EqAids11-Oct'!D406</f>
        <v>WAUTOMA AREA            </v>
      </c>
      <c r="D395" s="4">
        <v>1490</v>
      </c>
      <c r="E395" s="4">
        <v>777</v>
      </c>
      <c r="F395" s="5">
        <f t="shared" si="55"/>
        <v>0.521476510067114</v>
      </c>
      <c r="G395" s="4">
        <v>165</v>
      </c>
      <c r="H395" s="5">
        <f t="shared" si="56"/>
        <v>0.11073825503355705</v>
      </c>
      <c r="I395" s="4">
        <f t="shared" si="57"/>
        <v>942</v>
      </c>
      <c r="J395" s="6">
        <f t="shared" si="58"/>
        <v>0.6322147651006711</v>
      </c>
      <c r="K395" s="3">
        <f t="shared" si="54"/>
        <v>1175</v>
      </c>
      <c r="L395" s="3">
        <v>660</v>
      </c>
      <c r="M395" s="3">
        <v>130</v>
      </c>
      <c r="N395" s="3">
        <v>385</v>
      </c>
    </row>
    <row r="396" spans="1:14" ht="15">
      <c r="A396" s="3" t="s">
        <v>59</v>
      </c>
      <c r="B396" s="12">
        <v>406244</v>
      </c>
      <c r="C396" s="3" t="str">
        <f>'[1]EqAids11-Oct'!D407</f>
        <v>WAUWATOSA               </v>
      </c>
      <c r="D396" s="4">
        <v>6947</v>
      </c>
      <c r="E396" s="4">
        <v>1322</v>
      </c>
      <c r="F396" s="5">
        <f t="shared" si="55"/>
        <v>0.19029797034691234</v>
      </c>
      <c r="G396" s="4">
        <v>269</v>
      </c>
      <c r="H396" s="5">
        <f t="shared" si="56"/>
        <v>0.03872175039585433</v>
      </c>
      <c r="I396" s="4">
        <f t="shared" si="57"/>
        <v>1591</v>
      </c>
      <c r="J396" s="6">
        <f t="shared" si="58"/>
        <v>0.22901972074276666</v>
      </c>
      <c r="K396" s="3">
        <f t="shared" si="54"/>
        <v>2977</v>
      </c>
      <c r="L396" s="3">
        <v>985</v>
      </c>
      <c r="M396" s="3">
        <v>211</v>
      </c>
      <c r="N396" s="3">
        <v>1781</v>
      </c>
    </row>
    <row r="397" spans="1:14" ht="15">
      <c r="A397" s="3" t="s">
        <v>75</v>
      </c>
      <c r="B397" s="12">
        <v>126251</v>
      </c>
      <c r="C397" s="3" t="str">
        <f>'[1]EqAids11-Oct'!D408</f>
        <v>WAUZEKA-STEUBEN         </v>
      </c>
      <c r="D397" s="4">
        <v>356</v>
      </c>
      <c r="E397" s="4">
        <v>154</v>
      </c>
      <c r="F397" s="5">
        <f t="shared" si="55"/>
        <v>0.43258426966292135</v>
      </c>
      <c r="G397" s="4">
        <v>75</v>
      </c>
      <c r="H397" s="5">
        <f t="shared" si="56"/>
        <v>0.21067415730337077</v>
      </c>
      <c r="I397" s="4">
        <f t="shared" si="57"/>
        <v>229</v>
      </c>
      <c r="J397" s="6">
        <f t="shared" si="58"/>
        <v>0.6432584269662921</v>
      </c>
      <c r="K397" s="3">
        <f t="shared" si="54"/>
        <v>286</v>
      </c>
      <c r="L397" s="3">
        <v>117</v>
      </c>
      <c r="M397" s="3">
        <v>48</v>
      </c>
      <c r="N397" s="3">
        <v>121</v>
      </c>
    </row>
    <row r="398" spans="1:14" ht="15">
      <c r="A398" s="3" t="s">
        <v>67</v>
      </c>
      <c r="B398" s="12">
        <v>76293</v>
      </c>
      <c r="C398" s="3" t="str">
        <f>'[1]EqAids11-Oct'!D409</f>
        <v>WEBSTER                 </v>
      </c>
      <c r="D398" s="4">
        <v>712</v>
      </c>
      <c r="E398" s="4">
        <v>468</v>
      </c>
      <c r="F398" s="5">
        <f t="shared" si="55"/>
        <v>0.6573033707865169</v>
      </c>
      <c r="G398" s="4">
        <v>79</v>
      </c>
      <c r="H398" s="5">
        <f t="shared" si="56"/>
        <v>0.11095505617977527</v>
      </c>
      <c r="I398" s="4">
        <f t="shared" si="57"/>
        <v>547</v>
      </c>
      <c r="J398" s="6">
        <f t="shared" si="58"/>
        <v>0.7682584269662921</v>
      </c>
      <c r="K398" s="3">
        <f t="shared" si="54"/>
        <v>535</v>
      </c>
      <c r="L398" s="3">
        <v>341</v>
      </c>
      <c r="M398" s="3">
        <v>53</v>
      </c>
      <c r="N398" s="3">
        <v>141</v>
      </c>
    </row>
    <row r="399" spans="1:14" ht="15">
      <c r="A399" s="3" t="s">
        <v>59</v>
      </c>
      <c r="B399" s="12">
        <v>406300</v>
      </c>
      <c r="C399" s="3" t="str">
        <f>'[1]EqAids11-Oct'!D410</f>
        <v>WEST ALLIS              </v>
      </c>
      <c r="D399" s="4">
        <v>8476</v>
      </c>
      <c r="E399" s="4">
        <v>4234</v>
      </c>
      <c r="F399" s="5">
        <f t="shared" si="55"/>
        <v>0.4995280792826805</v>
      </c>
      <c r="G399" s="4">
        <v>733</v>
      </c>
      <c r="H399" s="5">
        <f t="shared" si="56"/>
        <v>0.0864794714487966</v>
      </c>
      <c r="I399" s="4">
        <f t="shared" si="57"/>
        <v>4967</v>
      </c>
      <c r="J399" s="6">
        <f t="shared" si="58"/>
        <v>0.5860075507314771</v>
      </c>
      <c r="K399" s="3">
        <f t="shared" si="54"/>
        <v>5168</v>
      </c>
      <c r="L399" s="3">
        <v>3064</v>
      </c>
      <c r="M399" s="3">
        <v>500</v>
      </c>
      <c r="N399" s="3">
        <v>1604</v>
      </c>
    </row>
    <row r="400" spans="1:14" ht="15">
      <c r="A400" s="3" t="s">
        <v>18</v>
      </c>
      <c r="B400" s="12">
        <v>666307</v>
      </c>
      <c r="C400" s="3" t="str">
        <f>'[1]EqAids11-Oct'!D411</f>
        <v>WEST BEND               </v>
      </c>
      <c r="D400" s="4">
        <v>6723</v>
      </c>
      <c r="E400" s="4">
        <v>1858</v>
      </c>
      <c r="F400" s="5">
        <f t="shared" si="55"/>
        <v>0.2763647181317864</v>
      </c>
      <c r="G400" s="4">
        <v>424</v>
      </c>
      <c r="H400" s="5">
        <f t="shared" si="56"/>
        <v>0.06306708314740443</v>
      </c>
      <c r="I400" s="4">
        <f t="shared" si="57"/>
        <v>2282</v>
      </c>
      <c r="J400" s="6">
        <f t="shared" si="58"/>
        <v>0.3394318012791908</v>
      </c>
      <c r="K400" s="3">
        <f t="shared" si="54"/>
        <v>4378</v>
      </c>
      <c r="L400" s="3">
        <v>1464</v>
      </c>
      <c r="M400" s="3">
        <v>302</v>
      </c>
      <c r="N400" s="3">
        <v>2612</v>
      </c>
    </row>
    <row r="401" spans="1:14" ht="15">
      <c r="A401" s="3" t="s">
        <v>26</v>
      </c>
      <c r="B401" s="12">
        <v>56328</v>
      </c>
      <c r="C401" s="3" t="str">
        <f>'[1]EqAids11-Oct'!D413</f>
        <v>WEST DEPERE             </v>
      </c>
      <c r="D401" s="4">
        <v>2635</v>
      </c>
      <c r="E401" s="4">
        <v>601</v>
      </c>
      <c r="F401" s="5">
        <f t="shared" si="55"/>
        <v>0.22808349146110057</v>
      </c>
      <c r="G401" s="4">
        <v>149</v>
      </c>
      <c r="H401" s="5">
        <f t="shared" si="56"/>
        <v>0.056546489563567365</v>
      </c>
      <c r="I401" s="4">
        <f t="shared" si="57"/>
        <v>750</v>
      </c>
      <c r="J401" s="6">
        <f t="shared" si="58"/>
        <v>0.2846299810246679</v>
      </c>
      <c r="K401" s="3">
        <f t="shared" si="54"/>
        <v>1630</v>
      </c>
      <c r="L401" s="3">
        <v>431</v>
      </c>
      <c r="M401" s="3">
        <v>97</v>
      </c>
      <c r="N401" s="3">
        <v>1102</v>
      </c>
    </row>
    <row r="402" spans="1:14" ht="15">
      <c r="A402" s="3" t="s">
        <v>54</v>
      </c>
      <c r="B402" s="12">
        <v>326370</v>
      </c>
      <c r="C402" s="3" t="str">
        <f>'[1]EqAids11-Oct'!D416</f>
        <v>WEST SALEM              </v>
      </c>
      <c r="D402" s="4">
        <v>1713</v>
      </c>
      <c r="E402" s="4">
        <v>323</v>
      </c>
      <c r="F402" s="5">
        <f t="shared" si="55"/>
        <v>0.18855808523058962</v>
      </c>
      <c r="G402" s="4">
        <v>114</v>
      </c>
      <c r="H402" s="5">
        <f t="shared" si="56"/>
        <v>0.06654991243432574</v>
      </c>
      <c r="I402" s="4">
        <f t="shared" si="57"/>
        <v>437</v>
      </c>
      <c r="J402" s="6">
        <f t="shared" si="58"/>
        <v>0.2551079976649154</v>
      </c>
      <c r="K402" s="3">
        <f t="shared" si="54"/>
        <v>1228</v>
      </c>
      <c r="L402" s="3">
        <v>258</v>
      </c>
      <c r="M402" s="3">
        <v>84</v>
      </c>
      <c r="N402" s="3">
        <v>886</v>
      </c>
    </row>
    <row r="403" spans="1:14" ht="15">
      <c r="A403" s="3" t="s">
        <v>14</v>
      </c>
      <c r="B403" s="12">
        <v>626321</v>
      </c>
      <c r="C403" s="3" t="str">
        <f>'[1]EqAids11-Oct'!D412</f>
        <v>WESTBY AREA             </v>
      </c>
      <c r="D403" s="4">
        <v>1135</v>
      </c>
      <c r="E403" s="4">
        <v>258</v>
      </c>
      <c r="F403" s="5">
        <f t="shared" si="55"/>
        <v>0.22731277533039648</v>
      </c>
      <c r="G403" s="4">
        <v>115</v>
      </c>
      <c r="H403" s="5">
        <f t="shared" si="56"/>
        <v>0.1013215859030837</v>
      </c>
      <c r="I403" s="4">
        <f t="shared" si="57"/>
        <v>373</v>
      </c>
      <c r="J403" s="6">
        <f t="shared" si="58"/>
        <v>0.32863436123348017</v>
      </c>
      <c r="K403" s="3">
        <f t="shared" si="54"/>
        <v>654</v>
      </c>
      <c r="L403" s="3">
        <v>178</v>
      </c>
      <c r="M403" s="3">
        <v>81</v>
      </c>
      <c r="N403" s="3">
        <v>395</v>
      </c>
    </row>
    <row r="404" spans="1:14" ht="15">
      <c r="A404" s="3" t="s">
        <v>74</v>
      </c>
      <c r="B404" s="12">
        <v>396335</v>
      </c>
      <c r="C404" s="3" t="str">
        <f>'[1]EqAids11-Oct'!D414</f>
        <v>WESTFIELD               </v>
      </c>
      <c r="D404" s="4">
        <v>1171</v>
      </c>
      <c r="E404" s="4">
        <v>500</v>
      </c>
      <c r="F404" s="5">
        <f t="shared" si="55"/>
        <v>0.4269854824935952</v>
      </c>
      <c r="G404" s="4">
        <v>128</v>
      </c>
      <c r="H404" s="5">
        <f t="shared" si="56"/>
        <v>0.10930828351836037</v>
      </c>
      <c r="I404" s="4">
        <f t="shared" si="57"/>
        <v>628</v>
      </c>
      <c r="J404" s="6">
        <f t="shared" si="58"/>
        <v>0.5362937660119556</v>
      </c>
      <c r="K404" s="3">
        <f t="shared" si="54"/>
        <v>890</v>
      </c>
      <c r="L404" s="3">
        <v>377</v>
      </c>
      <c r="M404" s="3">
        <v>99</v>
      </c>
      <c r="N404" s="3">
        <v>414</v>
      </c>
    </row>
    <row r="405" spans="1:14" ht="15">
      <c r="A405" s="3" t="s">
        <v>8</v>
      </c>
      <c r="B405" s="12">
        <v>566354</v>
      </c>
      <c r="C405" s="3" t="str">
        <f>'[1]EqAids11-Oct'!D415</f>
        <v>WESTON                  </v>
      </c>
      <c r="D405" s="4">
        <v>323</v>
      </c>
      <c r="E405" s="4">
        <v>123</v>
      </c>
      <c r="F405" s="5">
        <f t="shared" si="55"/>
        <v>0.38080495356037153</v>
      </c>
      <c r="G405" s="4">
        <v>45</v>
      </c>
      <c r="H405" s="5">
        <f t="shared" si="56"/>
        <v>0.1393188854489164</v>
      </c>
      <c r="I405" s="4">
        <f t="shared" si="57"/>
        <v>168</v>
      </c>
      <c r="J405" s="6">
        <f t="shared" si="58"/>
        <v>0.5201238390092879</v>
      </c>
      <c r="K405" s="3">
        <f t="shared" si="54"/>
        <v>230</v>
      </c>
      <c r="L405" s="3">
        <v>92</v>
      </c>
      <c r="M405" s="3">
        <v>34</v>
      </c>
      <c r="N405" s="3">
        <v>104</v>
      </c>
    </row>
    <row r="406" spans="1:14" ht="15">
      <c r="A406" s="3" t="s">
        <v>20</v>
      </c>
      <c r="B406" s="12">
        <v>686384</v>
      </c>
      <c r="C406" s="3" t="str">
        <f>'[1]EqAids11-Oct'!D417</f>
        <v>WEYAUWEGA-FREMONT       </v>
      </c>
      <c r="D406" s="4">
        <v>937</v>
      </c>
      <c r="E406" s="4">
        <v>285</v>
      </c>
      <c r="F406" s="5">
        <f t="shared" si="55"/>
        <v>0.304162219850587</v>
      </c>
      <c r="G406" s="4">
        <v>94</v>
      </c>
      <c r="H406" s="5">
        <f t="shared" si="56"/>
        <v>0.10032017075773746</v>
      </c>
      <c r="I406" s="4">
        <f t="shared" si="57"/>
        <v>379</v>
      </c>
      <c r="J406" s="6">
        <f t="shared" si="58"/>
        <v>0.4044823906083244</v>
      </c>
      <c r="K406" s="3">
        <f t="shared" si="54"/>
        <v>638</v>
      </c>
      <c r="L406" s="3">
        <v>215</v>
      </c>
      <c r="M406" s="3">
        <v>75</v>
      </c>
      <c r="N406" s="3">
        <v>348</v>
      </c>
    </row>
    <row r="407" spans="1:14" ht="15">
      <c r="A407" s="3" t="s">
        <v>58</v>
      </c>
      <c r="B407" s="12">
        <v>306412</v>
      </c>
      <c r="C407" s="3" t="str">
        <f>'[1]EqAids11-Oct'!D419</f>
        <v>WHEATLAND J1            </v>
      </c>
      <c r="D407" s="4">
        <v>414</v>
      </c>
      <c r="E407" s="4">
        <v>155</v>
      </c>
      <c r="F407" s="5">
        <f t="shared" si="55"/>
        <v>0.3743961352657005</v>
      </c>
      <c r="G407" s="4">
        <v>34</v>
      </c>
      <c r="H407" s="5">
        <f t="shared" si="56"/>
        <v>0.0821256038647343</v>
      </c>
      <c r="I407" s="4">
        <f t="shared" si="57"/>
        <v>189</v>
      </c>
      <c r="J407" s="6">
        <f t="shared" si="58"/>
        <v>0.45652173913043476</v>
      </c>
      <c r="K407" s="3">
        <f t="shared" si="54"/>
        <v>284</v>
      </c>
      <c r="L407" s="3">
        <v>121</v>
      </c>
      <c r="M407" s="3">
        <v>30</v>
      </c>
      <c r="N407" s="3">
        <v>133</v>
      </c>
    </row>
    <row r="408" spans="1:14" ht="15">
      <c r="A408" s="3" t="s">
        <v>36</v>
      </c>
      <c r="B408" s="12">
        <v>346440</v>
      </c>
      <c r="C408" s="3" t="str">
        <f>'[1]EqAids11-Oct'!D422</f>
        <v>WHITE LAKE              </v>
      </c>
      <c r="D408" s="4">
        <v>197</v>
      </c>
      <c r="E408" s="4">
        <v>73</v>
      </c>
      <c r="F408" s="5">
        <f t="shared" si="55"/>
        <v>0.37055837563451777</v>
      </c>
      <c r="G408" s="4">
        <v>27</v>
      </c>
      <c r="H408" s="5">
        <f t="shared" si="56"/>
        <v>0.13705583756345177</v>
      </c>
      <c r="I408" s="4">
        <f t="shared" si="57"/>
        <v>100</v>
      </c>
      <c r="J408" s="6">
        <f t="shared" si="58"/>
        <v>0.5076142131979695</v>
      </c>
      <c r="K408" s="3">
        <f t="shared" si="54"/>
        <v>166</v>
      </c>
      <c r="L408" s="3">
        <v>61</v>
      </c>
      <c r="M408" s="3">
        <v>20</v>
      </c>
      <c r="N408" s="3">
        <v>85</v>
      </c>
    </row>
    <row r="409" spans="1:14" ht="15">
      <c r="A409" s="3" t="s">
        <v>59</v>
      </c>
      <c r="B409" s="12">
        <v>406419</v>
      </c>
      <c r="C409" s="3" t="str">
        <f>'[1]EqAids11-Oct'!D420</f>
        <v>WHITEFISH BAY           </v>
      </c>
      <c r="J409" s="6"/>
      <c r="K409" s="3">
        <f t="shared" si="54"/>
        <v>0</v>
      </c>
      <c r="L409" s="3"/>
      <c r="M409" s="3"/>
      <c r="N409" s="3"/>
    </row>
    <row r="410" spans="1:14" ht="15">
      <c r="A410" s="3" t="s">
        <v>13</v>
      </c>
      <c r="B410" s="12">
        <v>616426</v>
      </c>
      <c r="C410" s="3" t="str">
        <f>'[1]EqAids11-Oct'!D421</f>
        <v>WHITEHALL               </v>
      </c>
      <c r="D410" s="4">
        <v>711</v>
      </c>
      <c r="E410" s="4">
        <v>288</v>
      </c>
      <c r="F410" s="5">
        <f aca="true" t="shared" si="59" ref="F410:F425">E410/D410</f>
        <v>0.4050632911392405</v>
      </c>
      <c r="G410" s="4">
        <v>74</v>
      </c>
      <c r="H410" s="5">
        <f aca="true" t="shared" si="60" ref="H410:H425">G410/D410</f>
        <v>0.10407876230661041</v>
      </c>
      <c r="I410" s="4">
        <f aca="true" t="shared" si="61" ref="I410:I425">E410+G410</f>
        <v>362</v>
      </c>
      <c r="J410" s="6">
        <f aca="true" t="shared" si="62" ref="J410:J425">I410/D410</f>
        <v>0.509142053445851</v>
      </c>
      <c r="K410" s="3">
        <f t="shared" si="54"/>
        <v>503</v>
      </c>
      <c r="L410" s="3">
        <v>203</v>
      </c>
      <c r="M410" s="3">
        <v>50</v>
      </c>
      <c r="N410" s="3">
        <v>250</v>
      </c>
    </row>
    <row r="411" spans="1:14" ht="15">
      <c r="A411" s="3" t="s">
        <v>16</v>
      </c>
      <c r="B411" s="12">
        <v>646461</v>
      </c>
      <c r="C411" s="3" t="str">
        <f>'[1]EqAids11-Oct'!D423</f>
        <v>WHITEWATER              </v>
      </c>
      <c r="D411" s="4">
        <v>1922</v>
      </c>
      <c r="E411" s="4">
        <v>633</v>
      </c>
      <c r="F411" s="5">
        <f t="shared" si="59"/>
        <v>0.32934443288241416</v>
      </c>
      <c r="G411" s="4">
        <v>155</v>
      </c>
      <c r="H411" s="5">
        <f t="shared" si="60"/>
        <v>0.08064516129032258</v>
      </c>
      <c r="I411" s="4">
        <f t="shared" si="61"/>
        <v>788</v>
      </c>
      <c r="J411" s="6">
        <f t="shared" si="62"/>
        <v>0.4099895941727367</v>
      </c>
      <c r="K411" s="3">
        <f t="shared" si="54"/>
        <v>1353</v>
      </c>
      <c r="L411" s="3">
        <v>494</v>
      </c>
      <c r="M411" s="3">
        <v>115</v>
      </c>
      <c r="N411" s="3">
        <v>744</v>
      </c>
    </row>
    <row r="412" spans="1:14" ht="15">
      <c r="A412" s="3" t="s">
        <v>59</v>
      </c>
      <c r="B412" s="12">
        <v>406470</v>
      </c>
      <c r="C412" s="3" t="str">
        <f>'[1]EqAids11-Oct'!D424</f>
        <v>WHITNALL                </v>
      </c>
      <c r="D412" s="4">
        <v>2344</v>
      </c>
      <c r="E412" s="4">
        <v>356</v>
      </c>
      <c r="F412" s="5">
        <f t="shared" si="59"/>
        <v>0.15187713310580206</v>
      </c>
      <c r="G412" s="4">
        <v>82</v>
      </c>
      <c r="H412" s="5">
        <f t="shared" si="60"/>
        <v>0.03498293515358362</v>
      </c>
      <c r="I412" s="4">
        <f t="shared" si="61"/>
        <v>438</v>
      </c>
      <c r="J412" s="6">
        <f t="shared" si="62"/>
        <v>0.18686006825938567</v>
      </c>
      <c r="K412" s="3">
        <f t="shared" si="54"/>
        <v>1238</v>
      </c>
      <c r="L412" s="3">
        <v>262</v>
      </c>
      <c r="M412" s="3">
        <v>71</v>
      </c>
      <c r="N412" s="3">
        <v>905</v>
      </c>
    </row>
    <row r="413" spans="1:14" ht="15">
      <c r="A413" s="3" t="s">
        <v>21</v>
      </c>
      <c r="B413" s="12">
        <v>696475</v>
      </c>
      <c r="C413" s="3" t="str">
        <f>'[1]EqAids11-Oct'!D425</f>
        <v>WILD ROSE               </v>
      </c>
      <c r="D413" s="4">
        <v>644</v>
      </c>
      <c r="E413" s="4">
        <v>253</v>
      </c>
      <c r="F413" s="5">
        <f t="shared" si="59"/>
        <v>0.39285714285714285</v>
      </c>
      <c r="G413" s="4">
        <v>47</v>
      </c>
      <c r="H413" s="5">
        <f t="shared" si="60"/>
        <v>0.07298136645962733</v>
      </c>
      <c r="I413" s="4">
        <f t="shared" si="61"/>
        <v>300</v>
      </c>
      <c r="J413" s="6">
        <f t="shared" si="62"/>
        <v>0.4658385093167702</v>
      </c>
      <c r="K413" s="3">
        <f t="shared" si="54"/>
        <v>490</v>
      </c>
      <c r="L413" s="3">
        <v>187</v>
      </c>
      <c r="M413" s="3">
        <v>31</v>
      </c>
      <c r="N413" s="3">
        <v>272</v>
      </c>
    </row>
    <row r="414" spans="1:14" ht="15">
      <c r="A414" s="3" t="s">
        <v>16</v>
      </c>
      <c r="B414" s="12">
        <v>646482</v>
      </c>
      <c r="C414" s="3" t="str">
        <f>'[1]EqAids11-Oct'!D426</f>
        <v>WILLIAMS BAY            </v>
      </c>
      <c r="D414" s="4">
        <v>506</v>
      </c>
      <c r="E414" s="4">
        <v>129</v>
      </c>
      <c r="F414" s="5">
        <f t="shared" si="59"/>
        <v>0.2549407114624506</v>
      </c>
      <c r="G414" s="4">
        <v>37</v>
      </c>
      <c r="H414" s="5">
        <f t="shared" si="60"/>
        <v>0.07312252964426877</v>
      </c>
      <c r="I414" s="4">
        <f t="shared" si="61"/>
        <v>166</v>
      </c>
      <c r="J414" s="6">
        <f t="shared" si="62"/>
        <v>0.32806324110671936</v>
      </c>
      <c r="K414" s="3">
        <f t="shared" si="54"/>
        <v>290</v>
      </c>
      <c r="L414" s="3">
        <v>88</v>
      </c>
      <c r="M414" s="3">
        <v>26</v>
      </c>
      <c r="N414" s="3">
        <v>176</v>
      </c>
    </row>
    <row r="415" spans="1:14" ht="15">
      <c r="A415" s="3" t="s">
        <v>58</v>
      </c>
      <c r="B415" s="12">
        <v>306545</v>
      </c>
      <c r="C415" s="3" t="str">
        <f>'[1]EqAids11-Oct'!D427</f>
        <v>WILMOT UHS              </v>
      </c>
      <c r="D415" s="4">
        <v>1145</v>
      </c>
      <c r="E415" s="4">
        <v>290</v>
      </c>
      <c r="F415" s="5">
        <f t="shared" si="59"/>
        <v>0.25327510917030566</v>
      </c>
      <c r="G415" s="4">
        <v>60</v>
      </c>
      <c r="H415" s="5">
        <f t="shared" si="60"/>
        <v>0.05240174672489083</v>
      </c>
      <c r="I415" s="4">
        <f t="shared" si="61"/>
        <v>350</v>
      </c>
      <c r="J415" s="6">
        <f t="shared" si="62"/>
        <v>0.3056768558951965</v>
      </c>
      <c r="K415" s="3">
        <f t="shared" si="54"/>
        <v>602</v>
      </c>
      <c r="L415" s="3">
        <v>203</v>
      </c>
      <c r="M415" s="3">
        <v>40</v>
      </c>
      <c r="N415" s="3">
        <v>359</v>
      </c>
    </row>
    <row r="416" spans="1:14" ht="15">
      <c r="A416" s="3" t="s">
        <v>22</v>
      </c>
      <c r="B416" s="12">
        <v>706608</v>
      </c>
      <c r="C416" s="3" t="str">
        <f>'[1]EqAids11-Oct'!D428</f>
        <v>WINNECONNE COMMUNITY    </v>
      </c>
      <c r="D416" s="4">
        <v>1508</v>
      </c>
      <c r="E416" s="4">
        <v>217</v>
      </c>
      <c r="F416" s="5">
        <f t="shared" si="59"/>
        <v>0.14389920424403183</v>
      </c>
      <c r="G416" s="4">
        <v>55</v>
      </c>
      <c r="H416" s="5">
        <f t="shared" si="60"/>
        <v>0.03647214854111406</v>
      </c>
      <c r="I416" s="4">
        <f t="shared" si="61"/>
        <v>272</v>
      </c>
      <c r="J416" s="6">
        <f t="shared" si="62"/>
        <v>0.18037135278514588</v>
      </c>
      <c r="K416" s="3">
        <f t="shared" si="54"/>
        <v>914</v>
      </c>
      <c r="L416" s="3">
        <v>141</v>
      </c>
      <c r="M416" s="3">
        <v>36</v>
      </c>
      <c r="N416" s="3">
        <v>737</v>
      </c>
    </row>
    <row r="417" spans="1:14" ht="15">
      <c r="A417" s="3" t="s">
        <v>9</v>
      </c>
      <c r="B417" s="12">
        <v>576615</v>
      </c>
      <c r="C417" s="3" t="str">
        <f>'[1]EqAids11-Oct'!D429</f>
        <v>WINTER                  </v>
      </c>
      <c r="D417" s="4">
        <v>273</v>
      </c>
      <c r="E417" s="4">
        <v>166</v>
      </c>
      <c r="F417" s="5">
        <f t="shared" si="59"/>
        <v>0.608058608058608</v>
      </c>
      <c r="G417" s="4">
        <v>36</v>
      </c>
      <c r="H417" s="5">
        <f t="shared" si="60"/>
        <v>0.13186813186813187</v>
      </c>
      <c r="I417" s="4">
        <f t="shared" si="61"/>
        <v>202</v>
      </c>
      <c r="J417" s="6">
        <f t="shared" si="62"/>
        <v>0.73992673992674</v>
      </c>
      <c r="K417" s="3">
        <f t="shared" si="54"/>
        <v>223</v>
      </c>
      <c r="L417" s="3">
        <v>136</v>
      </c>
      <c r="M417" s="3">
        <v>31</v>
      </c>
      <c r="N417" s="3">
        <v>56</v>
      </c>
    </row>
    <row r="418" spans="1:14" ht="15">
      <c r="A418" s="3" t="s">
        <v>8</v>
      </c>
      <c r="B418" s="12">
        <v>566678</v>
      </c>
      <c r="C418" s="3" t="str">
        <f>'[1]EqAids11-Oct'!D430</f>
        <v>WISCONSIN DELLS         </v>
      </c>
      <c r="D418" s="4">
        <v>1751</v>
      </c>
      <c r="E418" s="4">
        <v>727</v>
      </c>
      <c r="F418" s="5">
        <f t="shared" si="59"/>
        <v>0.41519131924614505</v>
      </c>
      <c r="G418" s="4">
        <v>110</v>
      </c>
      <c r="H418" s="5">
        <f t="shared" si="60"/>
        <v>0.0628212450028555</v>
      </c>
      <c r="I418" s="4">
        <f t="shared" si="61"/>
        <v>837</v>
      </c>
      <c r="J418" s="6">
        <f t="shared" si="62"/>
        <v>0.47801256424900057</v>
      </c>
      <c r="K418" s="3">
        <f t="shared" si="54"/>
        <v>1029</v>
      </c>
      <c r="L418" s="3">
        <v>527</v>
      </c>
      <c r="M418" s="3">
        <v>63</v>
      </c>
      <c r="N418" s="3">
        <v>439</v>
      </c>
    </row>
    <row r="419" spans="1:14" ht="15">
      <c r="A419" s="3" t="s">
        <v>56</v>
      </c>
      <c r="B419" s="12">
        <v>130469</v>
      </c>
      <c r="C419" s="3" t="str">
        <f>'[1]EqAids11-Oct'!D46</f>
        <v>WISCONSIN HEIGHTS       </v>
      </c>
      <c r="D419" s="4">
        <v>802</v>
      </c>
      <c r="E419" s="4">
        <v>237</v>
      </c>
      <c r="F419" s="5">
        <f t="shared" si="59"/>
        <v>0.2955112219451372</v>
      </c>
      <c r="G419" s="4">
        <v>18</v>
      </c>
      <c r="H419" s="5">
        <f t="shared" si="60"/>
        <v>0.022443890274314215</v>
      </c>
      <c r="I419" s="4">
        <f t="shared" si="61"/>
        <v>255</v>
      </c>
      <c r="J419" s="6">
        <f t="shared" si="62"/>
        <v>0.3179551122194514</v>
      </c>
      <c r="K419" s="3">
        <f t="shared" si="54"/>
        <v>411</v>
      </c>
      <c r="L419" s="3">
        <v>106</v>
      </c>
      <c r="M419" s="3">
        <v>14</v>
      </c>
      <c r="N419" s="3">
        <v>291</v>
      </c>
    </row>
    <row r="420" spans="1:14" ht="15">
      <c r="A420" s="3" t="s">
        <v>23</v>
      </c>
      <c r="B420" s="12">
        <v>716685</v>
      </c>
      <c r="C420" s="3" t="str">
        <f>'[1]EqAids11-Oct'!D431</f>
        <v>WISCONSIN RAPIDS        </v>
      </c>
      <c r="D420" s="4">
        <v>5252</v>
      </c>
      <c r="E420" s="4">
        <v>1994</v>
      </c>
      <c r="F420" s="5">
        <f t="shared" si="59"/>
        <v>0.3796648895658797</v>
      </c>
      <c r="G420" s="4">
        <v>295</v>
      </c>
      <c r="H420" s="5">
        <f t="shared" si="60"/>
        <v>0.05616907844630617</v>
      </c>
      <c r="I420" s="4">
        <f t="shared" si="61"/>
        <v>2289</v>
      </c>
      <c r="J420" s="6">
        <f t="shared" si="62"/>
        <v>0.4358339680121858</v>
      </c>
      <c r="K420" s="3">
        <f t="shared" si="54"/>
        <v>3784</v>
      </c>
      <c r="L420" s="3">
        <v>1618</v>
      </c>
      <c r="M420" s="3">
        <v>222</v>
      </c>
      <c r="N420" s="3">
        <v>1944</v>
      </c>
    </row>
    <row r="421" spans="1:14" ht="15">
      <c r="A421" s="3" t="s">
        <v>10</v>
      </c>
      <c r="B421" s="12">
        <v>586692</v>
      </c>
      <c r="C421" s="3" t="str">
        <f>'[1]EqAids11-Oct'!D432</f>
        <v>WITTENBERG-BIRNAMWOOD   </v>
      </c>
      <c r="D421" s="4">
        <v>1222</v>
      </c>
      <c r="E421" s="4">
        <v>388</v>
      </c>
      <c r="F421" s="5">
        <f t="shared" si="59"/>
        <v>0.31751227495908346</v>
      </c>
      <c r="G421" s="4">
        <v>114</v>
      </c>
      <c r="H421" s="5">
        <f t="shared" si="60"/>
        <v>0.09328968903436989</v>
      </c>
      <c r="I421" s="4">
        <f t="shared" si="61"/>
        <v>502</v>
      </c>
      <c r="J421" s="6">
        <f t="shared" si="62"/>
        <v>0.41080196399345337</v>
      </c>
      <c r="K421" s="3">
        <f t="shared" si="54"/>
        <v>1032</v>
      </c>
      <c r="L421" s="3">
        <v>331</v>
      </c>
      <c r="M421" s="3">
        <v>95</v>
      </c>
      <c r="N421" s="3">
        <v>606</v>
      </c>
    </row>
    <row r="422" spans="1:14" ht="15">
      <c r="A422" s="3" t="s">
        <v>72</v>
      </c>
      <c r="B422" s="12">
        <v>296713</v>
      </c>
      <c r="C422" s="3" t="str">
        <f>'[1]EqAids11-Oct'!D433</f>
        <v>WONEWOC-UNION CENTER    </v>
      </c>
      <c r="D422" s="4">
        <v>389</v>
      </c>
      <c r="E422" s="4">
        <v>144</v>
      </c>
      <c r="F422" s="5">
        <f t="shared" si="59"/>
        <v>0.37017994858611825</v>
      </c>
      <c r="G422" s="4">
        <v>49</v>
      </c>
      <c r="H422" s="5">
        <f t="shared" si="60"/>
        <v>0.12596401028277635</v>
      </c>
      <c r="I422" s="4">
        <f t="shared" si="61"/>
        <v>193</v>
      </c>
      <c r="J422" s="6">
        <f t="shared" si="62"/>
        <v>0.4961439588688946</v>
      </c>
      <c r="K422" s="3">
        <f t="shared" si="54"/>
        <v>305</v>
      </c>
      <c r="L422" s="3">
        <v>125</v>
      </c>
      <c r="M422" s="3">
        <v>44</v>
      </c>
      <c r="N422" s="3">
        <v>136</v>
      </c>
    </row>
    <row r="423" spans="1:14" ht="15">
      <c r="A423" s="3" t="s">
        <v>15</v>
      </c>
      <c r="B423" s="12">
        <v>636720</v>
      </c>
      <c r="C423" s="3" t="str">
        <f>'[1]EqAids11-Oct'!D434</f>
        <v>WOODRUFF J1             </v>
      </c>
      <c r="D423" s="4">
        <v>532</v>
      </c>
      <c r="E423" s="4">
        <v>172</v>
      </c>
      <c r="F423" s="5">
        <f t="shared" si="59"/>
        <v>0.3233082706766917</v>
      </c>
      <c r="G423" s="4">
        <v>37</v>
      </c>
      <c r="H423" s="5">
        <f t="shared" si="60"/>
        <v>0.06954887218045112</v>
      </c>
      <c r="I423" s="4">
        <f t="shared" si="61"/>
        <v>209</v>
      </c>
      <c r="J423" s="6">
        <f t="shared" si="62"/>
        <v>0.39285714285714285</v>
      </c>
      <c r="K423" s="3">
        <f t="shared" si="54"/>
        <v>301</v>
      </c>
      <c r="L423" s="3">
        <v>124</v>
      </c>
      <c r="M423" s="3">
        <v>26</v>
      </c>
      <c r="N423" s="3">
        <v>151</v>
      </c>
    </row>
    <row r="424" spans="1:14" ht="15">
      <c r="A424" s="3" t="s">
        <v>26</v>
      </c>
      <c r="B424" s="12">
        <v>56734</v>
      </c>
      <c r="C424" s="3" t="str">
        <f>'[1]EqAids11-Oct'!D435</f>
        <v>WRIGHTSTOWN COMMUNITY   </v>
      </c>
      <c r="D424" s="4">
        <v>1332</v>
      </c>
      <c r="E424" s="4">
        <v>225</v>
      </c>
      <c r="F424" s="5">
        <f t="shared" si="59"/>
        <v>0.16891891891891891</v>
      </c>
      <c r="G424" s="4">
        <v>70</v>
      </c>
      <c r="H424" s="5">
        <f t="shared" si="60"/>
        <v>0.052552552552552555</v>
      </c>
      <c r="I424" s="4">
        <f t="shared" si="61"/>
        <v>295</v>
      </c>
      <c r="J424" s="6">
        <f t="shared" si="62"/>
        <v>0.22147147147147148</v>
      </c>
      <c r="K424" s="3">
        <f t="shared" si="54"/>
        <v>875</v>
      </c>
      <c r="L424" s="3">
        <v>175</v>
      </c>
      <c r="M424" s="3">
        <v>53</v>
      </c>
      <c r="N424" s="3">
        <v>647</v>
      </c>
    </row>
    <row r="425" spans="1:14" s="1" customFormat="1" ht="15">
      <c r="A425" s="3" t="s">
        <v>31</v>
      </c>
      <c r="B425" s="12">
        <v>516748</v>
      </c>
      <c r="C425" s="3" t="str">
        <f>'[1]EqAids11-Oct'!D436</f>
        <v>YORKVILLE J2            </v>
      </c>
      <c r="D425" s="4">
        <v>420</v>
      </c>
      <c r="E425" s="4">
        <v>43</v>
      </c>
      <c r="F425" s="5">
        <f t="shared" si="59"/>
        <v>0.10238095238095238</v>
      </c>
      <c r="G425" s="4">
        <v>16</v>
      </c>
      <c r="H425" s="5">
        <f t="shared" si="60"/>
        <v>0.0380952380952381</v>
      </c>
      <c r="I425" s="4">
        <f t="shared" si="61"/>
        <v>59</v>
      </c>
      <c r="J425" s="6">
        <f t="shared" si="62"/>
        <v>0.14047619047619048</v>
      </c>
      <c r="K425" s="3">
        <f t="shared" si="54"/>
        <v>220</v>
      </c>
      <c r="L425" s="3">
        <v>26</v>
      </c>
      <c r="M425" s="3">
        <v>15</v>
      </c>
      <c r="N425" s="3">
        <v>179</v>
      </c>
    </row>
    <row r="426" spans="1:14" s="1" customFormat="1" ht="15">
      <c r="A426" s="3"/>
      <c r="B426" s="12"/>
      <c r="C426" s="16"/>
      <c r="D426" s="13"/>
      <c r="E426" s="13"/>
      <c r="F426" s="14"/>
      <c r="G426" s="13"/>
      <c r="H426" s="14"/>
      <c r="I426" s="13"/>
      <c r="J426" s="15"/>
      <c r="K426" s="16"/>
      <c r="L426" s="16"/>
      <c r="M426" s="16"/>
      <c r="N426" s="16"/>
    </row>
    <row r="427" spans="2:14" s="28" customFormat="1" ht="15.75" thickBot="1">
      <c r="B427" s="17" t="s">
        <v>80</v>
      </c>
      <c r="C427" s="18"/>
      <c r="D427" s="19">
        <f>SUM(D2:D426)</f>
        <v>835184</v>
      </c>
      <c r="E427" s="19">
        <f>SUM(E2:E426)</f>
        <v>295022</v>
      </c>
      <c r="F427" s="20">
        <f>E427/D427</f>
        <v>0.3532419203433016</v>
      </c>
      <c r="G427" s="19">
        <f>SUM(G2:G426)</f>
        <v>51142</v>
      </c>
      <c r="H427" s="20">
        <f>G427/D427</f>
        <v>0.06123441062089312</v>
      </c>
      <c r="I427" s="19">
        <f>SUM(I2:I426)</f>
        <v>346164</v>
      </c>
      <c r="J427" s="21">
        <f>I427/D427</f>
        <v>0.41447633096419473</v>
      </c>
      <c r="K427" s="19">
        <f>SUM(K2:K426)</f>
        <v>509513</v>
      </c>
      <c r="L427" s="19">
        <f>SUM(L2:L426)</f>
        <v>215411</v>
      </c>
      <c r="M427" s="19">
        <f>SUM(M2:M426)</f>
        <v>35399</v>
      </c>
      <c r="N427" s="19">
        <f>SUM(N2:N426)</f>
        <v>258703</v>
      </c>
    </row>
    <row r="428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6"/>
  <sheetViews>
    <sheetView zoomScalePageLayoutView="0" workbookViewId="0" topLeftCell="A1">
      <pane ySplit="1" topLeftCell="A410" activePane="bottomLeft" state="frozen"/>
      <selection pane="topLeft" activeCell="A1" sqref="A1"/>
      <selection pane="bottomLeft" activeCell="B432" sqref="B432"/>
    </sheetView>
  </sheetViews>
  <sheetFormatPr defaultColWidth="9.140625" defaultRowHeight="12.75"/>
  <cols>
    <col min="1" max="1" width="12.00390625" style="3" customWidth="1"/>
    <col min="2" max="2" width="10.57421875" style="12" customWidth="1"/>
    <col min="3" max="3" width="44.7109375" style="3" customWidth="1"/>
    <col min="4" max="4" width="15.140625" style="3" customWidth="1"/>
    <col min="5" max="5" width="9.140625" style="3" customWidth="1"/>
    <col min="6" max="6" width="9.140625" style="5" customWidth="1"/>
    <col min="7" max="7" width="10.8515625" style="3" customWidth="1"/>
    <col min="8" max="8" width="10.8515625" style="5" customWidth="1"/>
    <col min="9" max="9" width="13.8515625" style="3" customWidth="1"/>
    <col min="10" max="10" width="9.8515625" style="3" customWidth="1"/>
    <col min="11" max="11" width="11.8515625" style="3" customWidth="1"/>
    <col min="12" max="16384" width="9.140625" style="3" customWidth="1"/>
  </cols>
  <sheetData>
    <row r="1" spans="1:12" s="22" customFormat="1" ht="30" customHeight="1">
      <c r="A1" s="22" t="s">
        <v>3</v>
      </c>
      <c r="B1" s="23" t="s">
        <v>81</v>
      </c>
      <c r="C1" s="22" t="s">
        <v>440</v>
      </c>
      <c r="D1" s="22" t="s">
        <v>0</v>
      </c>
      <c r="E1" s="22" t="s">
        <v>82</v>
      </c>
      <c r="F1" s="24" t="s">
        <v>511</v>
      </c>
      <c r="G1" s="22" t="s">
        <v>83</v>
      </c>
      <c r="H1" s="24" t="s">
        <v>512</v>
      </c>
      <c r="I1" s="22" t="s">
        <v>76</v>
      </c>
      <c r="J1" s="22" t="s">
        <v>77</v>
      </c>
      <c r="K1" s="22" t="s">
        <v>78</v>
      </c>
      <c r="L1" s="22" t="s">
        <v>79</v>
      </c>
    </row>
    <row r="2" spans="1:12" ht="14.25">
      <c r="A2" s="3" t="s">
        <v>510</v>
      </c>
      <c r="B2" s="12">
        <v>518110</v>
      </c>
      <c r="C2" s="3" t="s">
        <v>423</v>
      </c>
      <c r="D2" s="3">
        <v>477</v>
      </c>
      <c r="E2" s="3">
        <v>297</v>
      </c>
      <c r="F2" s="5">
        <f aca="true" t="shared" si="0" ref="F2:F65">E2/D2</f>
        <v>0.6226415094339622</v>
      </c>
      <c r="G2" s="3">
        <v>34</v>
      </c>
      <c r="H2" s="5">
        <f aca="true" t="shared" si="1" ref="H2:H65">G2/D2</f>
        <v>0.07127882599580712</v>
      </c>
      <c r="I2" s="3">
        <f aca="true" t="shared" si="2" ref="I2:I65">SUM(J2:L2)</f>
        <v>328</v>
      </c>
      <c r="J2" s="3">
        <v>211</v>
      </c>
      <c r="K2" s="3">
        <v>26</v>
      </c>
      <c r="L2" s="3">
        <v>91</v>
      </c>
    </row>
    <row r="3" spans="1:12" ht="14.25">
      <c r="A3" s="3" t="s">
        <v>449</v>
      </c>
      <c r="B3" s="12">
        <v>137003</v>
      </c>
      <c r="C3" s="3" t="s">
        <v>119</v>
      </c>
      <c r="D3" s="3">
        <v>224</v>
      </c>
      <c r="E3" s="3">
        <v>34</v>
      </c>
      <c r="F3" s="5">
        <f t="shared" si="0"/>
        <v>0.15178571428571427</v>
      </c>
      <c r="G3" s="3">
        <v>8</v>
      </c>
      <c r="H3" s="5">
        <f t="shared" si="1"/>
        <v>0.03571428571428571</v>
      </c>
      <c r="I3" s="3">
        <f t="shared" si="2"/>
        <v>125</v>
      </c>
      <c r="J3" s="3">
        <v>23</v>
      </c>
      <c r="K3" s="3">
        <v>7</v>
      </c>
      <c r="L3" s="3">
        <v>95</v>
      </c>
    </row>
    <row r="4" spans="1:12" ht="14.25">
      <c r="A4" s="3" t="s">
        <v>501</v>
      </c>
      <c r="B4" s="12">
        <v>132713</v>
      </c>
      <c r="C4" s="3" t="s">
        <v>98</v>
      </c>
      <c r="D4" s="3">
        <v>5</v>
      </c>
      <c r="E4" s="3">
        <v>5</v>
      </c>
      <c r="F4" s="5">
        <f t="shared" si="0"/>
        <v>1</v>
      </c>
      <c r="G4" s="3">
        <v>0</v>
      </c>
      <c r="H4" s="5">
        <f t="shared" si="1"/>
        <v>0</v>
      </c>
      <c r="I4" s="3">
        <f t="shared" si="2"/>
        <v>1</v>
      </c>
      <c r="J4" s="3">
        <v>1</v>
      </c>
      <c r="K4" s="3">
        <v>0</v>
      </c>
      <c r="L4" s="3">
        <v>0</v>
      </c>
    </row>
    <row r="5" spans="1:12" ht="14.25">
      <c r="A5" s="3" t="s">
        <v>454</v>
      </c>
      <c r="B5" s="12">
        <v>247118</v>
      </c>
      <c r="C5" s="3" t="s">
        <v>120</v>
      </c>
      <c r="D5" s="3">
        <v>120</v>
      </c>
      <c r="E5" s="3">
        <v>11</v>
      </c>
      <c r="F5" s="5">
        <f t="shared" si="0"/>
        <v>0.09166666666666666</v>
      </c>
      <c r="G5" s="3">
        <v>4</v>
      </c>
      <c r="H5" s="5">
        <f t="shared" si="1"/>
        <v>0.03333333333333333</v>
      </c>
      <c r="I5" s="3">
        <f t="shared" si="2"/>
        <v>89</v>
      </c>
      <c r="J5" s="3">
        <v>10</v>
      </c>
      <c r="K5" s="3">
        <v>3</v>
      </c>
      <c r="L5" s="3">
        <v>76</v>
      </c>
    </row>
    <row r="6" spans="1:12" ht="14.25">
      <c r="A6" s="3" t="s">
        <v>459</v>
      </c>
      <c r="B6" s="12">
        <v>347552</v>
      </c>
      <c r="C6" s="3" t="s">
        <v>120</v>
      </c>
      <c r="D6" s="3">
        <v>188</v>
      </c>
      <c r="E6" s="3">
        <v>9</v>
      </c>
      <c r="F6" s="5">
        <f t="shared" si="0"/>
        <v>0.047872340425531915</v>
      </c>
      <c r="G6" s="3">
        <v>6</v>
      </c>
      <c r="H6" s="5">
        <f t="shared" si="1"/>
        <v>0.031914893617021274</v>
      </c>
      <c r="I6" s="3">
        <f t="shared" si="2"/>
        <v>139</v>
      </c>
      <c r="J6" s="3">
        <v>8</v>
      </c>
      <c r="K6" s="3">
        <v>5</v>
      </c>
      <c r="L6" s="3">
        <v>126</v>
      </c>
    </row>
    <row r="7" spans="1:12" ht="14.25">
      <c r="A7" s="3" t="s">
        <v>444</v>
      </c>
      <c r="B7" s="12">
        <v>57006</v>
      </c>
      <c r="C7" s="3" t="s">
        <v>121</v>
      </c>
      <c r="D7" s="3">
        <v>90</v>
      </c>
      <c r="E7" s="3">
        <v>7</v>
      </c>
      <c r="F7" s="5">
        <f t="shared" si="0"/>
        <v>0.07777777777777778</v>
      </c>
      <c r="G7" s="3">
        <v>2</v>
      </c>
      <c r="H7" s="5">
        <f t="shared" si="1"/>
        <v>0.022222222222222223</v>
      </c>
      <c r="I7" s="3">
        <f t="shared" si="2"/>
        <v>49</v>
      </c>
      <c r="J7" s="3">
        <v>5</v>
      </c>
      <c r="K7" s="3">
        <v>1</v>
      </c>
      <c r="L7" s="3">
        <v>43</v>
      </c>
    </row>
    <row r="8" spans="1:12" ht="14.25">
      <c r="A8" s="3" t="s">
        <v>463</v>
      </c>
      <c r="B8" s="12">
        <v>401412</v>
      </c>
      <c r="C8" s="3" t="s">
        <v>122</v>
      </c>
      <c r="D8" s="3">
        <v>101</v>
      </c>
      <c r="E8" s="3">
        <v>99</v>
      </c>
      <c r="F8" s="5">
        <f t="shared" si="0"/>
        <v>0.9801980198019802</v>
      </c>
      <c r="G8" s="3">
        <v>0</v>
      </c>
      <c r="H8" s="5">
        <f t="shared" si="1"/>
        <v>0</v>
      </c>
      <c r="I8" s="3">
        <f t="shared" si="2"/>
        <v>87</v>
      </c>
      <c r="J8" s="3">
        <v>85</v>
      </c>
      <c r="K8" s="3">
        <v>0</v>
      </c>
      <c r="L8" s="3">
        <v>2</v>
      </c>
    </row>
    <row r="9" spans="1:12" ht="14.25">
      <c r="A9" s="3" t="s">
        <v>465</v>
      </c>
      <c r="B9" s="12">
        <v>440068</v>
      </c>
      <c r="C9" s="3" t="s">
        <v>123</v>
      </c>
      <c r="D9" s="3">
        <v>106</v>
      </c>
      <c r="E9" s="3">
        <v>27</v>
      </c>
      <c r="F9" s="5">
        <f t="shared" si="0"/>
        <v>0.25471698113207547</v>
      </c>
      <c r="G9" s="3">
        <v>5</v>
      </c>
      <c r="H9" s="5">
        <f t="shared" si="1"/>
        <v>0.04716981132075472</v>
      </c>
      <c r="I9" s="3">
        <f t="shared" si="2"/>
        <v>73</v>
      </c>
      <c r="J9" s="3">
        <v>23</v>
      </c>
      <c r="K9" s="3">
        <v>5</v>
      </c>
      <c r="L9" s="3">
        <v>45</v>
      </c>
    </row>
    <row r="10" spans="1:12" ht="14.25">
      <c r="A10" s="3" t="s">
        <v>444</v>
      </c>
      <c r="B10" s="12">
        <v>57005</v>
      </c>
      <c r="C10" s="3" t="s">
        <v>124</v>
      </c>
      <c r="D10" s="3">
        <v>87</v>
      </c>
      <c r="E10" s="3">
        <v>20</v>
      </c>
      <c r="F10" s="5">
        <f t="shared" si="0"/>
        <v>0.22988505747126436</v>
      </c>
      <c r="G10" s="3">
        <v>9</v>
      </c>
      <c r="H10" s="5">
        <f t="shared" si="1"/>
        <v>0.10344827586206896</v>
      </c>
      <c r="I10" s="3">
        <f t="shared" si="2"/>
        <v>59</v>
      </c>
      <c r="J10" s="3">
        <v>15</v>
      </c>
      <c r="K10" s="3">
        <v>6</v>
      </c>
      <c r="L10" s="3">
        <v>38</v>
      </c>
    </row>
    <row r="11" spans="1:12" ht="14.25">
      <c r="A11" s="3" t="s">
        <v>490</v>
      </c>
      <c r="B11" s="12">
        <v>467722</v>
      </c>
      <c r="C11" s="3" t="s">
        <v>125</v>
      </c>
      <c r="D11" s="3">
        <v>148</v>
      </c>
      <c r="E11" s="3">
        <v>2</v>
      </c>
      <c r="F11" s="5">
        <f t="shared" si="0"/>
        <v>0.013513513513513514</v>
      </c>
      <c r="G11" s="3">
        <v>9</v>
      </c>
      <c r="H11" s="5">
        <f t="shared" si="1"/>
        <v>0.060810810810810814</v>
      </c>
      <c r="I11" s="3">
        <f t="shared" si="2"/>
        <v>125</v>
      </c>
      <c r="J11" s="3">
        <v>1</v>
      </c>
      <c r="K11" s="3">
        <v>8</v>
      </c>
      <c r="L11" s="3">
        <v>116</v>
      </c>
    </row>
    <row r="12" spans="1:12" ht="14.25">
      <c r="A12" s="3" t="s">
        <v>463</v>
      </c>
      <c r="B12" s="12">
        <v>401263</v>
      </c>
      <c r="C12" s="3" t="s">
        <v>126</v>
      </c>
      <c r="D12" s="3">
        <v>966</v>
      </c>
      <c r="E12" s="3">
        <v>910</v>
      </c>
      <c r="F12" s="5">
        <f t="shared" si="0"/>
        <v>0.9420289855072463</v>
      </c>
      <c r="G12" s="3">
        <v>46</v>
      </c>
      <c r="H12" s="5">
        <f t="shared" si="1"/>
        <v>0.047619047619047616</v>
      </c>
      <c r="I12" s="3">
        <f t="shared" si="2"/>
        <v>827</v>
      </c>
      <c r="J12" s="3">
        <v>783</v>
      </c>
      <c r="K12" s="3">
        <v>39</v>
      </c>
      <c r="L12" s="3">
        <v>5</v>
      </c>
    </row>
    <row r="13" spans="1:12" ht="14.25">
      <c r="A13" s="3" t="s">
        <v>463</v>
      </c>
      <c r="B13" s="12">
        <v>407004</v>
      </c>
      <c r="C13" s="3" t="s">
        <v>127</v>
      </c>
      <c r="D13" s="3">
        <v>208</v>
      </c>
      <c r="E13" s="3">
        <v>82</v>
      </c>
      <c r="F13" s="5">
        <f t="shared" si="0"/>
        <v>0.3942307692307692</v>
      </c>
      <c r="G13" s="3">
        <v>23</v>
      </c>
      <c r="H13" s="5">
        <f t="shared" si="1"/>
        <v>0.11057692307692307</v>
      </c>
      <c r="I13" s="3">
        <f t="shared" si="2"/>
        <v>118</v>
      </c>
      <c r="J13" s="3">
        <v>68</v>
      </c>
      <c r="K13" s="3">
        <v>18</v>
      </c>
      <c r="L13" s="3">
        <v>32</v>
      </c>
    </row>
    <row r="14" spans="1:12" ht="14.25">
      <c r="A14" s="3" t="s">
        <v>471</v>
      </c>
      <c r="B14" s="12">
        <v>557321</v>
      </c>
      <c r="C14" s="3" t="s">
        <v>128</v>
      </c>
      <c r="D14" s="3">
        <v>60</v>
      </c>
      <c r="E14" s="3">
        <v>8</v>
      </c>
      <c r="F14" s="5">
        <f t="shared" si="0"/>
        <v>0.13333333333333333</v>
      </c>
      <c r="G14" s="3">
        <v>10</v>
      </c>
      <c r="H14" s="5">
        <f t="shared" si="1"/>
        <v>0.16666666666666666</v>
      </c>
      <c r="I14" s="3">
        <f t="shared" si="2"/>
        <v>19</v>
      </c>
      <c r="J14" s="3">
        <v>4</v>
      </c>
      <c r="K14" s="3">
        <v>3</v>
      </c>
      <c r="L14" s="3">
        <v>12</v>
      </c>
    </row>
    <row r="15" spans="1:12" ht="14.25">
      <c r="A15" s="3" t="s">
        <v>463</v>
      </c>
      <c r="B15" s="12">
        <v>402843</v>
      </c>
      <c r="C15" s="3" t="s">
        <v>129</v>
      </c>
      <c r="D15" s="3">
        <v>213</v>
      </c>
      <c r="E15" s="3">
        <v>150</v>
      </c>
      <c r="F15" s="5">
        <f t="shared" si="0"/>
        <v>0.704225352112676</v>
      </c>
      <c r="G15" s="3">
        <v>29</v>
      </c>
      <c r="H15" s="5">
        <f t="shared" si="1"/>
        <v>0.13615023474178403</v>
      </c>
      <c r="I15" s="3">
        <f t="shared" si="2"/>
        <v>165</v>
      </c>
      <c r="J15" s="3">
        <v>130</v>
      </c>
      <c r="K15" s="3">
        <v>24</v>
      </c>
      <c r="L15" s="3">
        <v>11</v>
      </c>
    </row>
    <row r="16" spans="1:12" ht="14.25">
      <c r="A16" s="3" t="s">
        <v>506</v>
      </c>
      <c r="B16" s="12">
        <v>302645</v>
      </c>
      <c r="C16" s="3" t="s">
        <v>99</v>
      </c>
      <c r="D16" s="3">
        <v>19</v>
      </c>
      <c r="E16" s="3">
        <v>19</v>
      </c>
      <c r="F16" s="5">
        <f t="shared" si="0"/>
        <v>1</v>
      </c>
      <c r="G16" s="3">
        <v>0</v>
      </c>
      <c r="H16" s="5">
        <f t="shared" si="1"/>
        <v>0</v>
      </c>
      <c r="I16" s="3">
        <f t="shared" si="2"/>
        <v>16</v>
      </c>
      <c r="J16" s="3">
        <v>16</v>
      </c>
      <c r="K16" s="3">
        <v>0</v>
      </c>
      <c r="L16" s="3">
        <v>0</v>
      </c>
    </row>
    <row r="17" spans="1:12" ht="14.25">
      <c r="A17" s="3" t="s">
        <v>465</v>
      </c>
      <c r="B17" s="12">
        <v>447012</v>
      </c>
      <c r="C17" s="3" t="s">
        <v>130</v>
      </c>
      <c r="D17" s="3">
        <v>73</v>
      </c>
      <c r="E17" s="3">
        <v>7</v>
      </c>
      <c r="F17" s="5">
        <f t="shared" si="0"/>
        <v>0.0958904109589041</v>
      </c>
      <c r="G17" s="3">
        <v>8</v>
      </c>
      <c r="H17" s="5">
        <f t="shared" si="1"/>
        <v>0.1095890410958904</v>
      </c>
      <c r="I17" s="3">
        <f t="shared" si="2"/>
        <v>57</v>
      </c>
      <c r="J17" s="3">
        <v>7</v>
      </c>
      <c r="K17" s="3">
        <v>8</v>
      </c>
      <c r="L17" s="3">
        <v>42</v>
      </c>
    </row>
    <row r="18" spans="1:12" ht="14.25">
      <c r="A18" s="3" t="s">
        <v>474</v>
      </c>
      <c r="B18" s="12">
        <v>597121</v>
      </c>
      <c r="C18" s="3" t="s">
        <v>130</v>
      </c>
      <c r="D18" s="3">
        <v>165</v>
      </c>
      <c r="E18" s="3">
        <v>32</v>
      </c>
      <c r="F18" s="5">
        <f t="shared" si="0"/>
        <v>0.19393939393939394</v>
      </c>
      <c r="G18" s="3">
        <v>10</v>
      </c>
      <c r="H18" s="5">
        <f t="shared" si="1"/>
        <v>0.06060606060606061</v>
      </c>
      <c r="I18" s="3">
        <f t="shared" si="2"/>
        <v>86</v>
      </c>
      <c r="J18" s="3">
        <v>25</v>
      </c>
      <c r="K18" s="3">
        <v>6</v>
      </c>
      <c r="L18" s="3">
        <v>55</v>
      </c>
    </row>
    <row r="19" spans="1:12" ht="14.25">
      <c r="A19" s="3" t="s">
        <v>458</v>
      </c>
      <c r="B19" s="12">
        <v>327016</v>
      </c>
      <c r="C19" s="3" t="s">
        <v>131</v>
      </c>
      <c r="D19" s="3">
        <v>151</v>
      </c>
      <c r="E19" s="3">
        <v>4</v>
      </c>
      <c r="F19" s="5">
        <f t="shared" si="0"/>
        <v>0.026490066225165563</v>
      </c>
      <c r="G19" s="3">
        <v>5</v>
      </c>
      <c r="H19" s="5">
        <f t="shared" si="1"/>
        <v>0.033112582781456956</v>
      </c>
      <c r="I19" s="3">
        <f t="shared" si="2"/>
        <v>93</v>
      </c>
      <c r="J19" s="3">
        <v>4</v>
      </c>
      <c r="K19" s="3">
        <v>5</v>
      </c>
      <c r="L19" s="3">
        <v>84</v>
      </c>
    </row>
    <row r="20" spans="1:12" ht="14.25">
      <c r="A20" s="3" t="s">
        <v>463</v>
      </c>
      <c r="B20" s="12">
        <v>407015</v>
      </c>
      <c r="C20" s="3" t="s">
        <v>131</v>
      </c>
      <c r="D20" s="3">
        <v>152</v>
      </c>
      <c r="E20" s="3">
        <v>107</v>
      </c>
      <c r="F20" s="5">
        <f t="shared" si="0"/>
        <v>0.7039473684210527</v>
      </c>
      <c r="G20" s="3">
        <v>17</v>
      </c>
      <c r="H20" s="5">
        <f t="shared" si="1"/>
        <v>0.1118421052631579</v>
      </c>
      <c r="I20" s="3">
        <f t="shared" si="2"/>
        <v>117</v>
      </c>
      <c r="J20" s="3">
        <v>91</v>
      </c>
      <c r="K20" s="3">
        <v>12</v>
      </c>
      <c r="L20" s="3">
        <v>14</v>
      </c>
    </row>
    <row r="21" spans="1:12" ht="14.25">
      <c r="A21" s="3" t="s">
        <v>463</v>
      </c>
      <c r="B21" s="12">
        <v>401507</v>
      </c>
      <c r="C21" s="3" t="s">
        <v>132</v>
      </c>
      <c r="D21" s="3">
        <v>754</v>
      </c>
      <c r="E21" s="3">
        <v>678</v>
      </c>
      <c r="F21" s="5">
        <f t="shared" si="0"/>
        <v>0.8992042440318302</v>
      </c>
      <c r="G21" s="3">
        <v>44</v>
      </c>
      <c r="H21" s="5">
        <f t="shared" si="1"/>
        <v>0.058355437665782495</v>
      </c>
      <c r="I21" s="3">
        <f t="shared" si="2"/>
        <v>685</v>
      </c>
      <c r="J21" s="3">
        <v>618</v>
      </c>
      <c r="K21" s="3">
        <v>40</v>
      </c>
      <c r="L21" s="3">
        <v>27</v>
      </c>
    </row>
    <row r="22" spans="1:12" ht="14.25">
      <c r="A22" s="3" t="s">
        <v>470</v>
      </c>
      <c r="B22" s="12">
        <v>537020</v>
      </c>
      <c r="C22" s="3" t="s">
        <v>133</v>
      </c>
      <c r="D22" s="3">
        <v>47</v>
      </c>
      <c r="E22" s="3">
        <v>12</v>
      </c>
      <c r="F22" s="5">
        <f t="shared" si="0"/>
        <v>0.2553191489361702</v>
      </c>
      <c r="G22" s="3">
        <v>11</v>
      </c>
      <c r="H22" s="5">
        <f t="shared" si="1"/>
        <v>0.23404255319148937</v>
      </c>
      <c r="I22" s="3">
        <f t="shared" si="2"/>
        <v>29</v>
      </c>
      <c r="J22" s="3">
        <v>11</v>
      </c>
      <c r="K22" s="3">
        <v>11</v>
      </c>
      <c r="L22" s="3">
        <v>7</v>
      </c>
    </row>
    <row r="23" spans="1:12" ht="14.25">
      <c r="A23" s="3" t="s">
        <v>500</v>
      </c>
      <c r="B23" s="12">
        <v>51058</v>
      </c>
      <c r="C23" s="3" t="s">
        <v>424</v>
      </c>
      <c r="D23" s="3">
        <v>174</v>
      </c>
      <c r="E23" s="3">
        <v>28</v>
      </c>
      <c r="F23" s="5">
        <f t="shared" si="0"/>
        <v>0.16091954022988506</v>
      </c>
      <c r="G23" s="3">
        <v>13</v>
      </c>
      <c r="H23" s="5">
        <f t="shared" si="1"/>
        <v>0.07471264367816093</v>
      </c>
      <c r="I23" s="3">
        <f t="shared" si="2"/>
        <v>118</v>
      </c>
      <c r="J23" s="3">
        <v>23</v>
      </c>
      <c r="K23" s="3">
        <v>9</v>
      </c>
      <c r="L23" s="3">
        <v>86</v>
      </c>
    </row>
    <row r="24" spans="1:12" ht="14.25">
      <c r="A24" s="3" t="s">
        <v>500</v>
      </c>
      <c r="B24" s="12">
        <v>53967</v>
      </c>
      <c r="C24" s="3" t="s">
        <v>84</v>
      </c>
      <c r="D24" s="3">
        <v>25</v>
      </c>
      <c r="E24" s="3">
        <v>25</v>
      </c>
      <c r="F24" s="5">
        <f t="shared" si="0"/>
        <v>1</v>
      </c>
      <c r="G24" s="3">
        <v>0</v>
      </c>
      <c r="H24" s="5">
        <f t="shared" si="1"/>
        <v>0</v>
      </c>
      <c r="I24" s="3">
        <f t="shared" si="2"/>
        <v>21</v>
      </c>
      <c r="J24" s="3">
        <v>21</v>
      </c>
      <c r="K24" s="3">
        <v>0</v>
      </c>
      <c r="L24" s="3">
        <v>0</v>
      </c>
    </row>
    <row r="25" spans="1:12" ht="14.25">
      <c r="A25" s="3" t="s">
        <v>463</v>
      </c>
      <c r="B25" s="12">
        <v>408123</v>
      </c>
      <c r="C25" s="3" t="s">
        <v>425</v>
      </c>
      <c r="D25" s="3">
        <v>904</v>
      </c>
      <c r="E25" s="3">
        <v>623</v>
      </c>
      <c r="F25" s="5">
        <f t="shared" si="0"/>
        <v>0.6891592920353983</v>
      </c>
      <c r="G25" s="3">
        <v>90</v>
      </c>
      <c r="H25" s="5">
        <f t="shared" si="1"/>
        <v>0.09955752212389381</v>
      </c>
      <c r="I25" s="3">
        <f t="shared" si="2"/>
        <v>748</v>
      </c>
      <c r="J25" s="3">
        <v>537</v>
      </c>
      <c r="K25" s="3">
        <v>76</v>
      </c>
      <c r="L25" s="3">
        <v>135</v>
      </c>
    </row>
    <row r="26" spans="1:12" ht="14.25">
      <c r="A26" s="3" t="s">
        <v>463</v>
      </c>
      <c r="B26" s="12">
        <v>408108</v>
      </c>
      <c r="C26" s="3" t="s">
        <v>426</v>
      </c>
      <c r="D26" s="3">
        <v>604</v>
      </c>
      <c r="E26" s="3">
        <v>585</v>
      </c>
      <c r="F26" s="5">
        <f t="shared" si="0"/>
        <v>0.9685430463576159</v>
      </c>
      <c r="G26" s="3">
        <v>12</v>
      </c>
      <c r="H26" s="5">
        <f t="shared" si="1"/>
        <v>0.019867549668874173</v>
      </c>
      <c r="I26" s="3">
        <f t="shared" si="2"/>
        <v>506</v>
      </c>
      <c r="J26" s="3">
        <v>488</v>
      </c>
      <c r="K26" s="3">
        <v>11</v>
      </c>
      <c r="L26" s="3">
        <v>7</v>
      </c>
    </row>
    <row r="27" spans="1:12" ht="14.25">
      <c r="A27" s="3" t="s">
        <v>463</v>
      </c>
      <c r="B27" s="12">
        <v>401558</v>
      </c>
      <c r="C27" s="3" t="s">
        <v>134</v>
      </c>
      <c r="D27" s="3">
        <v>49</v>
      </c>
      <c r="E27" s="3">
        <v>43</v>
      </c>
      <c r="F27" s="5">
        <f t="shared" si="0"/>
        <v>0.8775510204081632</v>
      </c>
      <c r="G27" s="3">
        <v>3</v>
      </c>
      <c r="H27" s="5">
        <f t="shared" si="1"/>
        <v>0.061224489795918366</v>
      </c>
      <c r="I27" s="3">
        <f t="shared" si="2"/>
        <v>47</v>
      </c>
      <c r="J27" s="3">
        <v>43</v>
      </c>
      <c r="K27" s="3">
        <v>2</v>
      </c>
      <c r="L27" s="3">
        <v>2</v>
      </c>
    </row>
    <row r="28" spans="1:12" ht="14.25">
      <c r="A28" s="3" t="s">
        <v>463</v>
      </c>
      <c r="B28" s="12">
        <v>408114</v>
      </c>
      <c r="C28" s="3" t="s">
        <v>427</v>
      </c>
      <c r="D28" s="3">
        <v>223</v>
      </c>
      <c r="E28" s="3">
        <v>151</v>
      </c>
      <c r="F28" s="5">
        <f t="shared" si="0"/>
        <v>0.6771300448430493</v>
      </c>
      <c r="G28" s="3">
        <v>30</v>
      </c>
      <c r="H28" s="5">
        <f t="shared" si="1"/>
        <v>0.13452914798206278</v>
      </c>
      <c r="I28" s="3">
        <f t="shared" si="2"/>
        <v>159</v>
      </c>
      <c r="J28" s="3">
        <v>123</v>
      </c>
      <c r="K28" s="3">
        <v>22</v>
      </c>
      <c r="L28" s="3">
        <v>14</v>
      </c>
    </row>
    <row r="29" spans="1:12" ht="14.25">
      <c r="A29" s="3" t="s">
        <v>463</v>
      </c>
      <c r="B29" s="12">
        <v>401612</v>
      </c>
      <c r="C29" s="3" t="s">
        <v>135</v>
      </c>
      <c r="D29" s="3">
        <v>20</v>
      </c>
      <c r="E29" s="3">
        <v>12</v>
      </c>
      <c r="F29" s="5">
        <f t="shared" si="0"/>
        <v>0.6</v>
      </c>
      <c r="G29" s="3">
        <v>2</v>
      </c>
      <c r="H29" s="5">
        <f t="shared" si="1"/>
        <v>0.1</v>
      </c>
      <c r="I29" s="3">
        <f t="shared" si="2"/>
        <v>17</v>
      </c>
      <c r="J29" s="3">
        <v>10</v>
      </c>
      <c r="K29" s="3">
        <v>2</v>
      </c>
      <c r="L29" s="3">
        <v>5</v>
      </c>
    </row>
    <row r="30" spans="1:12" ht="14.25">
      <c r="A30" s="3" t="s">
        <v>463</v>
      </c>
      <c r="B30" s="12">
        <v>409857</v>
      </c>
      <c r="C30" s="3" t="s">
        <v>136</v>
      </c>
      <c r="D30" s="3">
        <v>139</v>
      </c>
      <c r="E30" s="3">
        <v>132</v>
      </c>
      <c r="F30" s="5">
        <f t="shared" si="0"/>
        <v>0.9496402877697842</v>
      </c>
      <c r="G30" s="3">
        <v>0</v>
      </c>
      <c r="H30" s="5">
        <f t="shared" si="1"/>
        <v>0</v>
      </c>
      <c r="I30" s="3">
        <f t="shared" si="2"/>
        <v>117</v>
      </c>
      <c r="J30" s="3">
        <v>112</v>
      </c>
      <c r="K30" s="3">
        <v>0</v>
      </c>
      <c r="L30" s="3">
        <v>5</v>
      </c>
    </row>
    <row r="31" spans="1:12" ht="14.25">
      <c r="A31" s="3" t="s">
        <v>446</v>
      </c>
      <c r="B31" s="12">
        <v>167042</v>
      </c>
      <c r="C31" s="3" t="s">
        <v>137</v>
      </c>
      <c r="D31" s="3">
        <v>296</v>
      </c>
      <c r="E31" s="3">
        <v>27</v>
      </c>
      <c r="F31" s="5">
        <f t="shared" si="0"/>
        <v>0.09121621621621621</v>
      </c>
      <c r="G31" s="3">
        <v>16</v>
      </c>
      <c r="H31" s="5">
        <f t="shared" si="1"/>
        <v>0.05405405405405406</v>
      </c>
      <c r="I31" s="3">
        <f t="shared" si="2"/>
        <v>136</v>
      </c>
      <c r="J31" s="3">
        <v>16</v>
      </c>
      <c r="K31" s="3">
        <v>15</v>
      </c>
      <c r="L31" s="3">
        <v>105</v>
      </c>
    </row>
    <row r="32" spans="1:12" ht="14.25">
      <c r="A32" s="3" t="s">
        <v>458</v>
      </c>
      <c r="B32" s="12">
        <v>327935</v>
      </c>
      <c r="C32" s="3" t="s">
        <v>138</v>
      </c>
      <c r="D32" s="3">
        <v>142</v>
      </c>
      <c r="E32" s="3">
        <v>4</v>
      </c>
      <c r="F32" s="5">
        <f t="shared" si="0"/>
        <v>0.028169014084507043</v>
      </c>
      <c r="G32" s="3">
        <v>4</v>
      </c>
      <c r="H32" s="5">
        <f t="shared" si="1"/>
        <v>0.028169014084507043</v>
      </c>
      <c r="I32" s="3">
        <f t="shared" si="2"/>
        <v>76</v>
      </c>
      <c r="J32" s="3">
        <v>2</v>
      </c>
      <c r="K32" s="3">
        <v>4</v>
      </c>
      <c r="L32" s="3">
        <v>70</v>
      </c>
    </row>
    <row r="33" spans="1:12" ht="14.25">
      <c r="A33" s="3" t="s">
        <v>463</v>
      </c>
      <c r="B33" s="12">
        <v>407112</v>
      </c>
      <c r="C33" s="3" t="s">
        <v>139</v>
      </c>
      <c r="D33" s="3">
        <v>154</v>
      </c>
      <c r="E33" s="3">
        <v>88</v>
      </c>
      <c r="F33" s="5">
        <f t="shared" si="0"/>
        <v>0.5714285714285714</v>
      </c>
      <c r="G33" s="3">
        <v>5</v>
      </c>
      <c r="H33" s="5">
        <f t="shared" si="1"/>
        <v>0.032467532467532464</v>
      </c>
      <c r="I33" s="3">
        <f t="shared" si="2"/>
        <v>111</v>
      </c>
      <c r="J33" s="3">
        <v>77</v>
      </c>
      <c r="K33" s="3">
        <v>4</v>
      </c>
      <c r="L33" s="3">
        <v>30</v>
      </c>
    </row>
    <row r="34" spans="1:12" ht="14.25">
      <c r="A34" s="3" t="s">
        <v>463</v>
      </c>
      <c r="B34" s="12">
        <v>408105</v>
      </c>
      <c r="C34" s="3" t="s">
        <v>428</v>
      </c>
      <c r="D34" s="3">
        <v>388</v>
      </c>
      <c r="E34" s="3">
        <v>325</v>
      </c>
      <c r="F34" s="5">
        <f t="shared" si="0"/>
        <v>0.8376288659793815</v>
      </c>
      <c r="G34" s="3">
        <v>22</v>
      </c>
      <c r="H34" s="5">
        <f t="shared" si="1"/>
        <v>0.05670103092783505</v>
      </c>
      <c r="I34" s="3">
        <f t="shared" si="2"/>
        <v>354</v>
      </c>
      <c r="J34" s="3">
        <v>296</v>
      </c>
      <c r="K34" s="3">
        <v>20</v>
      </c>
      <c r="L34" s="3">
        <v>38</v>
      </c>
    </row>
    <row r="35" spans="1:12" ht="14.25">
      <c r="A35" s="3" t="s">
        <v>450</v>
      </c>
      <c r="B35" s="12">
        <v>207028</v>
      </c>
      <c r="C35" s="3" t="s">
        <v>140</v>
      </c>
      <c r="D35" s="3">
        <v>92</v>
      </c>
      <c r="E35" s="3">
        <v>5</v>
      </c>
      <c r="F35" s="5">
        <f t="shared" si="0"/>
        <v>0.05434782608695652</v>
      </c>
      <c r="G35" s="3">
        <v>5</v>
      </c>
      <c r="H35" s="5">
        <f t="shared" si="1"/>
        <v>0.05434782608695652</v>
      </c>
      <c r="I35" s="3">
        <f t="shared" si="2"/>
        <v>50</v>
      </c>
      <c r="J35" s="3">
        <v>5</v>
      </c>
      <c r="K35" s="3">
        <v>4</v>
      </c>
      <c r="L35" s="3">
        <v>41</v>
      </c>
    </row>
    <row r="36" spans="1:12" ht="14.25">
      <c r="A36" s="3" t="s">
        <v>463</v>
      </c>
      <c r="B36" s="12">
        <v>407037</v>
      </c>
      <c r="C36" s="3" t="s">
        <v>141</v>
      </c>
      <c r="D36" s="3">
        <v>90</v>
      </c>
      <c r="E36" s="3">
        <v>84</v>
      </c>
      <c r="F36" s="5">
        <f t="shared" si="0"/>
        <v>0.9333333333333333</v>
      </c>
      <c r="G36" s="3">
        <v>6</v>
      </c>
      <c r="H36" s="5">
        <f t="shared" si="1"/>
        <v>0.06666666666666667</v>
      </c>
      <c r="I36" s="3">
        <f t="shared" si="2"/>
        <v>54</v>
      </c>
      <c r="J36" s="3">
        <v>53</v>
      </c>
      <c r="K36" s="3">
        <v>1</v>
      </c>
      <c r="L36" s="3">
        <v>0</v>
      </c>
    </row>
    <row r="37" spans="1:12" ht="14.25">
      <c r="A37" s="3" t="s">
        <v>463</v>
      </c>
      <c r="B37" s="12">
        <v>401383</v>
      </c>
      <c r="C37" s="3" t="s">
        <v>142</v>
      </c>
      <c r="D37" s="3">
        <v>185</v>
      </c>
      <c r="E37" s="3">
        <v>169</v>
      </c>
      <c r="F37" s="5">
        <f t="shared" si="0"/>
        <v>0.9135135135135135</v>
      </c>
      <c r="G37" s="3">
        <v>13</v>
      </c>
      <c r="H37" s="5">
        <f t="shared" si="1"/>
        <v>0.07027027027027027</v>
      </c>
      <c r="I37" s="3">
        <f t="shared" si="2"/>
        <v>147</v>
      </c>
      <c r="J37" s="3">
        <v>97</v>
      </c>
      <c r="K37" s="3">
        <v>10</v>
      </c>
      <c r="L37" s="3">
        <v>40</v>
      </c>
    </row>
    <row r="38" spans="1:12" ht="14.25">
      <c r="A38" s="3" t="s">
        <v>463</v>
      </c>
      <c r="B38" s="12">
        <v>406805</v>
      </c>
      <c r="C38" s="3" t="s">
        <v>143</v>
      </c>
      <c r="D38" s="3">
        <v>63</v>
      </c>
      <c r="E38" s="3">
        <v>42</v>
      </c>
      <c r="F38" s="5">
        <f t="shared" si="0"/>
        <v>0.6666666666666666</v>
      </c>
      <c r="G38" s="3">
        <v>2</v>
      </c>
      <c r="H38" s="5">
        <f t="shared" si="1"/>
        <v>0.031746031746031744</v>
      </c>
      <c r="I38" s="3">
        <f t="shared" si="2"/>
        <v>56</v>
      </c>
      <c r="J38" s="3">
        <v>37</v>
      </c>
      <c r="K38" s="3">
        <v>2</v>
      </c>
      <c r="L38" s="3">
        <v>17</v>
      </c>
    </row>
    <row r="39" spans="1:12" ht="14.25">
      <c r="A39" s="3" t="s">
        <v>502</v>
      </c>
      <c r="B39" s="12">
        <v>329115</v>
      </c>
      <c r="C39" s="3" t="s">
        <v>100</v>
      </c>
      <c r="D39" s="3">
        <v>42</v>
      </c>
      <c r="E39" s="3">
        <v>42</v>
      </c>
      <c r="F39" s="5">
        <f t="shared" si="0"/>
        <v>1</v>
      </c>
      <c r="G39" s="3">
        <v>0</v>
      </c>
      <c r="H39" s="5">
        <f t="shared" si="1"/>
        <v>0</v>
      </c>
      <c r="I39" s="3">
        <f t="shared" si="2"/>
        <v>34</v>
      </c>
      <c r="J39" s="3">
        <v>34</v>
      </c>
      <c r="K39" s="3">
        <v>0</v>
      </c>
      <c r="L39" s="3">
        <v>0</v>
      </c>
    </row>
    <row r="40" spans="1:12" ht="14.25">
      <c r="A40" s="3" t="s">
        <v>445</v>
      </c>
      <c r="B40" s="12">
        <v>87690</v>
      </c>
      <c r="C40" s="3" t="s">
        <v>144</v>
      </c>
      <c r="D40" s="3">
        <v>133</v>
      </c>
      <c r="E40" s="3">
        <v>14</v>
      </c>
      <c r="F40" s="5">
        <f t="shared" si="0"/>
        <v>0.10526315789473684</v>
      </c>
      <c r="G40" s="3">
        <v>7</v>
      </c>
      <c r="H40" s="5">
        <f t="shared" si="1"/>
        <v>0.05263157894736842</v>
      </c>
      <c r="I40" s="3">
        <f t="shared" si="2"/>
        <v>97</v>
      </c>
      <c r="J40" s="3">
        <v>12</v>
      </c>
      <c r="K40" s="3">
        <v>6</v>
      </c>
      <c r="L40" s="3">
        <v>79</v>
      </c>
    </row>
    <row r="41" spans="1:12" ht="14.25">
      <c r="A41" s="3" t="s">
        <v>446</v>
      </c>
      <c r="B41" s="12">
        <v>97201</v>
      </c>
      <c r="C41" s="3" t="s">
        <v>145</v>
      </c>
      <c r="D41" s="3">
        <v>413</v>
      </c>
      <c r="E41" s="3">
        <v>54</v>
      </c>
      <c r="F41" s="5">
        <f t="shared" si="0"/>
        <v>0.13075060532687652</v>
      </c>
      <c r="G41" s="3">
        <v>25</v>
      </c>
      <c r="H41" s="5">
        <f t="shared" si="1"/>
        <v>0.06053268765133172</v>
      </c>
      <c r="I41" s="3">
        <f t="shared" si="2"/>
        <v>312</v>
      </c>
      <c r="J41" s="3">
        <v>49</v>
      </c>
      <c r="K41" s="3">
        <v>23</v>
      </c>
      <c r="L41" s="3">
        <v>240</v>
      </c>
    </row>
    <row r="42" spans="1:12" ht="14.25">
      <c r="A42" s="3" t="s">
        <v>474</v>
      </c>
      <c r="B42" s="12">
        <v>597855</v>
      </c>
      <c r="C42" s="3" t="s">
        <v>146</v>
      </c>
      <c r="D42" s="3">
        <v>155</v>
      </c>
      <c r="E42" s="3">
        <v>15</v>
      </c>
      <c r="F42" s="5">
        <f t="shared" si="0"/>
        <v>0.0967741935483871</v>
      </c>
      <c r="G42" s="3">
        <v>6</v>
      </c>
      <c r="H42" s="5">
        <f t="shared" si="1"/>
        <v>0.03870967741935484</v>
      </c>
      <c r="I42" s="3">
        <f t="shared" si="2"/>
        <v>48</v>
      </c>
      <c r="J42" s="3">
        <v>11</v>
      </c>
      <c r="K42" s="3">
        <v>5</v>
      </c>
      <c r="L42" s="3">
        <v>32</v>
      </c>
    </row>
    <row r="43" spans="1:12" ht="14.25">
      <c r="A43" s="3" t="s">
        <v>463</v>
      </c>
      <c r="B43" s="12">
        <v>407030</v>
      </c>
      <c r="C43" s="3" t="s">
        <v>147</v>
      </c>
      <c r="D43" s="3">
        <v>86</v>
      </c>
      <c r="E43" s="3">
        <v>75</v>
      </c>
      <c r="F43" s="5">
        <f t="shared" si="0"/>
        <v>0.872093023255814</v>
      </c>
      <c r="G43" s="3">
        <v>5</v>
      </c>
      <c r="H43" s="5">
        <f t="shared" si="1"/>
        <v>0.05813953488372093</v>
      </c>
      <c r="I43" s="3">
        <f t="shared" si="2"/>
        <v>71</v>
      </c>
      <c r="J43" s="3">
        <v>65</v>
      </c>
      <c r="K43" s="3">
        <v>4</v>
      </c>
      <c r="L43" s="3">
        <v>2</v>
      </c>
    </row>
    <row r="44" spans="1:12" ht="14.25">
      <c r="A44" s="3" t="s">
        <v>458</v>
      </c>
      <c r="B44" s="12">
        <v>327027</v>
      </c>
      <c r="C44" s="3" t="s">
        <v>148</v>
      </c>
      <c r="D44" s="3">
        <v>87</v>
      </c>
      <c r="E44" s="3">
        <v>8</v>
      </c>
      <c r="F44" s="5">
        <f t="shared" si="0"/>
        <v>0.09195402298850575</v>
      </c>
      <c r="G44" s="3">
        <v>7</v>
      </c>
      <c r="H44" s="5">
        <f t="shared" si="1"/>
        <v>0.08045977011494253</v>
      </c>
      <c r="I44" s="3">
        <f t="shared" si="2"/>
        <v>50</v>
      </c>
      <c r="J44" s="3">
        <v>7</v>
      </c>
      <c r="K44" s="3">
        <v>6</v>
      </c>
      <c r="L44" s="3">
        <v>37</v>
      </c>
    </row>
    <row r="45" spans="1:12" ht="14.25">
      <c r="A45" s="3" t="s">
        <v>463</v>
      </c>
      <c r="B45" s="12">
        <v>401384</v>
      </c>
      <c r="C45" s="3" t="s">
        <v>149</v>
      </c>
      <c r="D45" s="3">
        <v>151</v>
      </c>
      <c r="E45" s="3">
        <v>151</v>
      </c>
      <c r="F45" s="5">
        <f t="shared" si="0"/>
        <v>1</v>
      </c>
      <c r="G45" s="3">
        <v>0</v>
      </c>
      <c r="H45" s="5">
        <f t="shared" si="1"/>
        <v>0</v>
      </c>
      <c r="I45" s="3">
        <f t="shared" si="2"/>
        <v>143</v>
      </c>
      <c r="J45" s="3">
        <v>143</v>
      </c>
      <c r="K45" s="3">
        <v>0</v>
      </c>
      <c r="L45" s="3">
        <v>0</v>
      </c>
    </row>
    <row r="46" spans="1:12" ht="14.25">
      <c r="A46" s="3" t="s">
        <v>456</v>
      </c>
      <c r="B46" s="12">
        <v>307117</v>
      </c>
      <c r="C46" s="3" t="s">
        <v>150</v>
      </c>
      <c r="D46" s="3">
        <v>780</v>
      </c>
      <c r="E46" s="3">
        <v>45</v>
      </c>
      <c r="F46" s="5">
        <f t="shared" si="0"/>
        <v>0.057692307692307696</v>
      </c>
      <c r="G46" s="3">
        <v>3</v>
      </c>
      <c r="H46" s="5">
        <f t="shared" si="1"/>
        <v>0.0038461538461538464</v>
      </c>
      <c r="I46" s="3">
        <f t="shared" si="2"/>
        <v>228</v>
      </c>
      <c r="J46" s="3">
        <v>37</v>
      </c>
      <c r="K46" s="3">
        <v>2</v>
      </c>
      <c r="L46" s="3">
        <v>189</v>
      </c>
    </row>
    <row r="47" spans="1:12" ht="14.25">
      <c r="A47" s="3" t="s">
        <v>463</v>
      </c>
      <c r="B47" s="12">
        <v>404024</v>
      </c>
      <c r="C47" s="3" t="s">
        <v>151</v>
      </c>
      <c r="D47" s="3">
        <v>200</v>
      </c>
      <c r="E47" s="3">
        <v>162</v>
      </c>
      <c r="F47" s="5">
        <f t="shared" si="0"/>
        <v>0.81</v>
      </c>
      <c r="G47" s="3">
        <v>18</v>
      </c>
      <c r="H47" s="5">
        <f t="shared" si="1"/>
        <v>0.09</v>
      </c>
      <c r="I47" s="3">
        <f t="shared" si="2"/>
        <v>170</v>
      </c>
      <c r="J47" s="3">
        <v>152</v>
      </c>
      <c r="K47" s="3">
        <v>16</v>
      </c>
      <c r="L47" s="3">
        <v>2</v>
      </c>
    </row>
    <row r="48" spans="1:12" ht="14.25">
      <c r="A48" s="3" t="s">
        <v>463</v>
      </c>
      <c r="B48" s="12">
        <v>407105</v>
      </c>
      <c r="C48" s="3" t="s">
        <v>152</v>
      </c>
      <c r="D48" s="3">
        <v>195</v>
      </c>
      <c r="E48" s="3">
        <v>192</v>
      </c>
      <c r="F48" s="5">
        <f t="shared" si="0"/>
        <v>0.9846153846153847</v>
      </c>
      <c r="G48" s="3">
        <v>3</v>
      </c>
      <c r="H48" s="5">
        <f t="shared" si="1"/>
        <v>0.015384615384615385</v>
      </c>
      <c r="I48" s="3">
        <f t="shared" si="2"/>
        <v>164</v>
      </c>
      <c r="J48" s="3">
        <v>161</v>
      </c>
      <c r="K48" s="3">
        <v>3</v>
      </c>
      <c r="L48" s="3">
        <v>0</v>
      </c>
    </row>
    <row r="49" spans="1:12" ht="14.25">
      <c r="A49" s="3" t="s">
        <v>463</v>
      </c>
      <c r="B49" s="12">
        <v>409862</v>
      </c>
      <c r="C49" s="3" t="s">
        <v>153</v>
      </c>
      <c r="D49" s="3">
        <v>217</v>
      </c>
      <c r="E49" s="3">
        <v>195</v>
      </c>
      <c r="F49" s="5">
        <f t="shared" si="0"/>
        <v>0.8986175115207373</v>
      </c>
      <c r="G49" s="3">
        <v>10</v>
      </c>
      <c r="H49" s="5">
        <f t="shared" si="1"/>
        <v>0.04608294930875576</v>
      </c>
      <c r="I49" s="3">
        <f t="shared" si="2"/>
        <v>187</v>
      </c>
      <c r="J49" s="3">
        <v>169</v>
      </c>
      <c r="K49" s="3">
        <v>8</v>
      </c>
      <c r="L49" s="3">
        <v>10</v>
      </c>
    </row>
    <row r="50" spans="1:12" ht="14.25">
      <c r="A50" s="3" t="s">
        <v>507</v>
      </c>
      <c r="B50" s="12">
        <v>489106</v>
      </c>
      <c r="C50" s="3" t="s">
        <v>101</v>
      </c>
      <c r="D50" s="3">
        <v>8</v>
      </c>
      <c r="E50" s="3">
        <v>8</v>
      </c>
      <c r="F50" s="5">
        <f t="shared" si="0"/>
        <v>1</v>
      </c>
      <c r="G50" s="3">
        <v>0</v>
      </c>
      <c r="H50" s="5">
        <f t="shared" si="1"/>
        <v>0</v>
      </c>
      <c r="I50" s="3">
        <f t="shared" si="2"/>
        <v>2</v>
      </c>
      <c r="J50" s="3">
        <v>2</v>
      </c>
      <c r="K50" s="3">
        <v>0</v>
      </c>
      <c r="L50" s="3">
        <v>0</v>
      </c>
    </row>
    <row r="51" spans="1:12" ht="14.25">
      <c r="A51" s="3" t="s">
        <v>463</v>
      </c>
      <c r="B51" s="12">
        <v>401489</v>
      </c>
      <c r="C51" s="3" t="s">
        <v>154</v>
      </c>
      <c r="D51" s="3">
        <v>127</v>
      </c>
      <c r="E51" s="3">
        <v>123</v>
      </c>
      <c r="F51" s="5">
        <f t="shared" si="0"/>
        <v>0.968503937007874</v>
      </c>
      <c r="G51" s="3">
        <v>1</v>
      </c>
      <c r="H51" s="5">
        <f t="shared" si="1"/>
        <v>0.007874015748031496</v>
      </c>
      <c r="I51" s="3">
        <f t="shared" si="2"/>
        <v>116</v>
      </c>
      <c r="J51" s="3">
        <v>113</v>
      </c>
      <c r="K51" s="3">
        <v>1</v>
      </c>
      <c r="L51" s="3">
        <v>2</v>
      </c>
    </row>
    <row r="52" spans="1:12" ht="14.25">
      <c r="A52" s="3" t="s">
        <v>501</v>
      </c>
      <c r="B52" s="12">
        <v>134020</v>
      </c>
      <c r="C52" s="3" t="s">
        <v>85</v>
      </c>
      <c r="D52" s="3">
        <v>20</v>
      </c>
      <c r="E52" s="3">
        <v>20</v>
      </c>
      <c r="F52" s="5">
        <f t="shared" si="0"/>
        <v>1</v>
      </c>
      <c r="G52" s="3">
        <v>0</v>
      </c>
      <c r="H52" s="5">
        <f t="shared" si="1"/>
        <v>0</v>
      </c>
      <c r="I52" s="3">
        <f t="shared" si="2"/>
        <v>15</v>
      </c>
      <c r="J52" s="3">
        <v>15</v>
      </c>
      <c r="K52" s="3">
        <v>0</v>
      </c>
      <c r="L52" s="3">
        <v>0</v>
      </c>
    </row>
    <row r="53" spans="1:12" ht="14.25">
      <c r="A53" s="3" t="s">
        <v>463</v>
      </c>
      <c r="B53" s="12">
        <v>402801</v>
      </c>
      <c r="C53" s="3" t="s">
        <v>155</v>
      </c>
      <c r="D53" s="3">
        <v>73</v>
      </c>
      <c r="E53" s="3">
        <v>66</v>
      </c>
      <c r="F53" s="5">
        <f t="shared" si="0"/>
        <v>0.9041095890410958</v>
      </c>
      <c r="G53" s="3">
        <v>0</v>
      </c>
      <c r="H53" s="5">
        <f t="shared" si="1"/>
        <v>0</v>
      </c>
      <c r="I53" s="3">
        <f t="shared" si="2"/>
        <v>53</v>
      </c>
      <c r="J53" s="3">
        <v>48</v>
      </c>
      <c r="K53" s="3">
        <v>0</v>
      </c>
      <c r="L53" s="3">
        <v>5</v>
      </c>
    </row>
    <row r="54" spans="1:12" ht="14.25">
      <c r="A54" s="3" t="s">
        <v>479</v>
      </c>
      <c r="B54" s="12">
        <v>667039</v>
      </c>
      <c r="C54" s="3" t="s">
        <v>156</v>
      </c>
      <c r="D54" s="3">
        <v>121</v>
      </c>
      <c r="E54" s="3">
        <v>6</v>
      </c>
      <c r="F54" s="5">
        <f t="shared" si="0"/>
        <v>0.049586776859504134</v>
      </c>
      <c r="G54" s="3">
        <v>6</v>
      </c>
      <c r="H54" s="5">
        <f t="shared" si="1"/>
        <v>0.049586776859504134</v>
      </c>
      <c r="I54" s="3">
        <f t="shared" si="2"/>
        <v>59</v>
      </c>
      <c r="J54" s="3">
        <v>4</v>
      </c>
      <c r="K54" s="3">
        <v>5</v>
      </c>
      <c r="L54" s="3">
        <v>50</v>
      </c>
    </row>
    <row r="55" spans="1:12" ht="14.25">
      <c r="A55" s="3" t="s">
        <v>477</v>
      </c>
      <c r="B55" s="12">
        <v>647041</v>
      </c>
      <c r="C55" s="3" t="s">
        <v>157</v>
      </c>
      <c r="D55" s="3">
        <v>84</v>
      </c>
      <c r="E55" s="3">
        <v>9</v>
      </c>
      <c r="F55" s="5">
        <f t="shared" si="0"/>
        <v>0.10714285714285714</v>
      </c>
      <c r="G55" s="3">
        <v>4</v>
      </c>
      <c r="H55" s="5">
        <f t="shared" si="1"/>
        <v>0.047619047619047616</v>
      </c>
      <c r="I55" s="3">
        <f t="shared" si="2"/>
        <v>31</v>
      </c>
      <c r="J55" s="3">
        <v>6</v>
      </c>
      <c r="K55" s="3">
        <v>3</v>
      </c>
      <c r="L55" s="3">
        <v>22</v>
      </c>
    </row>
    <row r="56" spans="1:12" ht="14.25">
      <c r="A56" s="3" t="s">
        <v>501</v>
      </c>
      <c r="B56" s="12">
        <v>759113</v>
      </c>
      <c r="C56" s="3" t="s">
        <v>86</v>
      </c>
      <c r="D56" s="3">
        <v>70</v>
      </c>
      <c r="E56" s="3">
        <v>70</v>
      </c>
      <c r="F56" s="5">
        <f t="shared" si="0"/>
        <v>1</v>
      </c>
      <c r="G56" s="3">
        <v>0</v>
      </c>
      <c r="H56" s="5">
        <f t="shared" si="1"/>
        <v>0</v>
      </c>
      <c r="I56" s="3">
        <f t="shared" si="2"/>
        <v>64</v>
      </c>
      <c r="J56" s="3">
        <v>64</v>
      </c>
      <c r="K56" s="3">
        <v>0</v>
      </c>
      <c r="L56" s="3">
        <v>0</v>
      </c>
    </row>
    <row r="57" spans="1:12" ht="14.25">
      <c r="A57" s="3" t="s">
        <v>501</v>
      </c>
      <c r="B57" s="12">
        <v>759120</v>
      </c>
      <c r="C57" s="3" t="s">
        <v>87</v>
      </c>
      <c r="D57" s="3">
        <v>531</v>
      </c>
      <c r="E57" s="3">
        <v>531</v>
      </c>
      <c r="F57" s="5">
        <f t="shared" si="0"/>
        <v>1</v>
      </c>
      <c r="G57" s="3">
        <v>0</v>
      </c>
      <c r="H57" s="5">
        <f t="shared" si="1"/>
        <v>0</v>
      </c>
      <c r="I57" s="3">
        <f t="shared" si="2"/>
        <v>469</v>
      </c>
      <c r="J57" s="3">
        <v>469</v>
      </c>
      <c r="K57" s="3">
        <v>0</v>
      </c>
      <c r="L57" s="3">
        <v>0</v>
      </c>
    </row>
    <row r="58" spans="1:12" ht="14.25">
      <c r="A58" s="3" t="s">
        <v>463</v>
      </c>
      <c r="B58" s="12">
        <v>409863</v>
      </c>
      <c r="C58" s="3" t="s">
        <v>158</v>
      </c>
      <c r="D58" s="3">
        <v>252</v>
      </c>
      <c r="E58" s="3">
        <v>207</v>
      </c>
      <c r="F58" s="5">
        <f t="shared" si="0"/>
        <v>0.8214285714285714</v>
      </c>
      <c r="G58" s="3">
        <v>2</v>
      </c>
      <c r="H58" s="5">
        <f t="shared" si="1"/>
        <v>0.007936507936507936</v>
      </c>
      <c r="I58" s="3">
        <f t="shared" si="2"/>
        <v>140</v>
      </c>
      <c r="J58" s="3">
        <v>117</v>
      </c>
      <c r="K58" s="3">
        <v>1</v>
      </c>
      <c r="L58" s="3">
        <v>22</v>
      </c>
    </row>
    <row r="59" spans="1:12" ht="14.25">
      <c r="A59" s="3" t="s">
        <v>445</v>
      </c>
      <c r="B59" s="12">
        <v>87119</v>
      </c>
      <c r="C59" s="3" t="s">
        <v>159</v>
      </c>
      <c r="D59" s="3">
        <v>110</v>
      </c>
      <c r="E59" s="3">
        <v>0</v>
      </c>
      <c r="F59" s="5">
        <f t="shared" si="0"/>
        <v>0</v>
      </c>
      <c r="G59" s="3">
        <v>3</v>
      </c>
      <c r="H59" s="5">
        <f t="shared" si="1"/>
        <v>0.02727272727272727</v>
      </c>
      <c r="I59" s="3">
        <f t="shared" si="2"/>
        <v>69</v>
      </c>
      <c r="J59" s="3">
        <v>0</v>
      </c>
      <c r="K59" s="3">
        <v>2</v>
      </c>
      <c r="L59" s="3">
        <v>67</v>
      </c>
    </row>
    <row r="60" spans="1:12" ht="14.25">
      <c r="A60" s="3" t="s">
        <v>473</v>
      </c>
      <c r="B60" s="12">
        <v>587066</v>
      </c>
      <c r="C60" s="3" t="s">
        <v>160</v>
      </c>
      <c r="D60" s="3">
        <v>8</v>
      </c>
      <c r="E60" s="3">
        <v>0</v>
      </c>
      <c r="F60" s="5">
        <f t="shared" si="0"/>
        <v>0</v>
      </c>
      <c r="G60" s="3">
        <v>1</v>
      </c>
      <c r="H60" s="5">
        <f t="shared" si="1"/>
        <v>0.125</v>
      </c>
      <c r="I60" s="3">
        <f t="shared" si="2"/>
        <v>6</v>
      </c>
      <c r="J60" s="3">
        <v>0</v>
      </c>
      <c r="K60" s="3">
        <v>1</v>
      </c>
      <c r="L60" s="3">
        <v>5</v>
      </c>
    </row>
    <row r="61" spans="1:12" ht="14.25">
      <c r="A61" s="3" t="s">
        <v>463</v>
      </c>
      <c r="B61" s="12">
        <v>408109</v>
      </c>
      <c r="C61" s="3" t="s">
        <v>429</v>
      </c>
      <c r="D61" s="3">
        <v>283</v>
      </c>
      <c r="E61" s="3">
        <v>227</v>
      </c>
      <c r="F61" s="5">
        <f t="shared" si="0"/>
        <v>0.8021201413427562</v>
      </c>
      <c r="G61" s="3">
        <v>28</v>
      </c>
      <c r="H61" s="5">
        <f t="shared" si="1"/>
        <v>0.0989399293286219</v>
      </c>
      <c r="I61" s="3">
        <f t="shared" si="2"/>
        <v>241</v>
      </c>
      <c r="J61" s="3">
        <v>195</v>
      </c>
      <c r="K61" s="3">
        <v>26</v>
      </c>
      <c r="L61" s="3">
        <v>20</v>
      </c>
    </row>
    <row r="62" spans="1:12" ht="14.25">
      <c r="A62" s="3" t="s">
        <v>488</v>
      </c>
      <c r="B62" s="12">
        <v>527052</v>
      </c>
      <c r="C62" s="3" t="s">
        <v>161</v>
      </c>
      <c r="D62" s="3">
        <v>70</v>
      </c>
      <c r="E62" s="3">
        <v>45</v>
      </c>
      <c r="F62" s="5">
        <f t="shared" si="0"/>
        <v>0.6428571428571429</v>
      </c>
      <c r="G62" s="3">
        <v>4</v>
      </c>
      <c r="H62" s="5">
        <f t="shared" si="1"/>
        <v>0.05714285714285714</v>
      </c>
      <c r="I62" s="3">
        <f t="shared" si="2"/>
        <v>53</v>
      </c>
      <c r="J62" s="3">
        <v>41</v>
      </c>
      <c r="K62" s="3">
        <v>3</v>
      </c>
      <c r="L62" s="3">
        <v>9</v>
      </c>
    </row>
    <row r="63" spans="1:12" ht="14.25">
      <c r="A63" s="3" t="s">
        <v>463</v>
      </c>
      <c r="B63" s="12">
        <v>402712</v>
      </c>
      <c r="C63" s="3" t="s">
        <v>162</v>
      </c>
      <c r="D63" s="3">
        <v>319</v>
      </c>
      <c r="E63" s="3">
        <v>270</v>
      </c>
      <c r="F63" s="5">
        <f t="shared" si="0"/>
        <v>0.8463949843260188</v>
      </c>
      <c r="G63" s="3">
        <v>4</v>
      </c>
      <c r="H63" s="5">
        <f t="shared" si="1"/>
        <v>0.012539184952978056</v>
      </c>
      <c r="I63" s="3">
        <f t="shared" si="2"/>
        <v>271</v>
      </c>
      <c r="J63" s="3">
        <v>230</v>
      </c>
      <c r="K63" s="3">
        <v>3</v>
      </c>
      <c r="L63" s="3">
        <v>38</v>
      </c>
    </row>
    <row r="64" spans="1:12" ht="14.25">
      <c r="A64" s="3" t="s">
        <v>463</v>
      </c>
      <c r="B64" s="12">
        <v>401218</v>
      </c>
      <c r="C64" s="3" t="s">
        <v>163</v>
      </c>
      <c r="D64" s="3">
        <v>376</v>
      </c>
      <c r="E64" s="3">
        <v>112</v>
      </c>
      <c r="F64" s="5">
        <f t="shared" si="0"/>
        <v>0.2978723404255319</v>
      </c>
      <c r="G64" s="3">
        <v>37</v>
      </c>
      <c r="H64" s="5">
        <f t="shared" si="1"/>
        <v>0.09840425531914894</v>
      </c>
      <c r="I64" s="3">
        <f t="shared" si="2"/>
        <v>197</v>
      </c>
      <c r="J64" s="3">
        <v>88</v>
      </c>
      <c r="K64" s="3">
        <v>27</v>
      </c>
      <c r="L64" s="3">
        <v>82</v>
      </c>
    </row>
    <row r="65" spans="1:12" ht="14.25">
      <c r="A65" s="3" t="s">
        <v>451</v>
      </c>
      <c r="B65" s="12">
        <v>187059</v>
      </c>
      <c r="C65" s="3" t="s">
        <v>164</v>
      </c>
      <c r="D65" s="3">
        <v>89</v>
      </c>
      <c r="E65" s="3">
        <v>25</v>
      </c>
      <c r="F65" s="5">
        <f t="shared" si="0"/>
        <v>0.2808988764044944</v>
      </c>
      <c r="G65" s="3">
        <v>6</v>
      </c>
      <c r="H65" s="5">
        <f t="shared" si="1"/>
        <v>0.06741573033707865</v>
      </c>
      <c r="I65" s="3">
        <f t="shared" si="2"/>
        <v>57</v>
      </c>
      <c r="J65" s="3">
        <v>20</v>
      </c>
      <c r="K65" s="3">
        <v>5</v>
      </c>
      <c r="L65" s="3">
        <v>32</v>
      </c>
    </row>
    <row r="66" spans="1:12" ht="14.25">
      <c r="A66" s="3" t="s">
        <v>481</v>
      </c>
      <c r="B66" s="12">
        <v>687056</v>
      </c>
      <c r="C66" s="3" t="s">
        <v>165</v>
      </c>
      <c r="D66" s="3">
        <v>154</v>
      </c>
      <c r="E66" s="3">
        <v>16</v>
      </c>
      <c r="F66" s="5">
        <f aca="true" t="shared" si="3" ref="F66:F129">E66/D66</f>
        <v>0.1038961038961039</v>
      </c>
      <c r="G66" s="3">
        <v>16</v>
      </c>
      <c r="H66" s="5">
        <f aca="true" t="shared" si="4" ref="H66:H129">G66/D66</f>
        <v>0.1038961038961039</v>
      </c>
      <c r="I66" s="3">
        <f aca="true" t="shared" si="5" ref="I66:I129">SUM(J66:L66)</f>
        <v>74</v>
      </c>
      <c r="J66" s="3">
        <v>10</v>
      </c>
      <c r="K66" s="3">
        <v>12</v>
      </c>
      <c r="L66" s="3">
        <v>52</v>
      </c>
    </row>
    <row r="67" spans="1:12" ht="14.25">
      <c r="A67" s="3" t="s">
        <v>463</v>
      </c>
      <c r="B67" s="12">
        <v>407057</v>
      </c>
      <c r="C67" s="3" t="s">
        <v>166</v>
      </c>
      <c r="D67" s="3">
        <v>252</v>
      </c>
      <c r="E67" s="3">
        <v>0</v>
      </c>
      <c r="F67" s="5">
        <f t="shared" si="3"/>
        <v>0</v>
      </c>
      <c r="G67" s="3">
        <v>0</v>
      </c>
      <c r="H67" s="5">
        <f t="shared" si="4"/>
        <v>0</v>
      </c>
      <c r="I67" s="3">
        <f t="shared" si="5"/>
        <v>248</v>
      </c>
      <c r="J67" s="3">
        <v>0</v>
      </c>
      <c r="K67" s="3">
        <v>0</v>
      </c>
      <c r="L67" s="3">
        <v>248</v>
      </c>
    </row>
    <row r="68" spans="1:12" ht="14.25">
      <c r="A68" s="3" t="s">
        <v>476</v>
      </c>
      <c r="B68" s="12">
        <v>621406</v>
      </c>
      <c r="C68" s="3" t="s">
        <v>167</v>
      </c>
      <c r="D68" s="3">
        <v>13</v>
      </c>
      <c r="E68" s="3">
        <v>6</v>
      </c>
      <c r="F68" s="5">
        <f t="shared" si="3"/>
        <v>0.46153846153846156</v>
      </c>
      <c r="G68" s="3">
        <v>1</v>
      </c>
      <c r="H68" s="5">
        <f t="shared" si="4"/>
        <v>0.07692307692307693</v>
      </c>
      <c r="I68" s="3">
        <f t="shared" si="5"/>
        <v>10</v>
      </c>
      <c r="J68" s="3">
        <v>5</v>
      </c>
      <c r="K68" s="3">
        <v>1</v>
      </c>
      <c r="L68" s="3">
        <v>4</v>
      </c>
    </row>
    <row r="69" spans="1:12" ht="14.25">
      <c r="A69" s="3" t="s">
        <v>452</v>
      </c>
      <c r="B69" s="12">
        <v>207063</v>
      </c>
      <c r="C69" s="3" t="s">
        <v>168</v>
      </c>
      <c r="D69" s="3">
        <v>158</v>
      </c>
      <c r="E69" s="3">
        <v>22</v>
      </c>
      <c r="F69" s="5">
        <f t="shared" si="3"/>
        <v>0.13924050632911392</v>
      </c>
      <c r="G69" s="3">
        <v>10</v>
      </c>
      <c r="H69" s="5">
        <f t="shared" si="4"/>
        <v>0.06329113924050633</v>
      </c>
      <c r="I69" s="3">
        <f t="shared" si="5"/>
        <v>101</v>
      </c>
      <c r="J69" s="3">
        <v>16</v>
      </c>
      <c r="K69" s="3">
        <v>8</v>
      </c>
      <c r="L69" s="3">
        <v>77</v>
      </c>
    </row>
    <row r="70" spans="1:12" ht="14.25">
      <c r="A70" s="3" t="s">
        <v>502</v>
      </c>
      <c r="B70" s="12">
        <v>329141</v>
      </c>
      <c r="C70" s="3" t="s">
        <v>102</v>
      </c>
      <c r="D70" s="3">
        <v>51</v>
      </c>
      <c r="E70" s="3">
        <v>16</v>
      </c>
      <c r="F70" s="5">
        <f t="shared" si="3"/>
        <v>0.3137254901960784</v>
      </c>
      <c r="G70" s="3">
        <v>0</v>
      </c>
      <c r="H70" s="5">
        <f t="shared" si="4"/>
        <v>0</v>
      </c>
      <c r="I70" s="3">
        <f t="shared" si="5"/>
        <v>32</v>
      </c>
      <c r="J70" s="3">
        <v>14</v>
      </c>
      <c r="K70" s="3">
        <v>0</v>
      </c>
      <c r="L70" s="3">
        <v>18</v>
      </c>
    </row>
    <row r="71" spans="1:12" ht="14.25">
      <c r="A71" s="3" t="s">
        <v>500</v>
      </c>
      <c r="B71" s="12">
        <v>59160</v>
      </c>
      <c r="C71" s="3" t="s">
        <v>103</v>
      </c>
      <c r="D71" s="3">
        <v>18</v>
      </c>
      <c r="E71" s="3">
        <v>18</v>
      </c>
      <c r="F71" s="5">
        <f t="shared" si="3"/>
        <v>1</v>
      </c>
      <c r="G71" s="3">
        <v>0</v>
      </c>
      <c r="H71" s="5">
        <f t="shared" si="4"/>
        <v>0</v>
      </c>
      <c r="I71" s="3">
        <f t="shared" si="5"/>
        <v>16</v>
      </c>
      <c r="J71" s="3">
        <v>16</v>
      </c>
      <c r="K71" s="3">
        <v>0</v>
      </c>
      <c r="L71" s="3">
        <v>0</v>
      </c>
    </row>
    <row r="72" spans="1:12" ht="14.25">
      <c r="A72" s="3" t="s">
        <v>458</v>
      </c>
      <c r="B72" s="12">
        <v>327147</v>
      </c>
      <c r="C72" s="3" t="s">
        <v>169</v>
      </c>
      <c r="D72" s="3">
        <v>120</v>
      </c>
      <c r="E72" s="3">
        <v>28</v>
      </c>
      <c r="F72" s="5">
        <f t="shared" si="3"/>
        <v>0.23333333333333334</v>
      </c>
      <c r="G72" s="3">
        <v>15</v>
      </c>
      <c r="H72" s="5">
        <f t="shared" si="4"/>
        <v>0.125</v>
      </c>
      <c r="I72" s="3">
        <f t="shared" si="5"/>
        <v>71</v>
      </c>
      <c r="J72" s="3">
        <v>25</v>
      </c>
      <c r="K72" s="3">
        <v>14</v>
      </c>
      <c r="L72" s="3">
        <v>32</v>
      </c>
    </row>
    <row r="73" spans="1:12" ht="14.25">
      <c r="A73" s="3" t="s">
        <v>452</v>
      </c>
      <c r="B73" s="12">
        <v>209131</v>
      </c>
      <c r="C73" s="3" t="s">
        <v>88</v>
      </c>
      <c r="D73" s="3">
        <v>12</v>
      </c>
      <c r="E73" s="3">
        <v>12</v>
      </c>
      <c r="F73" s="5">
        <f t="shared" si="3"/>
        <v>1</v>
      </c>
      <c r="G73" s="3">
        <v>0</v>
      </c>
      <c r="H73" s="5">
        <f t="shared" si="4"/>
        <v>0</v>
      </c>
      <c r="I73" s="3">
        <f t="shared" si="5"/>
        <v>7</v>
      </c>
      <c r="J73" s="3">
        <v>7</v>
      </c>
      <c r="K73" s="3">
        <v>0</v>
      </c>
      <c r="L73" s="3">
        <v>0</v>
      </c>
    </row>
    <row r="74" spans="1:12" ht="14.25">
      <c r="A74" s="3" t="s">
        <v>482</v>
      </c>
      <c r="B74" s="12">
        <v>707458</v>
      </c>
      <c r="C74" s="3" t="s">
        <v>170</v>
      </c>
      <c r="D74" s="3">
        <v>154</v>
      </c>
      <c r="E74" s="3">
        <v>10</v>
      </c>
      <c r="F74" s="5">
        <f t="shared" si="3"/>
        <v>0.06493506493506493</v>
      </c>
      <c r="G74" s="3">
        <v>6</v>
      </c>
      <c r="H74" s="5">
        <f t="shared" si="4"/>
        <v>0.03896103896103896</v>
      </c>
      <c r="I74" s="3">
        <f t="shared" si="5"/>
        <v>60</v>
      </c>
      <c r="J74" s="3">
        <v>8</v>
      </c>
      <c r="K74" s="3">
        <v>5</v>
      </c>
      <c r="L74" s="3">
        <v>47</v>
      </c>
    </row>
    <row r="75" spans="1:12" ht="14.25">
      <c r="A75" s="3" t="s">
        <v>465</v>
      </c>
      <c r="B75" s="12">
        <v>447067</v>
      </c>
      <c r="C75" s="3" t="s">
        <v>171</v>
      </c>
      <c r="D75" s="3">
        <v>565</v>
      </c>
      <c r="E75" s="3">
        <v>32</v>
      </c>
      <c r="F75" s="5">
        <f t="shared" si="3"/>
        <v>0.05663716814159292</v>
      </c>
      <c r="G75" s="3">
        <v>31</v>
      </c>
      <c r="H75" s="5">
        <f t="shared" si="4"/>
        <v>0.05486725663716814</v>
      </c>
      <c r="I75" s="3">
        <f t="shared" si="5"/>
        <v>297</v>
      </c>
      <c r="J75" s="3">
        <v>24</v>
      </c>
      <c r="K75" s="3">
        <v>25</v>
      </c>
      <c r="L75" s="3">
        <v>248</v>
      </c>
    </row>
    <row r="76" spans="1:12" ht="14.25">
      <c r="A76" s="3" t="s">
        <v>463</v>
      </c>
      <c r="B76" s="12">
        <v>402468</v>
      </c>
      <c r="C76" s="3" t="s">
        <v>172</v>
      </c>
      <c r="D76" s="3">
        <v>239</v>
      </c>
      <c r="E76" s="3">
        <v>203</v>
      </c>
      <c r="F76" s="5">
        <f t="shared" si="3"/>
        <v>0.8493723849372385</v>
      </c>
      <c r="G76" s="3">
        <v>21</v>
      </c>
      <c r="H76" s="5">
        <f t="shared" si="4"/>
        <v>0.08786610878661087</v>
      </c>
      <c r="I76" s="3">
        <f t="shared" si="5"/>
        <v>200</v>
      </c>
      <c r="J76" s="3">
        <v>175</v>
      </c>
      <c r="K76" s="3">
        <v>15</v>
      </c>
      <c r="L76" s="3">
        <v>10</v>
      </c>
    </row>
    <row r="77" spans="1:12" ht="14.25">
      <c r="A77" s="3" t="s">
        <v>477</v>
      </c>
      <c r="B77" s="12">
        <v>644027</v>
      </c>
      <c r="C77" s="3" t="s">
        <v>173</v>
      </c>
      <c r="D77" s="3">
        <v>26</v>
      </c>
      <c r="E77" s="3">
        <v>4</v>
      </c>
      <c r="F77" s="5">
        <f t="shared" si="3"/>
        <v>0.15384615384615385</v>
      </c>
      <c r="G77" s="3">
        <v>2</v>
      </c>
      <c r="H77" s="5">
        <f t="shared" si="4"/>
        <v>0.07692307692307693</v>
      </c>
      <c r="I77" s="3">
        <f t="shared" si="5"/>
        <v>19</v>
      </c>
      <c r="J77" s="3">
        <v>3</v>
      </c>
      <c r="K77" s="3">
        <v>2</v>
      </c>
      <c r="L77" s="3">
        <v>14</v>
      </c>
    </row>
    <row r="78" spans="1:12" ht="14.25">
      <c r="A78" s="3" t="s">
        <v>479</v>
      </c>
      <c r="B78" s="12">
        <v>667080</v>
      </c>
      <c r="C78" s="3" t="s">
        <v>173</v>
      </c>
      <c r="D78" s="3">
        <v>195</v>
      </c>
      <c r="E78" s="3">
        <v>15</v>
      </c>
      <c r="F78" s="5">
        <f t="shared" si="3"/>
        <v>0.07692307692307693</v>
      </c>
      <c r="G78" s="3">
        <v>1</v>
      </c>
      <c r="H78" s="5">
        <f t="shared" si="4"/>
        <v>0.005128205128205128</v>
      </c>
      <c r="I78" s="3">
        <f t="shared" si="5"/>
        <v>91</v>
      </c>
      <c r="J78" s="3">
        <v>13</v>
      </c>
      <c r="K78" s="3">
        <v>1</v>
      </c>
      <c r="L78" s="3">
        <v>77</v>
      </c>
    </row>
    <row r="79" spans="1:12" ht="14.25">
      <c r="A79" s="3" t="s">
        <v>455</v>
      </c>
      <c r="B79" s="12">
        <v>287951</v>
      </c>
      <c r="C79" s="3" t="s">
        <v>174</v>
      </c>
      <c r="D79" s="3">
        <v>84</v>
      </c>
      <c r="E79" s="3">
        <v>10</v>
      </c>
      <c r="F79" s="5">
        <f t="shared" si="3"/>
        <v>0.11904761904761904</v>
      </c>
      <c r="G79" s="3">
        <v>9</v>
      </c>
      <c r="H79" s="5">
        <f t="shared" si="4"/>
        <v>0.10714285714285714</v>
      </c>
      <c r="I79" s="3">
        <f t="shared" si="5"/>
        <v>43</v>
      </c>
      <c r="J79" s="3">
        <v>7</v>
      </c>
      <c r="K79" s="3">
        <v>8</v>
      </c>
      <c r="L79" s="3">
        <v>28</v>
      </c>
    </row>
    <row r="80" spans="1:12" ht="14.25">
      <c r="A80" s="3" t="s">
        <v>482</v>
      </c>
      <c r="B80" s="12">
        <v>707072</v>
      </c>
      <c r="C80" s="3" t="s">
        <v>175</v>
      </c>
      <c r="D80" s="3">
        <v>90</v>
      </c>
      <c r="E80" s="3">
        <v>12</v>
      </c>
      <c r="F80" s="5">
        <f t="shared" si="3"/>
        <v>0.13333333333333333</v>
      </c>
      <c r="G80" s="3">
        <v>10</v>
      </c>
      <c r="H80" s="5">
        <f t="shared" si="4"/>
        <v>0.1111111111111111</v>
      </c>
      <c r="I80" s="3">
        <f t="shared" si="5"/>
        <v>25</v>
      </c>
      <c r="J80" s="3">
        <v>5</v>
      </c>
      <c r="K80" s="3">
        <v>5</v>
      </c>
      <c r="L80" s="3">
        <v>15</v>
      </c>
    </row>
    <row r="81" spans="1:12" ht="14.25">
      <c r="A81" s="3" t="s">
        <v>463</v>
      </c>
      <c r="B81" s="12">
        <v>401345</v>
      </c>
      <c r="C81" s="3" t="s">
        <v>176</v>
      </c>
      <c r="D81" s="3">
        <v>724</v>
      </c>
      <c r="E81" s="3">
        <v>699</v>
      </c>
      <c r="F81" s="5">
        <f t="shared" si="3"/>
        <v>0.9654696132596685</v>
      </c>
      <c r="G81" s="3">
        <v>7</v>
      </c>
      <c r="H81" s="5">
        <f t="shared" si="4"/>
        <v>0.009668508287292817</v>
      </c>
      <c r="I81" s="3">
        <f t="shared" si="5"/>
        <v>635</v>
      </c>
      <c r="J81" s="3">
        <v>613</v>
      </c>
      <c r="K81" s="3">
        <v>5</v>
      </c>
      <c r="L81" s="3">
        <v>17</v>
      </c>
    </row>
    <row r="82" spans="1:12" ht="14.25">
      <c r="A82" s="3" t="s">
        <v>463</v>
      </c>
      <c r="B82" s="12">
        <v>407076</v>
      </c>
      <c r="C82" s="3" t="s">
        <v>177</v>
      </c>
      <c r="D82" s="3">
        <v>383</v>
      </c>
      <c r="E82" s="3">
        <v>13</v>
      </c>
      <c r="F82" s="5">
        <f t="shared" si="3"/>
        <v>0.033942558746736295</v>
      </c>
      <c r="G82" s="3">
        <v>7</v>
      </c>
      <c r="H82" s="5">
        <f t="shared" si="4"/>
        <v>0.018276762402088774</v>
      </c>
      <c r="I82" s="3">
        <f t="shared" si="5"/>
        <v>201</v>
      </c>
      <c r="J82" s="3">
        <v>9</v>
      </c>
      <c r="K82" s="3">
        <v>5</v>
      </c>
      <c r="L82" s="3">
        <v>187</v>
      </c>
    </row>
    <row r="83" spans="1:12" ht="14.25">
      <c r="A83" s="3" t="s">
        <v>463</v>
      </c>
      <c r="B83" s="12">
        <v>407434</v>
      </c>
      <c r="C83" s="3" t="s">
        <v>178</v>
      </c>
      <c r="D83" s="3">
        <v>215</v>
      </c>
      <c r="E83" s="3">
        <v>191</v>
      </c>
      <c r="F83" s="5">
        <f t="shared" si="3"/>
        <v>0.8883720930232558</v>
      </c>
      <c r="G83" s="3">
        <v>2</v>
      </c>
      <c r="H83" s="5">
        <f t="shared" si="4"/>
        <v>0.009302325581395349</v>
      </c>
      <c r="I83" s="3">
        <f t="shared" si="5"/>
        <v>177</v>
      </c>
      <c r="J83" s="3">
        <v>173</v>
      </c>
      <c r="K83" s="3">
        <v>2</v>
      </c>
      <c r="L83" s="3">
        <v>2</v>
      </c>
    </row>
    <row r="84" spans="1:12" ht="14.25">
      <c r="A84" s="3" t="s">
        <v>463</v>
      </c>
      <c r="B84" s="12">
        <v>402802</v>
      </c>
      <c r="C84" s="3" t="s">
        <v>179</v>
      </c>
      <c r="D84" s="3">
        <v>408</v>
      </c>
      <c r="E84" s="3">
        <v>401</v>
      </c>
      <c r="F84" s="5">
        <f t="shared" si="3"/>
        <v>0.9828431372549019</v>
      </c>
      <c r="G84" s="3">
        <v>7</v>
      </c>
      <c r="H84" s="5">
        <f t="shared" si="4"/>
        <v>0.01715686274509804</v>
      </c>
      <c r="I84" s="3">
        <f t="shared" si="5"/>
        <v>362</v>
      </c>
      <c r="J84" s="3">
        <v>356</v>
      </c>
      <c r="K84" s="3">
        <v>6</v>
      </c>
      <c r="L84" s="3">
        <v>0</v>
      </c>
    </row>
    <row r="85" spans="1:12" ht="14.25">
      <c r="A85" s="3" t="s">
        <v>463</v>
      </c>
      <c r="B85" s="12">
        <v>400856</v>
      </c>
      <c r="C85" s="3" t="s">
        <v>180</v>
      </c>
      <c r="D85" s="3">
        <v>94</v>
      </c>
      <c r="E85" s="3">
        <v>22</v>
      </c>
      <c r="F85" s="5">
        <f t="shared" si="3"/>
        <v>0.23404255319148937</v>
      </c>
      <c r="G85" s="3">
        <v>0</v>
      </c>
      <c r="H85" s="5">
        <f t="shared" si="4"/>
        <v>0</v>
      </c>
      <c r="I85" s="3">
        <f t="shared" si="5"/>
        <v>32</v>
      </c>
      <c r="J85" s="3">
        <v>18</v>
      </c>
      <c r="K85" s="3">
        <v>0</v>
      </c>
      <c r="L85" s="3">
        <v>14</v>
      </c>
    </row>
    <row r="86" spans="1:12" ht="14.25">
      <c r="A86" s="3" t="s">
        <v>480</v>
      </c>
      <c r="B86" s="12">
        <v>677075</v>
      </c>
      <c r="C86" s="3" t="s">
        <v>181</v>
      </c>
      <c r="D86" s="3">
        <v>410</v>
      </c>
      <c r="E86" s="3">
        <v>0</v>
      </c>
      <c r="F86" s="5">
        <f t="shared" si="3"/>
        <v>0</v>
      </c>
      <c r="G86" s="3">
        <v>0</v>
      </c>
      <c r="H86" s="5">
        <f t="shared" si="4"/>
        <v>0</v>
      </c>
      <c r="I86" s="3">
        <f t="shared" si="5"/>
        <v>209</v>
      </c>
      <c r="J86" s="3">
        <v>0</v>
      </c>
      <c r="K86" s="3">
        <v>0</v>
      </c>
      <c r="L86" s="3">
        <v>209</v>
      </c>
    </row>
    <row r="87" spans="1:12" ht="14.25">
      <c r="A87" s="3" t="s">
        <v>444</v>
      </c>
      <c r="B87" s="12">
        <v>57087</v>
      </c>
      <c r="C87" s="3" t="s">
        <v>182</v>
      </c>
      <c r="D87" s="3">
        <v>197</v>
      </c>
      <c r="E87" s="3">
        <v>7</v>
      </c>
      <c r="F87" s="5">
        <f t="shared" si="3"/>
        <v>0.03553299492385787</v>
      </c>
      <c r="G87" s="3">
        <v>5</v>
      </c>
      <c r="H87" s="5">
        <f t="shared" si="4"/>
        <v>0.025380710659898477</v>
      </c>
      <c r="I87" s="3">
        <f t="shared" si="5"/>
        <v>143</v>
      </c>
      <c r="J87" s="3">
        <v>5</v>
      </c>
      <c r="K87" s="3">
        <v>4</v>
      </c>
      <c r="L87" s="3">
        <v>134</v>
      </c>
    </row>
    <row r="88" spans="1:12" ht="14.25">
      <c r="A88" s="3" t="s">
        <v>485</v>
      </c>
      <c r="B88" s="12">
        <v>617354</v>
      </c>
      <c r="C88" s="3" t="s">
        <v>183</v>
      </c>
      <c r="D88" s="3">
        <v>84</v>
      </c>
      <c r="E88" s="3">
        <v>15</v>
      </c>
      <c r="F88" s="5">
        <f t="shared" si="3"/>
        <v>0.17857142857142858</v>
      </c>
      <c r="G88" s="3">
        <v>3</v>
      </c>
      <c r="H88" s="5">
        <f t="shared" si="4"/>
        <v>0.03571428571428571</v>
      </c>
      <c r="I88" s="3">
        <f t="shared" si="5"/>
        <v>75</v>
      </c>
      <c r="J88" s="3">
        <v>12</v>
      </c>
      <c r="K88" s="3">
        <v>3</v>
      </c>
      <c r="L88" s="3">
        <v>60</v>
      </c>
    </row>
    <row r="89" spans="1:12" ht="14.25">
      <c r="A89" s="3" t="s">
        <v>444</v>
      </c>
      <c r="B89" s="12">
        <v>57340</v>
      </c>
      <c r="C89" s="3" t="s">
        <v>184</v>
      </c>
      <c r="D89" s="3">
        <v>335</v>
      </c>
      <c r="E89" s="3">
        <v>15</v>
      </c>
      <c r="F89" s="5">
        <f t="shared" si="3"/>
        <v>0.04477611940298507</v>
      </c>
      <c r="G89" s="3">
        <v>7</v>
      </c>
      <c r="H89" s="5">
        <f t="shared" si="4"/>
        <v>0.020895522388059702</v>
      </c>
      <c r="I89" s="3">
        <f t="shared" si="5"/>
        <v>203</v>
      </c>
      <c r="J89" s="3">
        <v>12</v>
      </c>
      <c r="K89" s="3">
        <v>5</v>
      </c>
      <c r="L89" s="3">
        <v>186</v>
      </c>
    </row>
    <row r="90" spans="1:12" ht="14.25">
      <c r="A90" s="3" t="s">
        <v>445</v>
      </c>
      <c r="B90" s="12">
        <v>87703</v>
      </c>
      <c r="C90" s="3" t="s">
        <v>184</v>
      </c>
      <c r="D90" s="3">
        <v>61</v>
      </c>
      <c r="E90" s="3">
        <v>6</v>
      </c>
      <c r="F90" s="5">
        <f t="shared" si="3"/>
        <v>0.09836065573770492</v>
      </c>
      <c r="G90" s="3">
        <v>1</v>
      </c>
      <c r="H90" s="5">
        <f t="shared" si="4"/>
        <v>0.01639344262295082</v>
      </c>
      <c r="I90" s="3">
        <f t="shared" si="5"/>
        <v>44</v>
      </c>
      <c r="J90" s="3">
        <v>4</v>
      </c>
      <c r="K90" s="3">
        <v>1</v>
      </c>
      <c r="L90" s="3">
        <v>39</v>
      </c>
    </row>
    <row r="91" spans="1:12" ht="14.25">
      <c r="A91" s="3" t="s">
        <v>474</v>
      </c>
      <c r="B91" s="12">
        <v>597109</v>
      </c>
      <c r="C91" s="3" t="s">
        <v>184</v>
      </c>
      <c r="D91" s="3">
        <v>163</v>
      </c>
      <c r="E91" s="3">
        <v>13</v>
      </c>
      <c r="F91" s="5">
        <f t="shared" si="3"/>
        <v>0.07975460122699386</v>
      </c>
      <c r="G91" s="3">
        <v>10</v>
      </c>
      <c r="H91" s="5">
        <f t="shared" si="4"/>
        <v>0.06134969325153374</v>
      </c>
      <c r="I91" s="3">
        <f t="shared" si="5"/>
        <v>88</v>
      </c>
      <c r="J91" s="3">
        <v>12</v>
      </c>
      <c r="K91" s="3">
        <v>9</v>
      </c>
      <c r="L91" s="3">
        <v>67</v>
      </c>
    </row>
    <row r="92" spans="1:12" ht="14.25">
      <c r="A92" s="3" t="s">
        <v>453</v>
      </c>
      <c r="B92" s="12">
        <v>227148</v>
      </c>
      <c r="C92" s="3" t="s">
        <v>185</v>
      </c>
      <c r="D92" s="3">
        <v>136</v>
      </c>
      <c r="E92" s="3">
        <v>6</v>
      </c>
      <c r="F92" s="5">
        <f t="shared" si="3"/>
        <v>0.04411764705882353</v>
      </c>
      <c r="G92" s="3">
        <v>8</v>
      </c>
      <c r="H92" s="5">
        <f t="shared" si="4"/>
        <v>0.058823529411764705</v>
      </c>
      <c r="I92" s="3">
        <f t="shared" si="5"/>
        <v>119</v>
      </c>
      <c r="J92" s="3">
        <v>6</v>
      </c>
      <c r="K92" s="3">
        <v>7</v>
      </c>
      <c r="L92" s="3">
        <v>106</v>
      </c>
    </row>
    <row r="93" spans="1:12" ht="14.25">
      <c r="A93" s="3" t="s">
        <v>463</v>
      </c>
      <c r="B93" s="12">
        <v>407115</v>
      </c>
      <c r="C93" s="3" t="s">
        <v>186</v>
      </c>
      <c r="D93" s="3">
        <v>448</v>
      </c>
      <c r="E93" s="3">
        <v>418</v>
      </c>
      <c r="F93" s="5">
        <f t="shared" si="3"/>
        <v>0.9330357142857143</v>
      </c>
      <c r="G93" s="3">
        <v>16</v>
      </c>
      <c r="H93" s="5">
        <f t="shared" si="4"/>
        <v>0.03571428571428571</v>
      </c>
      <c r="I93" s="3">
        <f t="shared" si="5"/>
        <v>402</v>
      </c>
      <c r="J93" s="3">
        <v>386</v>
      </c>
      <c r="K93" s="3">
        <v>13</v>
      </c>
      <c r="L93" s="3">
        <v>3</v>
      </c>
    </row>
    <row r="94" spans="1:12" ht="14.25">
      <c r="A94" s="3" t="s">
        <v>457</v>
      </c>
      <c r="B94" s="12">
        <v>317093</v>
      </c>
      <c r="C94" s="3" t="s">
        <v>187</v>
      </c>
      <c r="D94" s="3">
        <v>105</v>
      </c>
      <c r="E94" s="3">
        <v>13</v>
      </c>
      <c r="F94" s="5">
        <f t="shared" si="3"/>
        <v>0.12380952380952381</v>
      </c>
      <c r="G94" s="3">
        <v>3</v>
      </c>
      <c r="H94" s="5">
        <f t="shared" si="4"/>
        <v>0.02857142857142857</v>
      </c>
      <c r="I94" s="3">
        <f t="shared" si="5"/>
        <v>76</v>
      </c>
      <c r="J94" s="3">
        <v>12</v>
      </c>
      <c r="K94" s="3">
        <v>3</v>
      </c>
      <c r="L94" s="3">
        <v>61</v>
      </c>
    </row>
    <row r="95" spans="1:12" ht="14.25">
      <c r="A95" s="3" t="s">
        <v>493</v>
      </c>
      <c r="B95" s="12">
        <v>337125</v>
      </c>
      <c r="C95" s="3" t="s">
        <v>188</v>
      </c>
      <c r="D95" s="3">
        <v>65</v>
      </c>
      <c r="E95" s="3">
        <v>7</v>
      </c>
      <c r="F95" s="5">
        <f t="shared" si="3"/>
        <v>0.1076923076923077</v>
      </c>
      <c r="G95" s="3">
        <v>1</v>
      </c>
      <c r="H95" s="5">
        <f t="shared" si="4"/>
        <v>0.015384615384615385</v>
      </c>
      <c r="I95" s="3">
        <f t="shared" si="5"/>
        <v>36</v>
      </c>
      <c r="J95" s="3">
        <v>6</v>
      </c>
      <c r="K95" s="3">
        <v>1</v>
      </c>
      <c r="L95" s="3">
        <v>29</v>
      </c>
    </row>
    <row r="96" spans="1:12" ht="14.25">
      <c r="A96" s="3" t="s">
        <v>475</v>
      </c>
      <c r="B96" s="12">
        <v>607129</v>
      </c>
      <c r="C96" s="3" t="s">
        <v>188</v>
      </c>
      <c r="D96" s="3">
        <v>109</v>
      </c>
      <c r="E96" s="3">
        <v>23</v>
      </c>
      <c r="F96" s="5">
        <f t="shared" si="3"/>
        <v>0.21100917431192662</v>
      </c>
      <c r="G96" s="3">
        <v>4</v>
      </c>
      <c r="H96" s="5">
        <f t="shared" si="4"/>
        <v>0.03669724770642202</v>
      </c>
      <c r="I96" s="3">
        <f t="shared" si="5"/>
        <v>92</v>
      </c>
      <c r="J96" s="3">
        <v>20</v>
      </c>
      <c r="K96" s="3">
        <v>4</v>
      </c>
      <c r="L96" s="3">
        <v>68</v>
      </c>
    </row>
    <row r="97" spans="1:12" ht="14.25">
      <c r="A97" s="3" t="s">
        <v>465</v>
      </c>
      <c r="B97" s="12">
        <v>447074</v>
      </c>
      <c r="C97" s="3" t="s">
        <v>189</v>
      </c>
      <c r="D97" s="3">
        <v>211</v>
      </c>
      <c r="E97" s="3">
        <v>5</v>
      </c>
      <c r="F97" s="5">
        <f t="shared" si="3"/>
        <v>0.023696682464454975</v>
      </c>
      <c r="G97" s="3">
        <v>6</v>
      </c>
      <c r="H97" s="5">
        <f t="shared" si="4"/>
        <v>0.02843601895734597</v>
      </c>
      <c r="I97" s="3">
        <f t="shared" si="5"/>
        <v>120</v>
      </c>
      <c r="J97" s="3">
        <v>4</v>
      </c>
      <c r="K97" s="3">
        <v>6</v>
      </c>
      <c r="L97" s="3">
        <v>110</v>
      </c>
    </row>
    <row r="98" spans="1:12" ht="14.25">
      <c r="A98" s="3" t="s">
        <v>479</v>
      </c>
      <c r="B98" s="12">
        <v>667138</v>
      </c>
      <c r="C98" s="3" t="s">
        <v>190</v>
      </c>
      <c r="D98" s="3">
        <v>136</v>
      </c>
      <c r="E98" s="3">
        <v>9</v>
      </c>
      <c r="F98" s="5">
        <f t="shared" si="3"/>
        <v>0.0661764705882353</v>
      </c>
      <c r="G98" s="3">
        <v>7</v>
      </c>
      <c r="H98" s="5">
        <f t="shared" si="4"/>
        <v>0.051470588235294115</v>
      </c>
      <c r="I98" s="3">
        <f t="shared" si="5"/>
        <v>114</v>
      </c>
      <c r="J98" s="3">
        <v>8</v>
      </c>
      <c r="K98" s="3">
        <v>6</v>
      </c>
      <c r="L98" s="3">
        <v>100</v>
      </c>
    </row>
    <row r="99" spans="1:12" ht="14.25">
      <c r="A99" s="3" t="s">
        <v>457</v>
      </c>
      <c r="B99" s="12">
        <v>317130</v>
      </c>
      <c r="C99" s="3" t="s">
        <v>191</v>
      </c>
      <c r="D99" s="3">
        <v>73</v>
      </c>
      <c r="E99" s="3">
        <v>13</v>
      </c>
      <c r="F99" s="5">
        <f t="shared" si="3"/>
        <v>0.1780821917808219</v>
      </c>
      <c r="G99" s="3">
        <v>0</v>
      </c>
      <c r="H99" s="5">
        <f t="shared" si="4"/>
        <v>0</v>
      </c>
      <c r="I99" s="3">
        <f t="shared" si="5"/>
        <v>59</v>
      </c>
      <c r="J99" s="3">
        <v>12</v>
      </c>
      <c r="K99" s="3">
        <v>0</v>
      </c>
      <c r="L99" s="3">
        <v>47</v>
      </c>
    </row>
    <row r="100" spans="1:12" ht="14.25">
      <c r="A100" s="3" t="s">
        <v>463</v>
      </c>
      <c r="B100" s="12">
        <v>402850</v>
      </c>
      <c r="C100" s="3" t="s">
        <v>192</v>
      </c>
      <c r="D100" s="3">
        <v>283</v>
      </c>
      <c r="E100" s="3">
        <v>229</v>
      </c>
      <c r="F100" s="5">
        <f t="shared" si="3"/>
        <v>0.8091872791519434</v>
      </c>
      <c r="G100" s="3">
        <v>31</v>
      </c>
      <c r="H100" s="5">
        <f t="shared" si="4"/>
        <v>0.10954063604240283</v>
      </c>
      <c r="I100" s="3">
        <f t="shared" si="5"/>
        <v>261</v>
      </c>
      <c r="J100" s="3">
        <v>215</v>
      </c>
      <c r="K100" s="3">
        <v>27</v>
      </c>
      <c r="L100" s="3">
        <v>19</v>
      </c>
    </row>
    <row r="101" spans="1:12" ht="14.25">
      <c r="A101" s="3" t="s">
        <v>463</v>
      </c>
      <c r="B101" s="12">
        <v>401315</v>
      </c>
      <c r="C101" s="3" t="s">
        <v>193</v>
      </c>
      <c r="D101" s="3">
        <v>276</v>
      </c>
      <c r="E101" s="3">
        <v>253</v>
      </c>
      <c r="F101" s="5">
        <f t="shared" si="3"/>
        <v>0.9166666666666666</v>
      </c>
      <c r="G101" s="3">
        <v>16</v>
      </c>
      <c r="H101" s="5">
        <f t="shared" si="4"/>
        <v>0.057971014492753624</v>
      </c>
      <c r="I101" s="3">
        <f t="shared" si="5"/>
        <v>252</v>
      </c>
      <c r="J101" s="3">
        <v>233</v>
      </c>
      <c r="K101" s="3">
        <v>15</v>
      </c>
      <c r="L101" s="3">
        <v>4</v>
      </c>
    </row>
    <row r="102" spans="1:12" ht="14.25">
      <c r="A102" s="3" t="s">
        <v>463</v>
      </c>
      <c r="B102" s="12">
        <v>409858</v>
      </c>
      <c r="C102" s="3" t="s">
        <v>194</v>
      </c>
      <c r="D102" s="3">
        <v>262</v>
      </c>
      <c r="E102" s="3">
        <v>230</v>
      </c>
      <c r="F102" s="5">
        <f t="shared" si="3"/>
        <v>0.8778625954198473</v>
      </c>
      <c r="G102" s="3">
        <v>22</v>
      </c>
      <c r="H102" s="5">
        <f t="shared" si="4"/>
        <v>0.08396946564885496</v>
      </c>
      <c r="I102" s="3">
        <f t="shared" si="5"/>
        <v>216</v>
      </c>
      <c r="J102" s="3">
        <v>189</v>
      </c>
      <c r="K102" s="3">
        <v>17</v>
      </c>
      <c r="L102" s="3">
        <v>10</v>
      </c>
    </row>
    <row r="103" spans="1:12" ht="14.25">
      <c r="A103" s="3" t="s">
        <v>451</v>
      </c>
      <c r="B103" s="12">
        <v>187142</v>
      </c>
      <c r="C103" s="3" t="s">
        <v>195</v>
      </c>
      <c r="D103" s="3">
        <v>197</v>
      </c>
      <c r="E103" s="3">
        <v>6</v>
      </c>
      <c r="F103" s="5">
        <f t="shared" si="3"/>
        <v>0.030456852791878174</v>
      </c>
      <c r="G103" s="3">
        <v>1</v>
      </c>
      <c r="H103" s="5">
        <f t="shared" si="4"/>
        <v>0.005076142131979695</v>
      </c>
      <c r="I103" s="3">
        <f t="shared" si="5"/>
        <v>145</v>
      </c>
      <c r="J103" s="3">
        <v>6</v>
      </c>
      <c r="K103" s="3">
        <v>1</v>
      </c>
      <c r="L103" s="3">
        <v>138</v>
      </c>
    </row>
    <row r="104" spans="1:12" ht="14.25">
      <c r="A104" s="3" t="s">
        <v>449</v>
      </c>
      <c r="B104" s="12">
        <v>137157</v>
      </c>
      <c r="C104" s="3" t="s">
        <v>196</v>
      </c>
      <c r="D104" s="3">
        <v>163</v>
      </c>
      <c r="E104" s="3">
        <v>20</v>
      </c>
      <c r="F104" s="5">
        <f t="shared" si="3"/>
        <v>0.12269938650306748</v>
      </c>
      <c r="G104" s="3">
        <v>0</v>
      </c>
      <c r="H104" s="5">
        <f t="shared" si="4"/>
        <v>0</v>
      </c>
      <c r="I104" s="3">
        <f t="shared" si="5"/>
        <v>75</v>
      </c>
      <c r="J104" s="3">
        <v>15</v>
      </c>
      <c r="K104" s="3">
        <v>0</v>
      </c>
      <c r="L104" s="3">
        <v>60</v>
      </c>
    </row>
    <row r="105" spans="1:12" ht="14.25">
      <c r="A105" s="3" t="s">
        <v>474</v>
      </c>
      <c r="B105" s="12">
        <v>597082</v>
      </c>
      <c r="C105" s="3" t="s">
        <v>197</v>
      </c>
      <c r="D105" s="3">
        <v>50</v>
      </c>
      <c r="E105" s="3">
        <v>25</v>
      </c>
      <c r="F105" s="5">
        <f t="shared" si="3"/>
        <v>0.5</v>
      </c>
      <c r="G105" s="3">
        <v>9</v>
      </c>
      <c r="H105" s="5">
        <f t="shared" si="4"/>
        <v>0.18</v>
      </c>
      <c r="I105" s="3">
        <f t="shared" si="5"/>
        <v>33</v>
      </c>
      <c r="J105" s="3">
        <v>22</v>
      </c>
      <c r="K105" s="3">
        <v>6</v>
      </c>
      <c r="L105" s="3">
        <v>5</v>
      </c>
    </row>
    <row r="106" spans="1:12" ht="14.25">
      <c r="A106" s="3" t="s">
        <v>451</v>
      </c>
      <c r="B106" s="12">
        <v>187159</v>
      </c>
      <c r="C106" s="3" t="s">
        <v>198</v>
      </c>
      <c r="D106" s="3">
        <v>121</v>
      </c>
      <c r="E106" s="3">
        <v>12</v>
      </c>
      <c r="F106" s="5">
        <f t="shared" si="3"/>
        <v>0.09917355371900827</v>
      </c>
      <c r="G106" s="3">
        <v>18</v>
      </c>
      <c r="H106" s="5">
        <f t="shared" si="4"/>
        <v>0.1487603305785124</v>
      </c>
      <c r="I106" s="3">
        <f t="shared" si="5"/>
        <v>93</v>
      </c>
      <c r="J106" s="3">
        <v>9</v>
      </c>
      <c r="K106" s="3">
        <v>15</v>
      </c>
      <c r="L106" s="3">
        <v>69</v>
      </c>
    </row>
    <row r="107" spans="1:12" ht="14.25">
      <c r="A107" s="3" t="s">
        <v>475</v>
      </c>
      <c r="B107" s="12">
        <v>607161</v>
      </c>
      <c r="C107" s="3" t="s">
        <v>199</v>
      </c>
      <c r="D107" s="3">
        <v>50</v>
      </c>
      <c r="E107" s="3">
        <v>13</v>
      </c>
      <c r="F107" s="5">
        <f t="shared" si="3"/>
        <v>0.26</v>
      </c>
      <c r="G107" s="3">
        <v>0</v>
      </c>
      <c r="H107" s="5">
        <f t="shared" si="4"/>
        <v>0</v>
      </c>
      <c r="I107" s="3">
        <f t="shared" si="5"/>
        <v>40</v>
      </c>
      <c r="J107" s="3">
        <v>11</v>
      </c>
      <c r="K107" s="3">
        <v>0</v>
      </c>
      <c r="L107" s="3">
        <v>29</v>
      </c>
    </row>
    <row r="108" spans="1:12" ht="14.25">
      <c r="A108" s="3" t="s">
        <v>480</v>
      </c>
      <c r="B108" s="12">
        <v>677164</v>
      </c>
      <c r="C108" s="3" t="s">
        <v>199</v>
      </c>
      <c r="D108" s="3">
        <v>183</v>
      </c>
      <c r="E108" s="3">
        <v>5</v>
      </c>
      <c r="F108" s="5">
        <f t="shared" si="3"/>
        <v>0.0273224043715847</v>
      </c>
      <c r="G108" s="3">
        <v>6</v>
      </c>
      <c r="H108" s="5">
        <f t="shared" si="4"/>
        <v>0.03278688524590164</v>
      </c>
      <c r="I108" s="3">
        <f t="shared" si="5"/>
        <v>73</v>
      </c>
      <c r="J108" s="3">
        <v>4</v>
      </c>
      <c r="K108" s="3">
        <v>3</v>
      </c>
      <c r="L108" s="3">
        <v>66</v>
      </c>
    </row>
    <row r="109" spans="1:12" ht="14.25">
      <c r="A109" s="3" t="s">
        <v>483</v>
      </c>
      <c r="B109" s="12">
        <v>717160</v>
      </c>
      <c r="C109" s="3" t="s">
        <v>199</v>
      </c>
      <c r="D109" s="3">
        <v>140</v>
      </c>
      <c r="E109" s="3">
        <v>19</v>
      </c>
      <c r="F109" s="5">
        <f t="shared" si="3"/>
        <v>0.1357142857142857</v>
      </c>
      <c r="G109" s="3">
        <v>5</v>
      </c>
      <c r="H109" s="5">
        <f t="shared" si="4"/>
        <v>0.03571428571428571</v>
      </c>
      <c r="I109" s="3">
        <f t="shared" si="5"/>
        <v>99</v>
      </c>
      <c r="J109" s="3">
        <v>18</v>
      </c>
      <c r="K109" s="3">
        <v>5</v>
      </c>
      <c r="L109" s="3">
        <v>76</v>
      </c>
    </row>
    <row r="110" spans="1:12" ht="14.25">
      <c r="A110" s="3" t="s">
        <v>483</v>
      </c>
      <c r="B110" s="12">
        <v>717163</v>
      </c>
      <c r="C110" s="3" t="s">
        <v>199</v>
      </c>
      <c r="D110" s="3">
        <v>111</v>
      </c>
      <c r="E110" s="3">
        <v>20</v>
      </c>
      <c r="F110" s="5">
        <f t="shared" si="3"/>
        <v>0.18018018018018017</v>
      </c>
      <c r="G110" s="3">
        <v>4</v>
      </c>
      <c r="H110" s="5">
        <f t="shared" si="4"/>
        <v>0.036036036036036036</v>
      </c>
      <c r="I110" s="3">
        <f t="shared" si="5"/>
        <v>88</v>
      </c>
      <c r="J110" s="3">
        <v>15</v>
      </c>
      <c r="K110" s="3">
        <v>4</v>
      </c>
      <c r="L110" s="3">
        <v>69</v>
      </c>
    </row>
    <row r="111" spans="1:12" ht="14.25">
      <c r="A111" s="3" t="s">
        <v>463</v>
      </c>
      <c r="B111" s="12">
        <v>407178</v>
      </c>
      <c r="C111" s="3" t="s">
        <v>200</v>
      </c>
      <c r="D111" s="3">
        <v>280</v>
      </c>
      <c r="E111" s="3">
        <v>175</v>
      </c>
      <c r="F111" s="5">
        <f t="shared" si="3"/>
        <v>0.625</v>
      </c>
      <c r="G111" s="3">
        <v>40</v>
      </c>
      <c r="H111" s="5">
        <f t="shared" si="4"/>
        <v>0.14285714285714285</v>
      </c>
      <c r="I111" s="3">
        <f t="shared" si="5"/>
        <v>248</v>
      </c>
      <c r="J111" s="3">
        <v>153</v>
      </c>
      <c r="K111" s="3">
        <v>36</v>
      </c>
      <c r="L111" s="3">
        <v>59</v>
      </c>
    </row>
    <row r="112" spans="1:12" ht="14.25">
      <c r="A112" s="3" t="s">
        <v>463</v>
      </c>
      <c r="B112" s="12">
        <v>401527</v>
      </c>
      <c r="C112" s="3" t="s">
        <v>201</v>
      </c>
      <c r="D112" s="3">
        <v>212</v>
      </c>
      <c r="E112" s="3">
        <v>210</v>
      </c>
      <c r="F112" s="5">
        <f t="shared" si="3"/>
        <v>0.9905660377358491</v>
      </c>
      <c r="G112" s="3">
        <v>2</v>
      </c>
      <c r="H112" s="5">
        <f t="shared" si="4"/>
        <v>0.009433962264150943</v>
      </c>
      <c r="I112" s="3">
        <f t="shared" si="5"/>
        <v>191</v>
      </c>
      <c r="J112" s="3">
        <v>190</v>
      </c>
      <c r="K112" s="3">
        <v>1</v>
      </c>
      <c r="L112" s="3">
        <v>0</v>
      </c>
    </row>
    <row r="113" spans="1:12" ht="14.25">
      <c r="A113" s="3" t="s">
        <v>463</v>
      </c>
      <c r="B113" s="12">
        <v>404026</v>
      </c>
      <c r="C113" s="3" t="s">
        <v>202</v>
      </c>
      <c r="D113" s="3">
        <v>715</v>
      </c>
      <c r="E113" s="3">
        <v>522</v>
      </c>
      <c r="F113" s="5">
        <f t="shared" si="3"/>
        <v>0.73006993006993</v>
      </c>
      <c r="G113" s="3">
        <v>15</v>
      </c>
      <c r="H113" s="5">
        <f t="shared" si="4"/>
        <v>0.02097902097902098</v>
      </c>
      <c r="I113" s="3">
        <f t="shared" si="5"/>
        <v>571</v>
      </c>
      <c r="J113" s="3">
        <v>512</v>
      </c>
      <c r="K113" s="3">
        <v>13</v>
      </c>
      <c r="L113" s="3">
        <v>46</v>
      </c>
    </row>
    <row r="114" spans="1:12" ht="14.25">
      <c r="A114" s="3" t="s">
        <v>463</v>
      </c>
      <c r="B114" s="12">
        <v>401323</v>
      </c>
      <c r="C114" s="3" t="s">
        <v>203</v>
      </c>
      <c r="D114" s="3">
        <v>208</v>
      </c>
      <c r="E114" s="3">
        <v>205</v>
      </c>
      <c r="F114" s="5">
        <f t="shared" si="3"/>
        <v>0.9855769230769231</v>
      </c>
      <c r="G114" s="3">
        <v>0</v>
      </c>
      <c r="H114" s="5">
        <f t="shared" si="4"/>
        <v>0</v>
      </c>
      <c r="I114" s="3">
        <f t="shared" si="5"/>
        <v>176</v>
      </c>
      <c r="J114" s="3">
        <v>173</v>
      </c>
      <c r="K114" s="3">
        <v>0</v>
      </c>
      <c r="L114" s="3">
        <v>3</v>
      </c>
    </row>
    <row r="115" spans="1:12" ht="14.25">
      <c r="A115" s="3" t="s">
        <v>469</v>
      </c>
      <c r="B115" s="12">
        <v>517297</v>
      </c>
      <c r="C115" s="3" t="s">
        <v>204</v>
      </c>
      <c r="D115" s="3">
        <v>181</v>
      </c>
      <c r="E115" s="3">
        <v>14</v>
      </c>
      <c r="F115" s="5">
        <f t="shared" si="3"/>
        <v>0.07734806629834254</v>
      </c>
      <c r="G115" s="3">
        <v>5</v>
      </c>
      <c r="H115" s="5">
        <f t="shared" si="4"/>
        <v>0.027624309392265192</v>
      </c>
      <c r="I115" s="3">
        <f t="shared" si="5"/>
        <v>107</v>
      </c>
      <c r="J115" s="3">
        <v>12</v>
      </c>
      <c r="K115" s="3">
        <v>4</v>
      </c>
      <c r="L115" s="3">
        <v>91</v>
      </c>
    </row>
    <row r="116" spans="1:12" ht="14.25">
      <c r="A116" s="3" t="s">
        <v>465</v>
      </c>
      <c r="B116" s="12">
        <v>447351</v>
      </c>
      <c r="C116" s="3" t="s">
        <v>205</v>
      </c>
      <c r="D116" s="3">
        <v>213</v>
      </c>
      <c r="E116" s="3">
        <v>13</v>
      </c>
      <c r="F116" s="5">
        <f t="shared" si="3"/>
        <v>0.06103286384976526</v>
      </c>
      <c r="G116" s="3">
        <v>18</v>
      </c>
      <c r="H116" s="5">
        <f t="shared" si="4"/>
        <v>0.08450704225352113</v>
      </c>
      <c r="I116" s="3">
        <f t="shared" si="5"/>
        <v>158</v>
      </c>
      <c r="J116" s="3">
        <v>12</v>
      </c>
      <c r="K116" s="3">
        <v>17</v>
      </c>
      <c r="L116" s="3">
        <v>129</v>
      </c>
    </row>
    <row r="117" spans="1:12" ht="14.25">
      <c r="A117" s="3" t="s">
        <v>506</v>
      </c>
      <c r="B117" s="12">
        <v>309138</v>
      </c>
      <c r="C117" s="3" t="s">
        <v>104</v>
      </c>
      <c r="D117" s="3">
        <v>4</v>
      </c>
      <c r="E117" s="3">
        <v>4</v>
      </c>
      <c r="F117" s="5">
        <f t="shared" si="3"/>
        <v>1</v>
      </c>
      <c r="G117" s="3">
        <v>0</v>
      </c>
      <c r="H117" s="5">
        <f t="shared" si="4"/>
        <v>0</v>
      </c>
      <c r="I117" s="3">
        <f t="shared" si="5"/>
        <v>3</v>
      </c>
      <c r="J117" s="3">
        <v>3</v>
      </c>
      <c r="K117" s="3">
        <v>0</v>
      </c>
      <c r="L117" s="3">
        <v>0</v>
      </c>
    </row>
    <row r="118" spans="1:12" ht="14.25">
      <c r="A118" s="3" t="s">
        <v>463</v>
      </c>
      <c r="B118" s="12">
        <v>408126</v>
      </c>
      <c r="C118" s="3" t="s">
        <v>430</v>
      </c>
      <c r="D118" s="3">
        <v>197</v>
      </c>
      <c r="E118" s="3">
        <v>152</v>
      </c>
      <c r="F118" s="5">
        <f t="shared" si="3"/>
        <v>0.7715736040609137</v>
      </c>
      <c r="G118" s="3">
        <v>12</v>
      </c>
      <c r="H118" s="5">
        <f t="shared" si="4"/>
        <v>0.06091370558375635</v>
      </c>
      <c r="I118" s="3">
        <f t="shared" si="5"/>
        <v>176</v>
      </c>
      <c r="J118" s="3">
        <v>137</v>
      </c>
      <c r="K118" s="3">
        <v>10</v>
      </c>
      <c r="L118" s="3">
        <v>29</v>
      </c>
    </row>
    <row r="119" spans="1:12" ht="14.25">
      <c r="A119" s="3" t="s">
        <v>486</v>
      </c>
      <c r="B119" s="12">
        <v>577169</v>
      </c>
      <c r="C119" s="3" t="s">
        <v>206</v>
      </c>
      <c r="D119" s="3">
        <v>249</v>
      </c>
      <c r="E119" s="3">
        <v>147</v>
      </c>
      <c r="F119" s="5">
        <f t="shared" si="3"/>
        <v>0.5903614457831325</v>
      </c>
      <c r="G119" s="3">
        <v>10</v>
      </c>
      <c r="H119" s="5">
        <f t="shared" si="4"/>
        <v>0.040160642570281124</v>
      </c>
      <c r="I119" s="3">
        <f t="shared" si="5"/>
        <v>202</v>
      </c>
      <c r="J119" s="3">
        <v>119</v>
      </c>
      <c r="K119" s="3">
        <v>8</v>
      </c>
      <c r="L119" s="3">
        <v>75</v>
      </c>
    </row>
    <row r="120" spans="1:12" ht="14.25">
      <c r="A120" s="3" t="s">
        <v>502</v>
      </c>
      <c r="B120" s="12">
        <v>325328</v>
      </c>
      <c r="C120" s="3" t="s">
        <v>89</v>
      </c>
      <c r="D120" s="3">
        <v>8</v>
      </c>
      <c r="E120" s="3">
        <v>8</v>
      </c>
      <c r="F120" s="5">
        <f t="shared" si="3"/>
        <v>1</v>
      </c>
      <c r="G120" s="3">
        <v>0</v>
      </c>
      <c r="H120" s="5">
        <f t="shared" si="4"/>
        <v>0</v>
      </c>
      <c r="I120" s="3">
        <f t="shared" si="5"/>
        <v>4</v>
      </c>
      <c r="J120" s="3">
        <v>4</v>
      </c>
      <c r="K120" s="3">
        <v>0</v>
      </c>
      <c r="L120" s="3">
        <v>0</v>
      </c>
    </row>
    <row r="121" spans="1:12" ht="14.25">
      <c r="A121" s="3" t="s">
        <v>505</v>
      </c>
      <c r="B121" s="12">
        <v>679143</v>
      </c>
      <c r="C121" s="3" t="s">
        <v>105</v>
      </c>
      <c r="D121" s="3">
        <v>96</v>
      </c>
      <c r="E121" s="3">
        <v>51</v>
      </c>
      <c r="F121" s="5">
        <f t="shared" si="3"/>
        <v>0.53125</v>
      </c>
      <c r="G121" s="3">
        <v>0</v>
      </c>
      <c r="H121" s="5">
        <f t="shared" si="4"/>
        <v>0</v>
      </c>
      <c r="I121" s="3">
        <f t="shared" si="5"/>
        <v>55</v>
      </c>
      <c r="J121" s="3">
        <v>36</v>
      </c>
      <c r="K121" s="3">
        <v>0</v>
      </c>
      <c r="L121" s="3">
        <v>19</v>
      </c>
    </row>
    <row r="122" spans="1:12" ht="14.25">
      <c r="A122" s="3" t="s">
        <v>455</v>
      </c>
      <c r="B122" s="12">
        <v>287170</v>
      </c>
      <c r="C122" s="3" t="s">
        <v>207</v>
      </c>
      <c r="D122" s="3">
        <v>421</v>
      </c>
      <c r="E122" s="3">
        <v>9</v>
      </c>
      <c r="F122" s="5">
        <f t="shared" si="3"/>
        <v>0.021377672209026127</v>
      </c>
      <c r="G122" s="3">
        <v>16</v>
      </c>
      <c r="H122" s="5">
        <f t="shared" si="4"/>
        <v>0.03800475059382423</v>
      </c>
      <c r="I122" s="3">
        <f t="shared" si="5"/>
        <v>308</v>
      </c>
      <c r="J122" s="3">
        <v>8</v>
      </c>
      <c r="K122" s="3">
        <v>15</v>
      </c>
      <c r="L122" s="3">
        <v>285</v>
      </c>
    </row>
    <row r="123" spans="1:12" ht="14.25">
      <c r="A123" s="3" t="s">
        <v>450</v>
      </c>
      <c r="B123" s="12">
        <v>287162</v>
      </c>
      <c r="C123" s="3" t="s">
        <v>208</v>
      </c>
      <c r="D123" s="3">
        <v>91</v>
      </c>
      <c r="E123" s="3">
        <v>3</v>
      </c>
      <c r="F123" s="5">
        <f t="shared" si="3"/>
        <v>0.03296703296703297</v>
      </c>
      <c r="G123" s="3">
        <v>0</v>
      </c>
      <c r="H123" s="5">
        <f t="shared" si="4"/>
        <v>0</v>
      </c>
      <c r="I123" s="3">
        <f t="shared" si="5"/>
        <v>40</v>
      </c>
      <c r="J123" s="3">
        <v>2</v>
      </c>
      <c r="K123" s="3">
        <v>0</v>
      </c>
      <c r="L123" s="3">
        <v>38</v>
      </c>
    </row>
    <row r="124" spans="1:12" ht="14.25">
      <c r="A124" s="3" t="s">
        <v>463</v>
      </c>
      <c r="B124" s="12">
        <v>401572</v>
      </c>
      <c r="C124" s="3" t="s">
        <v>209</v>
      </c>
      <c r="D124" s="3">
        <v>82</v>
      </c>
      <c r="E124" s="3">
        <v>77</v>
      </c>
      <c r="F124" s="5">
        <f t="shared" si="3"/>
        <v>0.9390243902439024</v>
      </c>
      <c r="G124" s="3">
        <v>1</v>
      </c>
      <c r="H124" s="5">
        <f t="shared" si="4"/>
        <v>0.012195121951219513</v>
      </c>
      <c r="I124" s="3">
        <f t="shared" si="5"/>
        <v>72</v>
      </c>
      <c r="J124" s="3">
        <v>71</v>
      </c>
      <c r="K124" s="3">
        <v>1</v>
      </c>
      <c r="L124" s="3">
        <v>0</v>
      </c>
    </row>
    <row r="125" spans="1:12" ht="14.25">
      <c r="A125" s="3" t="s">
        <v>449</v>
      </c>
      <c r="B125" s="12">
        <v>131417</v>
      </c>
      <c r="C125" s="3" t="s">
        <v>210</v>
      </c>
      <c r="D125" s="3">
        <v>37</v>
      </c>
      <c r="E125" s="3">
        <v>9</v>
      </c>
      <c r="F125" s="5">
        <f t="shared" si="3"/>
        <v>0.24324324324324326</v>
      </c>
      <c r="G125" s="3">
        <v>6</v>
      </c>
      <c r="H125" s="5">
        <f t="shared" si="4"/>
        <v>0.16216216216216217</v>
      </c>
      <c r="I125" s="3">
        <f t="shared" si="5"/>
        <v>23</v>
      </c>
      <c r="J125" s="3">
        <v>8</v>
      </c>
      <c r="K125" s="3">
        <v>5</v>
      </c>
      <c r="L125" s="3">
        <v>10</v>
      </c>
    </row>
    <row r="126" spans="1:12" ht="14.25">
      <c r="A126" s="3" t="s">
        <v>473</v>
      </c>
      <c r="B126" s="12">
        <v>589129</v>
      </c>
      <c r="C126" s="3" t="s">
        <v>106</v>
      </c>
      <c r="D126" s="3">
        <v>65</v>
      </c>
      <c r="E126" s="3">
        <v>61</v>
      </c>
      <c r="F126" s="5">
        <f t="shared" si="3"/>
        <v>0.9384615384615385</v>
      </c>
      <c r="G126" s="3">
        <v>0</v>
      </c>
      <c r="H126" s="5">
        <f t="shared" si="4"/>
        <v>0</v>
      </c>
      <c r="I126" s="3">
        <f t="shared" si="5"/>
        <v>50</v>
      </c>
      <c r="J126" s="3">
        <v>49</v>
      </c>
      <c r="K126" s="3">
        <v>0</v>
      </c>
      <c r="L126" s="3">
        <v>1</v>
      </c>
    </row>
    <row r="127" spans="1:12" ht="14.25">
      <c r="A127" s="3" t="s">
        <v>458</v>
      </c>
      <c r="B127" s="12">
        <v>327173</v>
      </c>
      <c r="C127" s="3" t="s">
        <v>211</v>
      </c>
      <c r="D127" s="3">
        <v>274</v>
      </c>
      <c r="E127" s="3">
        <v>28</v>
      </c>
      <c r="F127" s="5">
        <f t="shared" si="3"/>
        <v>0.10218978102189781</v>
      </c>
      <c r="G127" s="3">
        <v>33</v>
      </c>
      <c r="H127" s="5">
        <f t="shared" si="4"/>
        <v>0.12043795620437957</v>
      </c>
      <c r="I127" s="3">
        <f t="shared" si="5"/>
        <v>222</v>
      </c>
      <c r="J127" s="3">
        <v>25</v>
      </c>
      <c r="K127" s="3">
        <v>30</v>
      </c>
      <c r="L127" s="3">
        <v>167</v>
      </c>
    </row>
    <row r="128" spans="1:12" ht="14.25">
      <c r="A128" s="3" t="s">
        <v>461</v>
      </c>
      <c r="B128" s="12">
        <v>369151</v>
      </c>
      <c r="C128" s="3" t="s">
        <v>90</v>
      </c>
      <c r="D128" s="3">
        <v>32</v>
      </c>
      <c r="E128" s="3">
        <v>32</v>
      </c>
      <c r="F128" s="5">
        <f t="shared" si="3"/>
        <v>1</v>
      </c>
      <c r="G128" s="3">
        <v>0</v>
      </c>
      <c r="H128" s="5">
        <f t="shared" si="4"/>
        <v>0</v>
      </c>
      <c r="I128" s="3">
        <f t="shared" si="5"/>
        <v>5</v>
      </c>
      <c r="J128" s="3">
        <v>5</v>
      </c>
      <c r="K128" s="3">
        <v>0</v>
      </c>
      <c r="L128" s="3">
        <v>0</v>
      </c>
    </row>
    <row r="129" spans="1:12" ht="14.25">
      <c r="A129" s="3" t="s">
        <v>462</v>
      </c>
      <c r="B129" s="12">
        <v>374029</v>
      </c>
      <c r="C129" s="3" t="s">
        <v>91</v>
      </c>
      <c r="D129" s="3">
        <v>19</v>
      </c>
      <c r="E129" s="3">
        <v>19</v>
      </c>
      <c r="F129" s="5">
        <f t="shared" si="3"/>
        <v>1</v>
      </c>
      <c r="G129" s="3">
        <v>0</v>
      </c>
      <c r="H129" s="5">
        <f t="shared" si="4"/>
        <v>0</v>
      </c>
      <c r="I129" s="3">
        <f t="shared" si="5"/>
        <v>13</v>
      </c>
      <c r="J129" s="3">
        <v>13</v>
      </c>
      <c r="K129" s="3">
        <v>0</v>
      </c>
      <c r="L129" s="3">
        <v>0</v>
      </c>
    </row>
    <row r="130" spans="1:12" ht="14.25">
      <c r="A130" s="3" t="s">
        <v>483</v>
      </c>
      <c r="B130" s="12">
        <v>717033</v>
      </c>
      <c r="C130" s="3" t="s">
        <v>212</v>
      </c>
      <c r="D130" s="3">
        <v>495</v>
      </c>
      <c r="E130" s="3">
        <v>34</v>
      </c>
      <c r="F130" s="5">
        <f aca="true" t="shared" si="6" ref="F130:F193">E130/D130</f>
        <v>0.06868686868686869</v>
      </c>
      <c r="G130" s="3">
        <v>23</v>
      </c>
      <c r="H130" s="5">
        <f aca="true" t="shared" si="7" ref="H130:H193">G130/D130</f>
        <v>0.046464646464646465</v>
      </c>
      <c r="I130" s="3">
        <f aca="true" t="shared" si="8" ref="I130:I193">SUM(J130:L130)</f>
        <v>340</v>
      </c>
      <c r="J130" s="3">
        <v>29</v>
      </c>
      <c r="K130" s="3">
        <v>20</v>
      </c>
      <c r="L130" s="3">
        <v>291</v>
      </c>
    </row>
    <row r="131" spans="1:12" ht="14.25">
      <c r="A131" s="3" t="s">
        <v>482</v>
      </c>
      <c r="B131" s="12">
        <v>707189</v>
      </c>
      <c r="C131" s="3" t="s">
        <v>213</v>
      </c>
      <c r="D131" s="3">
        <v>89</v>
      </c>
      <c r="E131" s="3">
        <v>18</v>
      </c>
      <c r="F131" s="5">
        <f t="shared" si="6"/>
        <v>0.20224719101123595</v>
      </c>
      <c r="G131" s="3">
        <v>7</v>
      </c>
      <c r="H131" s="5">
        <f t="shared" si="7"/>
        <v>0.07865168539325842</v>
      </c>
      <c r="I131" s="3">
        <f t="shared" si="8"/>
        <v>67</v>
      </c>
      <c r="J131" s="3">
        <v>16</v>
      </c>
      <c r="K131" s="3">
        <v>4</v>
      </c>
      <c r="L131" s="3">
        <v>47</v>
      </c>
    </row>
    <row r="132" spans="1:12" ht="14.25">
      <c r="A132" s="3" t="s">
        <v>463</v>
      </c>
      <c r="B132" s="12">
        <v>407862</v>
      </c>
      <c r="C132" s="3" t="s">
        <v>214</v>
      </c>
      <c r="D132" s="3">
        <v>195</v>
      </c>
      <c r="E132" s="3">
        <v>36</v>
      </c>
      <c r="F132" s="5">
        <f t="shared" si="6"/>
        <v>0.18461538461538463</v>
      </c>
      <c r="G132" s="3">
        <v>4</v>
      </c>
      <c r="H132" s="5">
        <f t="shared" si="7"/>
        <v>0.020512820512820513</v>
      </c>
      <c r="I132" s="3">
        <f t="shared" si="8"/>
        <v>111</v>
      </c>
      <c r="J132" s="3">
        <v>28</v>
      </c>
      <c r="K132" s="3">
        <v>3</v>
      </c>
      <c r="L132" s="3">
        <v>80</v>
      </c>
    </row>
    <row r="133" spans="1:12" ht="14.25">
      <c r="A133" s="3" t="s">
        <v>502</v>
      </c>
      <c r="B133" s="12">
        <v>329179</v>
      </c>
      <c r="C133" s="3" t="s">
        <v>107</v>
      </c>
      <c r="D133" s="3">
        <v>2</v>
      </c>
      <c r="E133" s="3">
        <v>2</v>
      </c>
      <c r="F133" s="5">
        <f t="shared" si="6"/>
        <v>1</v>
      </c>
      <c r="G133" s="3">
        <v>0</v>
      </c>
      <c r="H133" s="5">
        <f t="shared" si="7"/>
        <v>0</v>
      </c>
      <c r="I133" s="3">
        <f t="shared" si="8"/>
        <v>2</v>
      </c>
      <c r="J133" s="3">
        <v>2</v>
      </c>
      <c r="K133" s="3">
        <v>0</v>
      </c>
      <c r="L133" s="3">
        <v>0</v>
      </c>
    </row>
    <row r="134" spans="1:12" ht="14.25">
      <c r="A134" s="25" t="s">
        <v>484</v>
      </c>
      <c r="B134" s="26">
        <v>727381</v>
      </c>
      <c r="C134" s="25" t="s">
        <v>215</v>
      </c>
      <c r="D134" s="25">
        <v>195</v>
      </c>
      <c r="E134" s="25">
        <v>142</v>
      </c>
      <c r="F134" s="27">
        <f t="shared" si="6"/>
        <v>0.7282051282051282</v>
      </c>
      <c r="G134" s="25">
        <v>29</v>
      </c>
      <c r="H134" s="27">
        <f t="shared" si="7"/>
        <v>0.14871794871794872</v>
      </c>
      <c r="I134" s="25">
        <f t="shared" si="8"/>
        <v>162</v>
      </c>
      <c r="J134" s="25">
        <v>122</v>
      </c>
      <c r="K134" s="25">
        <v>24</v>
      </c>
      <c r="L134" s="25">
        <v>16</v>
      </c>
    </row>
    <row r="135" spans="1:12" ht="14.25">
      <c r="A135" s="3" t="s">
        <v>463</v>
      </c>
      <c r="B135" s="12">
        <v>407186</v>
      </c>
      <c r="C135" s="3" t="s">
        <v>216</v>
      </c>
      <c r="D135" s="3">
        <v>1097</v>
      </c>
      <c r="E135" s="3">
        <v>826</v>
      </c>
      <c r="F135" s="5">
        <f t="shared" si="6"/>
        <v>0.7529626253418414</v>
      </c>
      <c r="G135" s="3">
        <v>120</v>
      </c>
      <c r="H135" s="5">
        <f t="shared" si="7"/>
        <v>0.10938924339106655</v>
      </c>
      <c r="I135" s="3">
        <f t="shared" si="8"/>
        <v>866</v>
      </c>
      <c r="J135" s="3">
        <v>675</v>
      </c>
      <c r="K135" s="3">
        <v>91</v>
      </c>
      <c r="L135" s="3">
        <v>100</v>
      </c>
    </row>
    <row r="136" spans="1:12" ht="14.25">
      <c r="A136" s="3" t="s">
        <v>463</v>
      </c>
      <c r="B136" s="12">
        <v>408106</v>
      </c>
      <c r="C136" s="3" t="s">
        <v>431</v>
      </c>
      <c r="D136" s="3">
        <v>1047</v>
      </c>
      <c r="E136" s="3">
        <v>916</v>
      </c>
      <c r="F136" s="5">
        <f t="shared" si="6"/>
        <v>0.874880611270296</v>
      </c>
      <c r="G136" s="3">
        <v>23</v>
      </c>
      <c r="H136" s="5">
        <f t="shared" si="7"/>
        <v>0.021967526265520534</v>
      </c>
      <c r="I136" s="3">
        <f t="shared" si="8"/>
        <v>827</v>
      </c>
      <c r="J136" s="3">
        <v>710</v>
      </c>
      <c r="K136" s="3">
        <v>16</v>
      </c>
      <c r="L136" s="3">
        <v>101</v>
      </c>
    </row>
    <row r="137" spans="1:12" ht="14.25">
      <c r="A137" s="3" t="s">
        <v>463</v>
      </c>
      <c r="B137" s="12">
        <v>408103</v>
      </c>
      <c r="C137" s="3" t="s">
        <v>432</v>
      </c>
      <c r="D137" s="3">
        <v>928</v>
      </c>
      <c r="E137" s="3">
        <v>688</v>
      </c>
      <c r="F137" s="5">
        <f t="shared" si="6"/>
        <v>0.7413793103448276</v>
      </c>
      <c r="G137" s="3">
        <v>89</v>
      </c>
      <c r="H137" s="5">
        <f t="shared" si="7"/>
        <v>0.09590517241379311</v>
      </c>
      <c r="I137" s="3">
        <f t="shared" si="8"/>
        <v>781</v>
      </c>
      <c r="J137" s="3">
        <v>594</v>
      </c>
      <c r="K137" s="3">
        <v>69</v>
      </c>
      <c r="L137" s="3">
        <v>118</v>
      </c>
    </row>
    <row r="138" spans="1:12" ht="14.25">
      <c r="A138" s="3" t="s">
        <v>503</v>
      </c>
      <c r="B138" s="12">
        <v>409149</v>
      </c>
      <c r="C138" s="3" t="s">
        <v>92</v>
      </c>
      <c r="D138" s="3">
        <v>120</v>
      </c>
      <c r="E138" s="3">
        <v>120</v>
      </c>
      <c r="F138" s="5">
        <f t="shared" si="6"/>
        <v>1</v>
      </c>
      <c r="G138" s="3">
        <v>0</v>
      </c>
      <c r="H138" s="5">
        <f t="shared" si="7"/>
        <v>0</v>
      </c>
      <c r="I138" s="3">
        <f t="shared" si="8"/>
        <v>107</v>
      </c>
      <c r="J138" s="3">
        <v>107</v>
      </c>
      <c r="K138" s="3">
        <v>0</v>
      </c>
      <c r="L138" s="3">
        <v>0</v>
      </c>
    </row>
    <row r="139" spans="1:12" ht="14.25">
      <c r="A139" s="3" t="s">
        <v>463</v>
      </c>
      <c r="B139" s="12">
        <v>408122</v>
      </c>
      <c r="C139" s="3" t="s">
        <v>433</v>
      </c>
      <c r="D139" s="3">
        <v>87</v>
      </c>
      <c r="E139" s="3">
        <v>78</v>
      </c>
      <c r="F139" s="5">
        <f t="shared" si="6"/>
        <v>0.896551724137931</v>
      </c>
      <c r="G139" s="3">
        <v>3</v>
      </c>
      <c r="H139" s="5">
        <f t="shared" si="7"/>
        <v>0.034482758620689655</v>
      </c>
      <c r="I139" s="3">
        <f t="shared" si="8"/>
        <v>75</v>
      </c>
      <c r="J139" s="3">
        <v>67</v>
      </c>
      <c r="K139" s="3">
        <v>3</v>
      </c>
      <c r="L139" s="3">
        <v>5</v>
      </c>
    </row>
    <row r="140" spans="1:12" ht="14.25">
      <c r="A140" s="3" t="s">
        <v>463</v>
      </c>
      <c r="B140" s="12">
        <v>401873</v>
      </c>
      <c r="C140" s="3" t="s">
        <v>217</v>
      </c>
      <c r="D140" s="3">
        <v>91</v>
      </c>
      <c r="E140" s="3">
        <v>69</v>
      </c>
      <c r="F140" s="5">
        <f t="shared" si="6"/>
        <v>0.7582417582417582</v>
      </c>
      <c r="G140" s="3">
        <v>7</v>
      </c>
      <c r="H140" s="5">
        <f t="shared" si="7"/>
        <v>0.07692307692307693</v>
      </c>
      <c r="I140" s="3">
        <f t="shared" si="8"/>
        <v>74</v>
      </c>
      <c r="J140" s="3">
        <v>59</v>
      </c>
      <c r="K140" s="3">
        <v>6</v>
      </c>
      <c r="L140" s="3">
        <v>9</v>
      </c>
    </row>
    <row r="141" spans="1:12" ht="14.25">
      <c r="A141" s="3" t="s">
        <v>464</v>
      </c>
      <c r="B141" s="12">
        <v>419150</v>
      </c>
      <c r="C141" s="3" t="s">
        <v>108</v>
      </c>
      <c r="D141" s="3">
        <v>6</v>
      </c>
      <c r="E141" s="3">
        <v>6</v>
      </c>
      <c r="F141" s="5">
        <f t="shared" si="6"/>
        <v>1</v>
      </c>
      <c r="G141" s="3">
        <v>0</v>
      </c>
      <c r="H141" s="5">
        <f t="shared" si="7"/>
        <v>0</v>
      </c>
      <c r="I141" s="3">
        <f t="shared" si="8"/>
        <v>2</v>
      </c>
      <c r="J141" s="3">
        <v>2</v>
      </c>
      <c r="K141" s="3">
        <v>0</v>
      </c>
      <c r="L141" s="3">
        <v>0</v>
      </c>
    </row>
    <row r="142" spans="1:12" ht="14.25">
      <c r="A142" s="3" t="s">
        <v>479</v>
      </c>
      <c r="B142" s="12">
        <v>661041</v>
      </c>
      <c r="C142" s="3" t="s">
        <v>218</v>
      </c>
      <c r="D142" s="3">
        <v>117</v>
      </c>
      <c r="E142" s="3">
        <v>7</v>
      </c>
      <c r="F142" s="5">
        <f t="shared" si="6"/>
        <v>0.05982905982905983</v>
      </c>
      <c r="G142" s="3">
        <v>1</v>
      </c>
      <c r="H142" s="5">
        <f t="shared" si="7"/>
        <v>0.008547008547008548</v>
      </c>
      <c r="I142" s="3">
        <f t="shared" si="8"/>
        <v>65</v>
      </c>
      <c r="J142" s="3">
        <v>7</v>
      </c>
      <c r="K142" s="3">
        <v>1</v>
      </c>
      <c r="L142" s="3">
        <v>57</v>
      </c>
    </row>
    <row r="143" spans="1:12" ht="14.25">
      <c r="A143" s="3" t="s">
        <v>481</v>
      </c>
      <c r="B143" s="12">
        <v>687216</v>
      </c>
      <c r="C143" s="3" t="s">
        <v>219</v>
      </c>
      <c r="D143" s="3">
        <v>35</v>
      </c>
      <c r="E143" s="3">
        <v>3</v>
      </c>
      <c r="F143" s="5">
        <f t="shared" si="6"/>
        <v>0.08571428571428572</v>
      </c>
      <c r="G143" s="3">
        <v>5</v>
      </c>
      <c r="H143" s="5">
        <f t="shared" si="7"/>
        <v>0.14285714285714285</v>
      </c>
      <c r="I143" s="3">
        <f t="shared" si="8"/>
        <v>23</v>
      </c>
      <c r="J143" s="3">
        <v>3</v>
      </c>
      <c r="K143" s="3">
        <v>4</v>
      </c>
      <c r="L143" s="3">
        <v>16</v>
      </c>
    </row>
    <row r="144" spans="1:12" ht="14.25">
      <c r="A144" s="3" t="s">
        <v>463</v>
      </c>
      <c r="B144" s="12">
        <v>407196</v>
      </c>
      <c r="C144" s="3" t="s">
        <v>220</v>
      </c>
      <c r="D144" s="3">
        <v>203</v>
      </c>
      <c r="E144" s="3">
        <v>121</v>
      </c>
      <c r="F144" s="5">
        <f t="shared" si="6"/>
        <v>0.5960591133004927</v>
      </c>
      <c r="G144" s="3">
        <v>27</v>
      </c>
      <c r="H144" s="5">
        <f t="shared" si="7"/>
        <v>0.1330049261083744</v>
      </c>
      <c r="I144" s="3">
        <f t="shared" si="8"/>
        <v>165</v>
      </c>
      <c r="J144" s="3">
        <v>102</v>
      </c>
      <c r="K144" s="3">
        <v>23</v>
      </c>
      <c r="L144" s="3">
        <v>40</v>
      </c>
    </row>
    <row r="145" spans="1:12" ht="14.25">
      <c r="A145" s="3" t="s">
        <v>445</v>
      </c>
      <c r="B145" s="12">
        <v>447182</v>
      </c>
      <c r="C145" s="3" t="s">
        <v>221</v>
      </c>
      <c r="D145" s="3">
        <v>84</v>
      </c>
      <c r="E145" s="3">
        <v>6</v>
      </c>
      <c r="F145" s="5">
        <f t="shared" si="6"/>
        <v>0.07142857142857142</v>
      </c>
      <c r="G145" s="3">
        <v>0</v>
      </c>
      <c r="H145" s="5">
        <f t="shared" si="7"/>
        <v>0</v>
      </c>
      <c r="I145" s="3">
        <f t="shared" si="8"/>
        <v>22</v>
      </c>
      <c r="J145" s="3">
        <v>5</v>
      </c>
      <c r="K145" s="3">
        <v>0</v>
      </c>
      <c r="L145" s="3">
        <v>17</v>
      </c>
    </row>
    <row r="146" spans="1:12" ht="14.25">
      <c r="A146" s="3" t="s">
        <v>463</v>
      </c>
      <c r="B146" s="12">
        <v>404022</v>
      </c>
      <c r="C146" s="3" t="s">
        <v>222</v>
      </c>
      <c r="D146" s="3">
        <v>182</v>
      </c>
      <c r="E146" s="3">
        <v>164</v>
      </c>
      <c r="F146" s="5">
        <f t="shared" si="6"/>
        <v>0.9010989010989011</v>
      </c>
      <c r="G146" s="3">
        <v>4</v>
      </c>
      <c r="H146" s="5">
        <f t="shared" si="7"/>
        <v>0.02197802197802198</v>
      </c>
      <c r="I146" s="3">
        <f t="shared" si="8"/>
        <v>146</v>
      </c>
      <c r="J146" s="3">
        <v>139</v>
      </c>
      <c r="K146" s="3">
        <v>2</v>
      </c>
      <c r="L146" s="3">
        <v>5</v>
      </c>
    </row>
    <row r="147" spans="1:12" ht="14.25">
      <c r="A147" s="3" t="s">
        <v>463</v>
      </c>
      <c r="B147" s="12">
        <v>407200</v>
      </c>
      <c r="C147" s="3" t="s">
        <v>223</v>
      </c>
      <c r="D147" s="3">
        <v>188</v>
      </c>
      <c r="E147" s="3">
        <v>151</v>
      </c>
      <c r="F147" s="5">
        <f t="shared" si="6"/>
        <v>0.8031914893617021</v>
      </c>
      <c r="G147" s="3">
        <v>15</v>
      </c>
      <c r="H147" s="5">
        <f t="shared" si="7"/>
        <v>0.0797872340425532</v>
      </c>
      <c r="I147" s="3">
        <f t="shared" si="8"/>
        <v>167</v>
      </c>
      <c r="J147" s="3">
        <v>138</v>
      </c>
      <c r="K147" s="3">
        <v>13</v>
      </c>
      <c r="L147" s="3">
        <v>16</v>
      </c>
    </row>
    <row r="148" spans="1:12" ht="14.25">
      <c r="A148" s="3" t="s">
        <v>458</v>
      </c>
      <c r="B148" s="12">
        <v>327199</v>
      </c>
      <c r="C148" s="3" t="s">
        <v>224</v>
      </c>
      <c r="D148" s="3">
        <v>43</v>
      </c>
      <c r="E148" s="3">
        <v>11</v>
      </c>
      <c r="F148" s="5">
        <f t="shared" si="6"/>
        <v>0.2558139534883721</v>
      </c>
      <c r="G148" s="3">
        <v>1</v>
      </c>
      <c r="H148" s="5">
        <f t="shared" si="7"/>
        <v>0.023255813953488372</v>
      </c>
      <c r="I148" s="3">
        <f t="shared" si="8"/>
        <v>31</v>
      </c>
      <c r="J148" s="3">
        <v>10</v>
      </c>
      <c r="K148" s="3">
        <v>1</v>
      </c>
      <c r="L148" s="3">
        <v>20</v>
      </c>
    </row>
    <row r="149" spans="1:12" ht="14.25">
      <c r="A149" s="3" t="s">
        <v>451</v>
      </c>
      <c r="B149" s="12">
        <v>189117</v>
      </c>
      <c r="C149" s="3" t="s">
        <v>93</v>
      </c>
      <c r="D149" s="3">
        <v>28</v>
      </c>
      <c r="E149" s="3">
        <v>28</v>
      </c>
      <c r="F149" s="5">
        <f t="shared" si="6"/>
        <v>1</v>
      </c>
      <c r="G149" s="3">
        <v>0</v>
      </c>
      <c r="H149" s="5">
        <f t="shared" si="7"/>
        <v>0</v>
      </c>
      <c r="I149" s="3">
        <f t="shared" si="8"/>
        <v>8</v>
      </c>
      <c r="J149" s="3">
        <v>8</v>
      </c>
      <c r="K149" s="3">
        <v>0</v>
      </c>
      <c r="L149" s="3">
        <v>0</v>
      </c>
    </row>
    <row r="150" spans="1:12" ht="14.25">
      <c r="A150" s="3" t="s">
        <v>491</v>
      </c>
      <c r="B150" s="12">
        <v>437267</v>
      </c>
      <c r="C150" s="3" t="s">
        <v>225</v>
      </c>
      <c r="D150" s="3">
        <v>272</v>
      </c>
      <c r="E150" s="3">
        <v>37</v>
      </c>
      <c r="F150" s="5">
        <f t="shared" si="6"/>
        <v>0.13602941176470587</v>
      </c>
      <c r="G150" s="3">
        <v>6</v>
      </c>
      <c r="H150" s="5">
        <f t="shared" si="7"/>
        <v>0.022058823529411766</v>
      </c>
      <c r="I150" s="3">
        <f t="shared" si="8"/>
        <v>208</v>
      </c>
      <c r="J150" s="3">
        <v>32</v>
      </c>
      <c r="K150" s="3">
        <v>5</v>
      </c>
      <c r="L150" s="3">
        <v>171</v>
      </c>
    </row>
    <row r="151" spans="1:12" ht="14.25">
      <c r="A151" s="3" t="s">
        <v>463</v>
      </c>
      <c r="B151" s="12">
        <v>409864</v>
      </c>
      <c r="C151" s="3" t="s">
        <v>226</v>
      </c>
      <c r="D151" s="3">
        <v>132</v>
      </c>
      <c r="E151" s="3">
        <v>61</v>
      </c>
      <c r="F151" s="5">
        <f t="shared" si="6"/>
        <v>0.4621212121212121</v>
      </c>
      <c r="G151" s="3">
        <v>8</v>
      </c>
      <c r="H151" s="5">
        <f t="shared" si="7"/>
        <v>0.06060606060606061</v>
      </c>
      <c r="I151" s="3">
        <f t="shared" si="8"/>
        <v>84</v>
      </c>
      <c r="J151" s="3">
        <v>52</v>
      </c>
      <c r="K151" s="3">
        <v>7</v>
      </c>
      <c r="L151" s="3">
        <v>25</v>
      </c>
    </row>
    <row r="152" spans="1:12" ht="14.25">
      <c r="A152" s="3" t="s">
        <v>462</v>
      </c>
      <c r="B152" s="12">
        <v>377213</v>
      </c>
      <c r="C152" s="3" t="s">
        <v>227</v>
      </c>
      <c r="D152" s="3">
        <v>687</v>
      </c>
      <c r="E152" s="3">
        <v>65</v>
      </c>
      <c r="F152" s="5">
        <f t="shared" si="6"/>
        <v>0.09461426491994178</v>
      </c>
      <c r="G152" s="3">
        <v>11</v>
      </c>
      <c r="H152" s="5">
        <f t="shared" si="7"/>
        <v>0.01601164483260553</v>
      </c>
      <c r="I152" s="3">
        <f t="shared" si="8"/>
        <v>425</v>
      </c>
      <c r="J152" s="3">
        <v>57</v>
      </c>
      <c r="K152" s="3">
        <v>9</v>
      </c>
      <c r="L152" s="3">
        <v>359</v>
      </c>
    </row>
    <row r="153" spans="1:12" ht="14.25">
      <c r="A153" s="3" t="s">
        <v>505</v>
      </c>
      <c r="B153" s="12">
        <v>679156</v>
      </c>
      <c r="C153" s="3" t="s">
        <v>109</v>
      </c>
      <c r="D153" s="3">
        <v>84</v>
      </c>
      <c r="E153" s="3">
        <v>65</v>
      </c>
      <c r="F153" s="5">
        <f t="shared" si="6"/>
        <v>0.7738095238095238</v>
      </c>
      <c r="G153" s="3">
        <v>0</v>
      </c>
      <c r="H153" s="5">
        <f t="shared" si="7"/>
        <v>0</v>
      </c>
      <c r="I153" s="3">
        <f t="shared" si="8"/>
        <v>58</v>
      </c>
      <c r="J153" s="3">
        <v>47</v>
      </c>
      <c r="K153" s="3">
        <v>0</v>
      </c>
      <c r="L153" s="3">
        <v>11</v>
      </c>
    </row>
    <row r="154" spans="1:12" ht="14.25">
      <c r="A154" s="3" t="s">
        <v>463</v>
      </c>
      <c r="B154" s="12">
        <v>407215</v>
      </c>
      <c r="C154" s="3" t="s">
        <v>228</v>
      </c>
      <c r="D154" s="3">
        <v>384</v>
      </c>
      <c r="E154" s="3">
        <v>205</v>
      </c>
      <c r="F154" s="5">
        <f t="shared" si="6"/>
        <v>0.5338541666666666</v>
      </c>
      <c r="G154" s="3">
        <v>45</v>
      </c>
      <c r="H154" s="5">
        <f t="shared" si="7"/>
        <v>0.1171875</v>
      </c>
      <c r="I154" s="3">
        <f t="shared" si="8"/>
        <v>308</v>
      </c>
      <c r="J154" s="3">
        <v>187</v>
      </c>
      <c r="K154" s="3">
        <v>38</v>
      </c>
      <c r="L154" s="3">
        <v>83</v>
      </c>
    </row>
    <row r="155" spans="1:12" ht="14.25">
      <c r="A155" s="3" t="s">
        <v>463</v>
      </c>
      <c r="B155" s="12">
        <v>407205</v>
      </c>
      <c r="C155" s="3" t="s">
        <v>229</v>
      </c>
      <c r="D155" s="3">
        <v>222</v>
      </c>
      <c r="E155" s="3">
        <v>195</v>
      </c>
      <c r="F155" s="5">
        <f t="shared" si="6"/>
        <v>0.8783783783783784</v>
      </c>
      <c r="G155" s="3">
        <v>19</v>
      </c>
      <c r="H155" s="5">
        <f t="shared" si="7"/>
        <v>0.08558558558558559</v>
      </c>
      <c r="I155" s="3">
        <f t="shared" si="8"/>
        <v>189</v>
      </c>
      <c r="J155" s="3">
        <v>171</v>
      </c>
      <c r="K155" s="3">
        <v>11</v>
      </c>
      <c r="L155" s="3">
        <v>7</v>
      </c>
    </row>
    <row r="156" spans="1:12" ht="14.25">
      <c r="A156" s="3" t="s">
        <v>508</v>
      </c>
      <c r="B156" s="12">
        <v>79153</v>
      </c>
      <c r="C156" s="3" t="s">
        <v>110</v>
      </c>
      <c r="D156" s="3">
        <v>62</v>
      </c>
      <c r="E156" s="3">
        <v>62</v>
      </c>
      <c r="F156" s="5">
        <f t="shared" si="6"/>
        <v>1</v>
      </c>
      <c r="G156" s="3">
        <v>0</v>
      </c>
      <c r="H156" s="5">
        <f t="shared" si="7"/>
        <v>0</v>
      </c>
      <c r="I156" s="3">
        <f t="shared" si="8"/>
        <v>58</v>
      </c>
      <c r="J156" s="3">
        <v>58</v>
      </c>
      <c r="K156" s="3">
        <v>0</v>
      </c>
      <c r="L156" s="3">
        <v>0</v>
      </c>
    </row>
    <row r="157" spans="1:12" ht="14.25">
      <c r="A157" s="3" t="s">
        <v>463</v>
      </c>
      <c r="B157" s="12">
        <v>401095</v>
      </c>
      <c r="C157" s="3" t="s">
        <v>230</v>
      </c>
      <c r="D157" s="3">
        <v>134</v>
      </c>
      <c r="E157" s="3">
        <v>97</v>
      </c>
      <c r="F157" s="5">
        <f t="shared" si="6"/>
        <v>0.7238805970149254</v>
      </c>
      <c r="G157" s="3">
        <v>26</v>
      </c>
      <c r="H157" s="5">
        <f t="shared" si="7"/>
        <v>0.19402985074626866</v>
      </c>
      <c r="I157" s="3">
        <f t="shared" si="8"/>
        <v>115</v>
      </c>
      <c r="J157" s="3">
        <v>86</v>
      </c>
      <c r="K157" s="3">
        <v>22</v>
      </c>
      <c r="L157" s="3">
        <v>7</v>
      </c>
    </row>
    <row r="158" spans="1:12" ht="14.25">
      <c r="A158" s="3" t="s">
        <v>444</v>
      </c>
      <c r="B158" s="12">
        <v>57686</v>
      </c>
      <c r="C158" s="3" t="s">
        <v>231</v>
      </c>
      <c r="D158" s="3">
        <v>308</v>
      </c>
      <c r="E158" s="3">
        <v>5</v>
      </c>
      <c r="F158" s="5">
        <f t="shared" si="6"/>
        <v>0.016233766233766232</v>
      </c>
      <c r="G158" s="3">
        <v>0</v>
      </c>
      <c r="H158" s="5">
        <f t="shared" si="7"/>
        <v>0</v>
      </c>
      <c r="I158" s="3">
        <f t="shared" si="8"/>
        <v>209</v>
      </c>
      <c r="J158" s="3">
        <v>5</v>
      </c>
      <c r="K158" s="3">
        <v>0</v>
      </c>
      <c r="L158" s="3">
        <v>204</v>
      </c>
    </row>
    <row r="159" spans="1:12" ht="14.25">
      <c r="A159" s="3" t="s">
        <v>460</v>
      </c>
      <c r="B159" s="12">
        <v>352540</v>
      </c>
      <c r="C159" s="3" t="s">
        <v>232</v>
      </c>
      <c r="D159" s="3">
        <v>7</v>
      </c>
      <c r="E159" s="3">
        <v>4</v>
      </c>
      <c r="F159" s="5">
        <f t="shared" si="6"/>
        <v>0.5714285714285714</v>
      </c>
      <c r="G159" s="3">
        <v>0</v>
      </c>
      <c r="H159" s="5">
        <f t="shared" si="7"/>
        <v>0</v>
      </c>
      <c r="I159" s="3">
        <f t="shared" si="8"/>
        <v>4</v>
      </c>
      <c r="J159" s="3">
        <v>3</v>
      </c>
      <c r="K159" s="3">
        <v>0</v>
      </c>
      <c r="L159" s="3">
        <v>1</v>
      </c>
    </row>
    <row r="160" spans="1:12" ht="14.25">
      <c r="A160" s="3" t="s">
        <v>463</v>
      </c>
      <c r="B160" s="12">
        <v>407225</v>
      </c>
      <c r="C160" s="3" t="s">
        <v>233</v>
      </c>
      <c r="D160" s="3">
        <v>37</v>
      </c>
      <c r="E160" s="3">
        <v>30</v>
      </c>
      <c r="F160" s="5">
        <f t="shared" si="6"/>
        <v>0.8108108108108109</v>
      </c>
      <c r="G160" s="3">
        <v>5</v>
      </c>
      <c r="H160" s="5">
        <f t="shared" si="7"/>
        <v>0.13513513513513514</v>
      </c>
      <c r="I160" s="3">
        <f t="shared" si="8"/>
        <v>33</v>
      </c>
      <c r="J160" s="3">
        <v>26</v>
      </c>
      <c r="K160" s="3">
        <v>5</v>
      </c>
      <c r="L160" s="3">
        <v>2</v>
      </c>
    </row>
    <row r="161" spans="1:12" ht="14.25">
      <c r="A161" s="3" t="s">
        <v>465</v>
      </c>
      <c r="B161" s="12">
        <v>447223</v>
      </c>
      <c r="C161" s="3" t="s">
        <v>234</v>
      </c>
      <c r="D161" s="3">
        <v>459</v>
      </c>
      <c r="E161" s="3">
        <v>325</v>
      </c>
      <c r="F161" s="5">
        <f t="shared" si="6"/>
        <v>0.7080610021786492</v>
      </c>
      <c r="G161" s="3">
        <v>42</v>
      </c>
      <c r="H161" s="5">
        <f t="shared" si="7"/>
        <v>0.0915032679738562</v>
      </c>
      <c r="I161" s="3">
        <f t="shared" si="8"/>
        <v>358</v>
      </c>
      <c r="J161" s="3">
        <v>258</v>
      </c>
      <c r="K161" s="3">
        <v>35</v>
      </c>
      <c r="L161" s="3">
        <v>65</v>
      </c>
    </row>
    <row r="162" spans="1:12" ht="14.25">
      <c r="A162" s="3" t="s">
        <v>449</v>
      </c>
      <c r="B162" s="12">
        <v>137063</v>
      </c>
      <c r="C162" s="3" t="s">
        <v>235</v>
      </c>
      <c r="D162" s="3">
        <v>61</v>
      </c>
      <c r="E162" s="3">
        <v>33</v>
      </c>
      <c r="F162" s="5">
        <f t="shared" si="6"/>
        <v>0.5409836065573771</v>
      </c>
      <c r="G162" s="3">
        <v>7</v>
      </c>
      <c r="H162" s="5">
        <f t="shared" si="7"/>
        <v>0.11475409836065574</v>
      </c>
      <c r="I162" s="3">
        <f t="shared" si="8"/>
        <v>17</v>
      </c>
      <c r="J162" s="3">
        <v>14</v>
      </c>
      <c r="K162" s="3">
        <v>3</v>
      </c>
      <c r="L162" s="3">
        <v>0</v>
      </c>
    </row>
    <row r="163" spans="1:12" ht="14.25">
      <c r="A163" s="3" t="s">
        <v>509</v>
      </c>
      <c r="B163" s="12">
        <v>239182</v>
      </c>
      <c r="C163" s="3" t="s">
        <v>111</v>
      </c>
      <c r="D163" s="3">
        <v>5</v>
      </c>
      <c r="E163" s="3">
        <v>5</v>
      </c>
      <c r="F163" s="5">
        <f t="shared" si="6"/>
        <v>1</v>
      </c>
      <c r="G163" s="3">
        <v>0</v>
      </c>
      <c r="H163" s="5">
        <f t="shared" si="7"/>
        <v>0</v>
      </c>
      <c r="I163" s="3">
        <f t="shared" si="8"/>
        <v>1</v>
      </c>
      <c r="J163" s="3">
        <v>1</v>
      </c>
      <c r="K163" s="3">
        <v>0</v>
      </c>
      <c r="L163" s="3">
        <v>0</v>
      </c>
    </row>
    <row r="164" spans="1:12" ht="14.25">
      <c r="A164" s="3" t="s">
        <v>470</v>
      </c>
      <c r="B164" s="12">
        <v>537214</v>
      </c>
      <c r="C164" s="3" t="s">
        <v>236</v>
      </c>
      <c r="D164" s="3">
        <v>123</v>
      </c>
      <c r="E164" s="3">
        <v>8</v>
      </c>
      <c r="F164" s="5">
        <f t="shared" si="6"/>
        <v>0.06504065040650407</v>
      </c>
      <c r="G164" s="3">
        <v>5</v>
      </c>
      <c r="H164" s="5">
        <f t="shared" si="7"/>
        <v>0.04065040650406504</v>
      </c>
      <c r="I164" s="3">
        <f t="shared" si="8"/>
        <v>50</v>
      </c>
      <c r="J164" s="3">
        <v>8</v>
      </c>
      <c r="K164" s="3">
        <v>5</v>
      </c>
      <c r="L164" s="3">
        <v>37</v>
      </c>
    </row>
    <row r="165" spans="1:12" ht="14.25">
      <c r="A165" s="3" t="s">
        <v>441</v>
      </c>
      <c r="B165" s="12">
        <v>27338</v>
      </c>
      <c r="C165" s="3" t="s">
        <v>237</v>
      </c>
      <c r="D165" s="3">
        <v>123</v>
      </c>
      <c r="E165" s="3">
        <v>25</v>
      </c>
      <c r="F165" s="5">
        <f t="shared" si="6"/>
        <v>0.2032520325203252</v>
      </c>
      <c r="G165" s="3">
        <v>17</v>
      </c>
      <c r="H165" s="5">
        <f t="shared" si="7"/>
        <v>0.13821138211382114</v>
      </c>
      <c r="I165" s="3">
        <f t="shared" si="8"/>
        <v>92</v>
      </c>
      <c r="J165" s="3">
        <v>19</v>
      </c>
      <c r="K165" s="3">
        <v>14</v>
      </c>
      <c r="L165" s="3">
        <v>59</v>
      </c>
    </row>
    <row r="166" spans="1:12" ht="14.25">
      <c r="A166" s="3" t="s">
        <v>444</v>
      </c>
      <c r="B166" s="12">
        <v>57569</v>
      </c>
      <c r="C166" s="3" t="s">
        <v>238</v>
      </c>
      <c r="D166" s="3">
        <v>200</v>
      </c>
      <c r="E166" s="3">
        <v>7</v>
      </c>
      <c r="F166" s="5">
        <f t="shared" si="6"/>
        <v>0.035</v>
      </c>
      <c r="G166" s="3">
        <v>2</v>
      </c>
      <c r="H166" s="5">
        <f t="shared" si="7"/>
        <v>0.01</v>
      </c>
      <c r="I166" s="3">
        <f t="shared" si="8"/>
        <v>141</v>
      </c>
      <c r="J166" s="3">
        <v>5</v>
      </c>
      <c r="K166" s="3">
        <v>2</v>
      </c>
      <c r="L166" s="3">
        <v>134</v>
      </c>
    </row>
    <row r="167" spans="1:12" ht="14.25">
      <c r="A167" s="3" t="s">
        <v>456</v>
      </c>
      <c r="B167" s="12">
        <v>307122</v>
      </c>
      <c r="C167" s="3" t="s">
        <v>239</v>
      </c>
      <c r="D167" s="3">
        <v>149</v>
      </c>
      <c r="E167" s="3">
        <v>15</v>
      </c>
      <c r="F167" s="5">
        <f t="shared" si="6"/>
        <v>0.10067114093959731</v>
      </c>
      <c r="G167" s="3">
        <v>2</v>
      </c>
      <c r="H167" s="5">
        <f t="shared" si="7"/>
        <v>0.013422818791946308</v>
      </c>
      <c r="I167" s="3">
        <f t="shared" si="8"/>
        <v>94</v>
      </c>
      <c r="J167" s="3">
        <v>14</v>
      </c>
      <c r="K167" s="3">
        <v>1</v>
      </c>
      <c r="L167" s="3">
        <v>79</v>
      </c>
    </row>
    <row r="168" spans="1:12" ht="14.25">
      <c r="A168" s="3" t="s">
        <v>474</v>
      </c>
      <c r="B168" s="12">
        <v>597675</v>
      </c>
      <c r="C168" s="3" t="s">
        <v>240</v>
      </c>
      <c r="D168" s="3">
        <v>43</v>
      </c>
      <c r="E168" s="3">
        <v>3</v>
      </c>
      <c r="F168" s="5">
        <f t="shared" si="6"/>
        <v>0.06976744186046512</v>
      </c>
      <c r="G168" s="3">
        <v>2</v>
      </c>
      <c r="H168" s="5">
        <f t="shared" si="7"/>
        <v>0.046511627906976744</v>
      </c>
      <c r="I168" s="3">
        <f t="shared" si="8"/>
        <v>22</v>
      </c>
      <c r="J168" s="3">
        <v>3</v>
      </c>
      <c r="K168" s="3">
        <v>2</v>
      </c>
      <c r="L168" s="3">
        <v>17</v>
      </c>
    </row>
    <row r="169" spans="1:12" ht="14.25">
      <c r="A169" s="3" t="s">
        <v>449</v>
      </c>
      <c r="B169" s="12">
        <v>137233</v>
      </c>
      <c r="C169" s="3" t="s">
        <v>241</v>
      </c>
      <c r="D169" s="3">
        <v>493</v>
      </c>
      <c r="E169" s="3">
        <v>9</v>
      </c>
      <c r="F169" s="5">
        <f t="shared" si="6"/>
        <v>0.018255578093306288</v>
      </c>
      <c r="G169" s="3">
        <v>4</v>
      </c>
      <c r="H169" s="5">
        <f t="shared" si="7"/>
        <v>0.008113590263691683</v>
      </c>
      <c r="I169" s="3">
        <f t="shared" si="8"/>
        <v>279</v>
      </c>
      <c r="J169" s="3">
        <v>7</v>
      </c>
      <c r="K169" s="3">
        <v>4</v>
      </c>
      <c r="L169" s="3">
        <v>268</v>
      </c>
    </row>
    <row r="170" spans="1:12" ht="14.25">
      <c r="A170" s="3" t="s">
        <v>463</v>
      </c>
      <c r="B170" s="12">
        <v>407236</v>
      </c>
      <c r="C170" s="3" t="s">
        <v>241</v>
      </c>
      <c r="D170" s="3">
        <v>183</v>
      </c>
      <c r="E170" s="3">
        <v>135</v>
      </c>
      <c r="F170" s="5">
        <f t="shared" si="6"/>
        <v>0.7377049180327869</v>
      </c>
      <c r="G170" s="3">
        <v>10</v>
      </c>
      <c r="H170" s="5">
        <f t="shared" si="7"/>
        <v>0.0546448087431694</v>
      </c>
      <c r="I170" s="3">
        <f t="shared" si="8"/>
        <v>137</v>
      </c>
      <c r="J170" s="3">
        <v>98</v>
      </c>
      <c r="K170" s="3">
        <v>9</v>
      </c>
      <c r="L170" s="3">
        <v>30</v>
      </c>
    </row>
    <row r="171" spans="1:12" ht="14.25">
      <c r="A171" s="3" t="s">
        <v>487</v>
      </c>
      <c r="B171" s="12">
        <v>547230</v>
      </c>
      <c r="C171" s="3" t="s">
        <v>242</v>
      </c>
      <c r="D171" s="3">
        <v>98</v>
      </c>
      <c r="E171" s="3">
        <v>9</v>
      </c>
      <c r="F171" s="5">
        <f t="shared" si="6"/>
        <v>0.09183673469387756</v>
      </c>
      <c r="G171" s="3">
        <v>10</v>
      </c>
      <c r="H171" s="5">
        <f t="shared" si="7"/>
        <v>0.10204081632653061</v>
      </c>
      <c r="I171" s="3">
        <f t="shared" si="8"/>
        <v>82</v>
      </c>
      <c r="J171" s="3">
        <v>8</v>
      </c>
      <c r="K171" s="3">
        <v>9</v>
      </c>
      <c r="L171" s="3">
        <v>65</v>
      </c>
    </row>
    <row r="172" spans="1:12" ht="14.25">
      <c r="A172" s="3" t="s">
        <v>463</v>
      </c>
      <c r="B172" s="12">
        <v>407240</v>
      </c>
      <c r="C172" s="3" t="s">
        <v>243</v>
      </c>
      <c r="D172" s="3">
        <v>240</v>
      </c>
      <c r="E172" s="3">
        <v>13</v>
      </c>
      <c r="F172" s="5">
        <f t="shared" si="6"/>
        <v>0.05416666666666667</v>
      </c>
      <c r="G172" s="3">
        <v>9</v>
      </c>
      <c r="H172" s="5">
        <f t="shared" si="7"/>
        <v>0.0375</v>
      </c>
      <c r="I172" s="3">
        <f t="shared" si="8"/>
        <v>123</v>
      </c>
      <c r="J172" s="3">
        <v>9</v>
      </c>
      <c r="K172" s="3">
        <v>6</v>
      </c>
      <c r="L172" s="3">
        <v>108</v>
      </c>
    </row>
    <row r="173" spans="1:12" ht="14.25">
      <c r="A173" s="3" t="s">
        <v>477</v>
      </c>
      <c r="B173" s="12">
        <v>647237</v>
      </c>
      <c r="C173" s="3" t="s">
        <v>243</v>
      </c>
      <c r="D173" s="3">
        <v>208</v>
      </c>
      <c r="E173" s="3">
        <v>13</v>
      </c>
      <c r="F173" s="5">
        <f t="shared" si="6"/>
        <v>0.0625</v>
      </c>
      <c r="G173" s="3">
        <v>1</v>
      </c>
      <c r="H173" s="5">
        <f t="shared" si="7"/>
        <v>0.004807692307692308</v>
      </c>
      <c r="I173" s="3">
        <f t="shared" si="8"/>
        <v>107</v>
      </c>
      <c r="J173" s="3">
        <v>11</v>
      </c>
      <c r="K173" s="3">
        <v>1</v>
      </c>
      <c r="L173" s="3">
        <v>95</v>
      </c>
    </row>
    <row r="174" spans="1:12" ht="14.25">
      <c r="A174" s="3" t="s">
        <v>465</v>
      </c>
      <c r="B174" s="12">
        <v>449161</v>
      </c>
      <c r="C174" s="3" t="s">
        <v>94</v>
      </c>
      <c r="D174" s="3">
        <v>15</v>
      </c>
      <c r="E174" s="3">
        <v>15</v>
      </c>
      <c r="F174" s="5">
        <f t="shared" si="6"/>
        <v>1</v>
      </c>
      <c r="G174" s="3">
        <v>0</v>
      </c>
      <c r="H174" s="5">
        <f t="shared" si="7"/>
        <v>0</v>
      </c>
      <c r="I174" s="3">
        <f t="shared" si="8"/>
        <v>10</v>
      </c>
      <c r="J174" s="3">
        <v>10</v>
      </c>
      <c r="K174" s="3">
        <v>0</v>
      </c>
      <c r="L174" s="3">
        <v>0</v>
      </c>
    </row>
    <row r="175" spans="1:12" ht="14.25">
      <c r="A175" s="3" t="s">
        <v>463</v>
      </c>
      <c r="B175" s="12">
        <v>402873</v>
      </c>
      <c r="C175" s="3" t="s">
        <v>244</v>
      </c>
      <c r="D175" s="3">
        <v>204</v>
      </c>
      <c r="E175" s="3">
        <v>184</v>
      </c>
      <c r="F175" s="5">
        <f t="shared" si="6"/>
        <v>0.9019607843137255</v>
      </c>
      <c r="G175" s="3">
        <v>5</v>
      </c>
      <c r="H175" s="5">
        <f t="shared" si="7"/>
        <v>0.024509803921568627</v>
      </c>
      <c r="I175" s="3">
        <f t="shared" si="8"/>
        <v>169</v>
      </c>
      <c r="J175" s="3">
        <v>158</v>
      </c>
      <c r="K175" s="3">
        <v>4</v>
      </c>
      <c r="L175" s="3">
        <v>7</v>
      </c>
    </row>
    <row r="176" spans="1:12" ht="14.25">
      <c r="A176" s="3" t="s">
        <v>459</v>
      </c>
      <c r="B176" s="12">
        <v>347247</v>
      </c>
      <c r="C176" s="3" t="s">
        <v>245</v>
      </c>
      <c r="D176" s="3">
        <v>111</v>
      </c>
      <c r="E176" s="3">
        <v>17</v>
      </c>
      <c r="F176" s="5">
        <f t="shared" si="6"/>
        <v>0.15315315315315314</v>
      </c>
      <c r="G176" s="3">
        <v>15</v>
      </c>
      <c r="H176" s="5">
        <f t="shared" si="7"/>
        <v>0.13513513513513514</v>
      </c>
      <c r="I176" s="3">
        <f t="shared" si="8"/>
        <v>91</v>
      </c>
      <c r="J176" s="3">
        <v>15</v>
      </c>
      <c r="K176" s="3">
        <v>14</v>
      </c>
      <c r="L176" s="3">
        <v>62</v>
      </c>
    </row>
    <row r="177" spans="1:12" ht="14.25">
      <c r="A177" s="3" t="s">
        <v>479</v>
      </c>
      <c r="B177" s="12">
        <v>667247</v>
      </c>
      <c r="C177" s="3" t="s">
        <v>245</v>
      </c>
      <c r="D177" s="3">
        <v>171</v>
      </c>
      <c r="E177" s="3">
        <v>33</v>
      </c>
      <c r="F177" s="5">
        <f t="shared" si="6"/>
        <v>0.19298245614035087</v>
      </c>
      <c r="G177" s="3">
        <v>0</v>
      </c>
      <c r="H177" s="5">
        <f t="shared" si="7"/>
        <v>0</v>
      </c>
      <c r="I177" s="3">
        <f t="shared" si="8"/>
        <v>72</v>
      </c>
      <c r="J177" s="3">
        <v>19</v>
      </c>
      <c r="K177" s="3">
        <v>0</v>
      </c>
      <c r="L177" s="3">
        <v>53</v>
      </c>
    </row>
    <row r="178" spans="1:12" ht="14.25">
      <c r="A178" s="3" t="s">
        <v>466</v>
      </c>
      <c r="B178" s="12">
        <v>457721</v>
      </c>
      <c r="C178" s="3" t="s">
        <v>246</v>
      </c>
      <c r="D178" s="3">
        <v>255</v>
      </c>
      <c r="E178" s="3">
        <v>6</v>
      </c>
      <c r="F178" s="5">
        <f t="shared" si="6"/>
        <v>0.023529411764705882</v>
      </c>
      <c r="G178" s="3">
        <v>2</v>
      </c>
      <c r="H178" s="5">
        <f t="shared" si="7"/>
        <v>0.00784313725490196</v>
      </c>
      <c r="I178" s="3">
        <f t="shared" si="8"/>
        <v>119</v>
      </c>
      <c r="J178" s="3">
        <v>5</v>
      </c>
      <c r="K178" s="3">
        <v>1</v>
      </c>
      <c r="L178" s="3">
        <v>113</v>
      </c>
    </row>
    <row r="179" spans="1:12" ht="14.25">
      <c r="A179" s="3" t="s">
        <v>497</v>
      </c>
      <c r="B179" s="12">
        <v>127546</v>
      </c>
      <c r="C179" s="3" t="s">
        <v>247</v>
      </c>
      <c r="D179" s="3">
        <v>173</v>
      </c>
      <c r="E179" s="3">
        <v>29</v>
      </c>
      <c r="F179" s="5">
        <f t="shared" si="6"/>
        <v>0.1676300578034682</v>
      </c>
      <c r="G179" s="3">
        <v>10</v>
      </c>
      <c r="H179" s="5">
        <f t="shared" si="7"/>
        <v>0.057803468208092484</v>
      </c>
      <c r="I179" s="3">
        <f t="shared" si="8"/>
        <v>151</v>
      </c>
      <c r="J179" s="3">
        <v>27</v>
      </c>
      <c r="K179" s="3">
        <v>8</v>
      </c>
      <c r="L179" s="3">
        <v>116</v>
      </c>
    </row>
    <row r="180" spans="1:12" ht="14.25">
      <c r="A180" s="3" t="s">
        <v>441</v>
      </c>
      <c r="B180" s="12">
        <v>29164</v>
      </c>
      <c r="C180" s="3" t="s">
        <v>112</v>
      </c>
      <c r="D180" s="3">
        <v>24</v>
      </c>
      <c r="E180" s="3">
        <v>24</v>
      </c>
      <c r="F180" s="5">
        <f t="shared" si="6"/>
        <v>1</v>
      </c>
      <c r="G180" s="3">
        <v>0</v>
      </c>
      <c r="H180" s="5">
        <f t="shared" si="7"/>
        <v>0</v>
      </c>
      <c r="I180" s="3">
        <f t="shared" si="8"/>
        <v>16</v>
      </c>
      <c r="J180" s="3">
        <v>16</v>
      </c>
      <c r="K180" s="3">
        <v>0</v>
      </c>
      <c r="L180" s="3">
        <v>0</v>
      </c>
    </row>
    <row r="181" spans="1:12" ht="14.25">
      <c r="A181" s="3" t="s">
        <v>463</v>
      </c>
      <c r="B181" s="12">
        <v>407618</v>
      </c>
      <c r="C181" s="3" t="s">
        <v>248</v>
      </c>
      <c r="D181" s="3">
        <v>477</v>
      </c>
      <c r="E181" s="3">
        <v>444</v>
      </c>
      <c r="F181" s="5">
        <f t="shared" si="6"/>
        <v>0.9308176100628931</v>
      </c>
      <c r="G181" s="3">
        <v>29</v>
      </c>
      <c r="H181" s="5">
        <f t="shared" si="7"/>
        <v>0.06079664570230608</v>
      </c>
      <c r="I181" s="3">
        <f t="shared" si="8"/>
        <v>423</v>
      </c>
      <c r="J181" s="3">
        <v>399</v>
      </c>
      <c r="K181" s="3">
        <v>24</v>
      </c>
      <c r="L181" s="3">
        <v>0</v>
      </c>
    </row>
    <row r="182" spans="1:12" ht="14.25">
      <c r="A182" s="3" t="s">
        <v>444</v>
      </c>
      <c r="B182" s="12">
        <v>57100</v>
      </c>
      <c r="C182" s="3" t="s">
        <v>249</v>
      </c>
      <c r="D182" s="3">
        <v>106</v>
      </c>
      <c r="E182" s="3">
        <v>12</v>
      </c>
      <c r="F182" s="5">
        <f t="shared" si="6"/>
        <v>0.11320754716981132</v>
      </c>
      <c r="G182" s="3">
        <v>0</v>
      </c>
      <c r="H182" s="5">
        <f t="shared" si="7"/>
        <v>0</v>
      </c>
      <c r="I182" s="3">
        <f t="shared" si="8"/>
        <v>42</v>
      </c>
      <c r="J182" s="3">
        <v>10</v>
      </c>
      <c r="K182" s="3">
        <v>0</v>
      </c>
      <c r="L182" s="3">
        <v>32</v>
      </c>
    </row>
    <row r="183" spans="1:12" ht="14.25">
      <c r="A183" s="3" t="s">
        <v>456</v>
      </c>
      <c r="B183" s="12">
        <v>517453</v>
      </c>
      <c r="C183" s="3" t="s">
        <v>250</v>
      </c>
      <c r="D183" s="3">
        <v>78</v>
      </c>
      <c r="E183" s="3">
        <v>5</v>
      </c>
      <c r="F183" s="5">
        <f t="shared" si="6"/>
        <v>0.0641025641025641</v>
      </c>
      <c r="G183" s="3">
        <v>5</v>
      </c>
      <c r="H183" s="5">
        <f t="shared" si="7"/>
        <v>0.0641025641025641</v>
      </c>
      <c r="I183" s="3">
        <f t="shared" si="8"/>
        <v>51</v>
      </c>
      <c r="J183" s="3">
        <v>5</v>
      </c>
      <c r="K183" s="3">
        <v>3</v>
      </c>
      <c r="L183" s="3">
        <v>43</v>
      </c>
    </row>
    <row r="184" spans="1:12" ht="14.25">
      <c r="A184" s="3" t="s">
        <v>469</v>
      </c>
      <c r="B184" s="12">
        <v>515370</v>
      </c>
      <c r="C184" s="3" t="s">
        <v>95</v>
      </c>
      <c r="D184" s="3">
        <v>41</v>
      </c>
      <c r="E184" s="3">
        <v>41</v>
      </c>
      <c r="F184" s="5">
        <f t="shared" si="6"/>
        <v>1</v>
      </c>
      <c r="G184" s="3">
        <v>0</v>
      </c>
      <c r="H184" s="5">
        <f t="shared" si="7"/>
        <v>0</v>
      </c>
      <c r="I184" s="3">
        <f t="shared" si="8"/>
        <v>41</v>
      </c>
      <c r="J184" s="3">
        <v>41</v>
      </c>
      <c r="K184" s="3">
        <v>0</v>
      </c>
      <c r="L184" s="3">
        <v>0</v>
      </c>
    </row>
    <row r="185" spans="1:12" ht="14.25">
      <c r="A185" s="3" t="s">
        <v>444</v>
      </c>
      <c r="B185" s="12">
        <v>57261</v>
      </c>
      <c r="C185" s="3" t="s">
        <v>251</v>
      </c>
      <c r="D185" s="3">
        <v>66</v>
      </c>
      <c r="E185" s="3">
        <v>23</v>
      </c>
      <c r="F185" s="5">
        <f t="shared" si="6"/>
        <v>0.3484848484848485</v>
      </c>
      <c r="G185" s="3">
        <v>10</v>
      </c>
      <c r="H185" s="5">
        <f t="shared" si="7"/>
        <v>0.15151515151515152</v>
      </c>
      <c r="I185" s="3">
        <f t="shared" si="8"/>
        <v>39</v>
      </c>
      <c r="J185" s="3">
        <v>16</v>
      </c>
      <c r="K185" s="3">
        <v>8</v>
      </c>
      <c r="L185" s="3">
        <v>15</v>
      </c>
    </row>
    <row r="186" spans="1:12" ht="14.25">
      <c r="A186" s="3" t="s">
        <v>452</v>
      </c>
      <c r="B186" s="12">
        <v>207264</v>
      </c>
      <c r="C186" s="3" t="s">
        <v>251</v>
      </c>
      <c r="D186" s="3">
        <v>80</v>
      </c>
      <c r="E186" s="3">
        <v>6</v>
      </c>
      <c r="F186" s="5">
        <f t="shared" si="6"/>
        <v>0.075</v>
      </c>
      <c r="G186" s="3">
        <v>12</v>
      </c>
      <c r="H186" s="5">
        <f t="shared" si="7"/>
        <v>0.15</v>
      </c>
      <c r="I186" s="3">
        <f t="shared" si="8"/>
        <v>32</v>
      </c>
      <c r="J186" s="3">
        <v>5</v>
      </c>
      <c r="K186" s="3">
        <v>8</v>
      </c>
      <c r="L186" s="3">
        <v>19</v>
      </c>
    </row>
    <row r="187" spans="1:12" ht="14.25">
      <c r="A187" s="3" t="s">
        <v>451</v>
      </c>
      <c r="B187" s="12">
        <v>187266</v>
      </c>
      <c r="C187" s="3" t="s">
        <v>252</v>
      </c>
      <c r="D187" s="3">
        <v>415</v>
      </c>
      <c r="E187" s="3">
        <v>14</v>
      </c>
      <c r="F187" s="5">
        <f t="shared" si="6"/>
        <v>0.033734939759036145</v>
      </c>
      <c r="G187" s="3">
        <v>10</v>
      </c>
      <c r="H187" s="5">
        <f t="shared" si="7"/>
        <v>0.024096385542168676</v>
      </c>
      <c r="I187" s="3">
        <f t="shared" si="8"/>
        <v>254</v>
      </c>
      <c r="J187" s="3">
        <v>10</v>
      </c>
      <c r="K187" s="3">
        <v>8</v>
      </c>
      <c r="L187" s="3">
        <v>236</v>
      </c>
    </row>
    <row r="188" spans="1:12" ht="14.25">
      <c r="A188" s="3" t="s">
        <v>444</v>
      </c>
      <c r="B188" s="12">
        <v>57268</v>
      </c>
      <c r="C188" s="3" t="s">
        <v>253</v>
      </c>
      <c r="D188" s="3">
        <v>173</v>
      </c>
      <c r="E188" s="3">
        <v>2</v>
      </c>
      <c r="F188" s="5">
        <f t="shared" si="6"/>
        <v>0.011560693641618497</v>
      </c>
      <c r="G188" s="3">
        <v>4</v>
      </c>
      <c r="H188" s="5">
        <f t="shared" si="7"/>
        <v>0.023121387283236993</v>
      </c>
      <c r="I188" s="3">
        <f t="shared" si="8"/>
        <v>131</v>
      </c>
      <c r="J188" s="3">
        <v>2</v>
      </c>
      <c r="K188" s="3">
        <v>4</v>
      </c>
      <c r="L188" s="3">
        <v>125</v>
      </c>
    </row>
    <row r="189" spans="1:12" ht="14.25">
      <c r="A189" s="3" t="s">
        <v>463</v>
      </c>
      <c r="B189" s="12">
        <v>401530</v>
      </c>
      <c r="C189" s="3" t="s">
        <v>254</v>
      </c>
      <c r="D189" s="3">
        <v>226</v>
      </c>
      <c r="E189" s="3">
        <v>218</v>
      </c>
      <c r="F189" s="5">
        <f t="shared" si="6"/>
        <v>0.9646017699115044</v>
      </c>
      <c r="G189" s="3">
        <v>5</v>
      </c>
      <c r="H189" s="5">
        <f t="shared" si="7"/>
        <v>0.022123893805309734</v>
      </c>
      <c r="I189" s="3">
        <f t="shared" si="8"/>
        <v>159</v>
      </c>
      <c r="J189" s="3">
        <v>153</v>
      </c>
      <c r="K189" s="3">
        <v>4</v>
      </c>
      <c r="L189" s="3">
        <v>2</v>
      </c>
    </row>
    <row r="190" spans="1:12" ht="14.25">
      <c r="A190" s="3" t="s">
        <v>463</v>
      </c>
      <c r="B190" s="12">
        <v>401351</v>
      </c>
      <c r="C190" s="3" t="s">
        <v>255</v>
      </c>
      <c r="D190" s="3">
        <v>223</v>
      </c>
      <c r="E190" s="3">
        <v>205</v>
      </c>
      <c r="F190" s="5">
        <f t="shared" si="6"/>
        <v>0.9192825112107623</v>
      </c>
      <c r="G190" s="3">
        <v>12</v>
      </c>
      <c r="H190" s="5">
        <f t="shared" si="7"/>
        <v>0.053811659192825115</v>
      </c>
      <c r="I190" s="3">
        <f t="shared" si="8"/>
        <v>192</v>
      </c>
      <c r="J190" s="3">
        <v>177</v>
      </c>
      <c r="K190" s="3">
        <v>10</v>
      </c>
      <c r="L190" s="3">
        <v>5</v>
      </c>
    </row>
    <row r="191" spans="1:12" ht="14.25">
      <c r="A191" s="3" t="s">
        <v>465</v>
      </c>
      <c r="B191" s="12">
        <v>447260</v>
      </c>
      <c r="C191" s="3" t="s">
        <v>256</v>
      </c>
      <c r="D191" s="3">
        <v>130</v>
      </c>
      <c r="E191" s="3">
        <v>8</v>
      </c>
      <c r="F191" s="5">
        <f t="shared" si="6"/>
        <v>0.06153846153846154</v>
      </c>
      <c r="G191" s="3">
        <v>13</v>
      </c>
      <c r="H191" s="5">
        <f t="shared" si="7"/>
        <v>0.1</v>
      </c>
      <c r="I191" s="3">
        <f t="shared" si="8"/>
        <v>72</v>
      </c>
      <c r="J191" s="3">
        <v>7</v>
      </c>
      <c r="K191" s="3">
        <v>8</v>
      </c>
      <c r="L191" s="3">
        <v>57</v>
      </c>
    </row>
    <row r="192" spans="1:12" ht="14.25">
      <c r="A192" s="3" t="s">
        <v>504</v>
      </c>
      <c r="B192" s="12">
        <v>539170</v>
      </c>
      <c r="C192" s="3" t="s">
        <v>96</v>
      </c>
      <c r="D192" s="3">
        <v>25</v>
      </c>
      <c r="E192" s="3">
        <v>25</v>
      </c>
      <c r="F192" s="5">
        <f t="shared" si="6"/>
        <v>1</v>
      </c>
      <c r="G192" s="3">
        <v>0</v>
      </c>
      <c r="H192" s="5">
        <f t="shared" si="7"/>
        <v>0</v>
      </c>
      <c r="I192" s="3">
        <f t="shared" si="8"/>
        <v>13</v>
      </c>
      <c r="J192" s="3">
        <v>13</v>
      </c>
      <c r="K192" s="3">
        <v>0</v>
      </c>
      <c r="L192" s="3">
        <v>0</v>
      </c>
    </row>
    <row r="193" spans="1:12" ht="14.25">
      <c r="A193" s="3" t="s">
        <v>472</v>
      </c>
      <c r="B193" s="12">
        <v>567274</v>
      </c>
      <c r="C193" s="3" t="s">
        <v>257</v>
      </c>
      <c r="D193" s="3">
        <v>155</v>
      </c>
      <c r="E193" s="3">
        <v>18</v>
      </c>
      <c r="F193" s="5">
        <f t="shared" si="6"/>
        <v>0.11612903225806452</v>
      </c>
      <c r="G193" s="3">
        <v>2</v>
      </c>
      <c r="H193" s="5">
        <f t="shared" si="7"/>
        <v>0.012903225806451613</v>
      </c>
      <c r="I193" s="3">
        <f t="shared" si="8"/>
        <v>122</v>
      </c>
      <c r="J193" s="3">
        <v>14</v>
      </c>
      <c r="K193" s="3">
        <v>2</v>
      </c>
      <c r="L193" s="3">
        <v>106</v>
      </c>
    </row>
    <row r="194" spans="1:12" ht="14.25">
      <c r="A194" s="3" t="s">
        <v>464</v>
      </c>
      <c r="B194" s="12">
        <v>417315</v>
      </c>
      <c r="C194" s="3" t="s">
        <v>258</v>
      </c>
      <c r="D194" s="3">
        <v>37</v>
      </c>
      <c r="E194" s="3">
        <v>10</v>
      </c>
      <c r="F194" s="5">
        <f aca="true" t="shared" si="9" ref="F194:F257">E194/D194</f>
        <v>0.2702702702702703</v>
      </c>
      <c r="G194" s="3">
        <v>9</v>
      </c>
      <c r="H194" s="5">
        <f aca="true" t="shared" si="10" ref="H194:H257">G194/D194</f>
        <v>0.24324324324324326</v>
      </c>
      <c r="I194" s="3">
        <f aca="true" t="shared" si="11" ref="I194:I257">SUM(J194:L194)</f>
        <v>34</v>
      </c>
      <c r="J194" s="3">
        <v>8</v>
      </c>
      <c r="K194" s="3">
        <v>9</v>
      </c>
      <c r="L194" s="3">
        <v>17</v>
      </c>
    </row>
    <row r="195" spans="1:12" ht="14.25">
      <c r="A195" s="3" t="s">
        <v>468</v>
      </c>
      <c r="B195" s="12">
        <v>497295</v>
      </c>
      <c r="C195" s="3" t="s">
        <v>258</v>
      </c>
      <c r="D195" s="3">
        <v>23</v>
      </c>
      <c r="E195" s="3">
        <v>5</v>
      </c>
      <c r="F195" s="5">
        <f t="shared" si="9"/>
        <v>0.21739130434782608</v>
      </c>
      <c r="G195" s="3">
        <v>1</v>
      </c>
      <c r="H195" s="5">
        <f t="shared" si="10"/>
        <v>0.043478260869565216</v>
      </c>
      <c r="I195" s="3">
        <f t="shared" si="11"/>
        <v>22</v>
      </c>
      <c r="J195" s="3">
        <v>5</v>
      </c>
      <c r="K195" s="3">
        <v>1</v>
      </c>
      <c r="L195" s="3">
        <v>16</v>
      </c>
    </row>
    <row r="196" spans="1:12" ht="14.25">
      <c r="A196" s="3" t="s">
        <v>473</v>
      </c>
      <c r="B196" s="12">
        <v>587282</v>
      </c>
      <c r="C196" s="3" t="s">
        <v>258</v>
      </c>
      <c r="D196" s="3">
        <v>111</v>
      </c>
      <c r="E196" s="3">
        <v>63</v>
      </c>
      <c r="F196" s="5">
        <f t="shared" si="9"/>
        <v>0.5675675675675675</v>
      </c>
      <c r="G196" s="3">
        <v>14</v>
      </c>
      <c r="H196" s="5">
        <f t="shared" si="10"/>
        <v>0.12612612612612611</v>
      </c>
      <c r="I196" s="3">
        <f t="shared" si="11"/>
        <v>98</v>
      </c>
      <c r="J196" s="3">
        <v>58</v>
      </c>
      <c r="K196" s="3">
        <v>13</v>
      </c>
      <c r="L196" s="3">
        <v>27</v>
      </c>
    </row>
    <row r="197" spans="1:12" ht="14.25">
      <c r="A197" s="3" t="s">
        <v>449</v>
      </c>
      <c r="B197" s="12">
        <v>137310</v>
      </c>
      <c r="C197" s="3" t="s">
        <v>259</v>
      </c>
      <c r="D197" s="3">
        <v>386</v>
      </c>
      <c r="E197" s="3">
        <v>12</v>
      </c>
      <c r="F197" s="5">
        <f t="shared" si="9"/>
        <v>0.031088082901554404</v>
      </c>
      <c r="G197" s="3">
        <v>0</v>
      </c>
      <c r="H197" s="5">
        <f t="shared" si="10"/>
        <v>0</v>
      </c>
      <c r="I197" s="3">
        <f t="shared" si="11"/>
        <v>292</v>
      </c>
      <c r="J197" s="3">
        <v>11</v>
      </c>
      <c r="K197" s="3">
        <v>0</v>
      </c>
      <c r="L197" s="3">
        <v>281</v>
      </c>
    </row>
    <row r="198" spans="1:12" ht="14.25">
      <c r="A198" s="3" t="s">
        <v>463</v>
      </c>
      <c r="B198" s="12">
        <v>408107</v>
      </c>
      <c r="C198" s="3" t="s">
        <v>434</v>
      </c>
      <c r="D198" s="3">
        <v>76</v>
      </c>
      <c r="E198" s="3">
        <v>65</v>
      </c>
      <c r="F198" s="5">
        <f t="shared" si="9"/>
        <v>0.8552631578947368</v>
      </c>
      <c r="G198" s="3">
        <v>3</v>
      </c>
      <c r="H198" s="5">
        <f t="shared" si="10"/>
        <v>0.039473684210526314</v>
      </c>
      <c r="I198" s="3">
        <f t="shared" si="11"/>
        <v>63</v>
      </c>
      <c r="J198" s="3">
        <v>58</v>
      </c>
      <c r="K198" s="3">
        <v>3</v>
      </c>
      <c r="L198" s="3">
        <v>2</v>
      </c>
    </row>
    <row r="199" spans="1:12" ht="14.25">
      <c r="A199" s="3" t="s">
        <v>463</v>
      </c>
      <c r="B199" s="12">
        <v>408121</v>
      </c>
      <c r="C199" s="3" t="s">
        <v>435</v>
      </c>
      <c r="D199" s="3">
        <v>394</v>
      </c>
      <c r="E199" s="3">
        <v>361</v>
      </c>
      <c r="F199" s="5">
        <f t="shared" si="9"/>
        <v>0.916243654822335</v>
      </c>
      <c r="G199" s="3">
        <v>32</v>
      </c>
      <c r="H199" s="5">
        <f t="shared" si="10"/>
        <v>0.08121827411167512</v>
      </c>
      <c r="I199" s="3">
        <f t="shared" si="11"/>
        <v>359</v>
      </c>
      <c r="J199" s="3">
        <v>331</v>
      </c>
      <c r="K199" s="3">
        <v>27</v>
      </c>
      <c r="L199" s="3">
        <v>1</v>
      </c>
    </row>
    <row r="200" spans="1:12" ht="14.25">
      <c r="A200" s="3" t="s">
        <v>452</v>
      </c>
      <c r="B200" s="12">
        <v>207652</v>
      </c>
      <c r="C200" s="3" t="s">
        <v>260</v>
      </c>
      <c r="D200" s="3">
        <v>98</v>
      </c>
      <c r="E200" s="3">
        <v>3</v>
      </c>
      <c r="F200" s="5">
        <f t="shared" si="9"/>
        <v>0.030612244897959183</v>
      </c>
      <c r="G200" s="3">
        <v>5</v>
      </c>
      <c r="H200" s="5">
        <f t="shared" si="10"/>
        <v>0.05102040816326531</v>
      </c>
      <c r="I200" s="3">
        <f t="shared" si="11"/>
        <v>76</v>
      </c>
      <c r="J200" s="3">
        <v>3</v>
      </c>
      <c r="K200" s="3">
        <v>5</v>
      </c>
      <c r="L200" s="3">
        <v>68</v>
      </c>
    </row>
    <row r="201" spans="1:12" ht="14.25">
      <c r="A201" s="3" t="s">
        <v>463</v>
      </c>
      <c r="B201" s="12">
        <v>401167</v>
      </c>
      <c r="C201" s="3" t="s">
        <v>261</v>
      </c>
      <c r="D201" s="3">
        <v>210</v>
      </c>
      <c r="E201" s="3">
        <v>203</v>
      </c>
      <c r="F201" s="5">
        <f t="shared" si="9"/>
        <v>0.9666666666666667</v>
      </c>
      <c r="G201" s="3">
        <v>4</v>
      </c>
      <c r="H201" s="5">
        <f t="shared" si="10"/>
        <v>0.01904761904761905</v>
      </c>
      <c r="I201" s="3">
        <f t="shared" si="11"/>
        <v>185</v>
      </c>
      <c r="J201" s="3">
        <v>179</v>
      </c>
      <c r="K201" s="3">
        <v>4</v>
      </c>
      <c r="L201" s="3">
        <v>2</v>
      </c>
    </row>
    <row r="202" spans="1:12" ht="14.25">
      <c r="A202" s="3" t="s">
        <v>463</v>
      </c>
      <c r="B202" s="12">
        <v>407311</v>
      </c>
      <c r="C202" s="3" t="s">
        <v>262</v>
      </c>
      <c r="D202" s="3">
        <v>238</v>
      </c>
      <c r="E202" s="3">
        <v>195</v>
      </c>
      <c r="F202" s="5">
        <f t="shared" si="9"/>
        <v>0.819327731092437</v>
      </c>
      <c r="G202" s="3">
        <v>13</v>
      </c>
      <c r="H202" s="5">
        <f t="shared" si="10"/>
        <v>0.0546218487394958</v>
      </c>
      <c r="I202" s="3">
        <f t="shared" si="11"/>
        <v>173</v>
      </c>
      <c r="J202" s="3">
        <v>154</v>
      </c>
      <c r="K202" s="3">
        <v>9</v>
      </c>
      <c r="L202" s="3">
        <v>10</v>
      </c>
    </row>
    <row r="203" spans="1:12" ht="14.25">
      <c r="A203" s="3" t="s">
        <v>482</v>
      </c>
      <c r="B203" s="12">
        <v>709176</v>
      </c>
      <c r="C203" s="3" t="s">
        <v>113</v>
      </c>
      <c r="D203" s="3">
        <v>7</v>
      </c>
      <c r="E203" s="3">
        <v>7</v>
      </c>
      <c r="F203" s="5">
        <f t="shared" si="9"/>
        <v>1</v>
      </c>
      <c r="G203" s="3">
        <v>0</v>
      </c>
      <c r="H203" s="5">
        <f t="shared" si="10"/>
        <v>0</v>
      </c>
      <c r="I203" s="3">
        <f t="shared" si="11"/>
        <v>2</v>
      </c>
      <c r="J203" s="3">
        <v>2</v>
      </c>
      <c r="K203" s="3">
        <v>0</v>
      </c>
      <c r="L203" s="3">
        <v>0</v>
      </c>
    </row>
    <row r="204" spans="1:12" ht="14.25">
      <c r="A204" s="3" t="s">
        <v>503</v>
      </c>
      <c r="B204" s="12">
        <v>409175</v>
      </c>
      <c r="C204" s="3" t="s">
        <v>114</v>
      </c>
      <c r="D204" s="3">
        <v>24</v>
      </c>
      <c r="E204" s="3">
        <v>24</v>
      </c>
      <c r="F204" s="5">
        <f t="shared" si="9"/>
        <v>1</v>
      </c>
      <c r="G204" s="3">
        <v>0</v>
      </c>
      <c r="H204" s="5">
        <f t="shared" si="10"/>
        <v>0</v>
      </c>
      <c r="I204" s="3">
        <f t="shared" si="11"/>
        <v>2</v>
      </c>
      <c r="J204" s="3">
        <v>2</v>
      </c>
      <c r="K204" s="3">
        <v>0</v>
      </c>
      <c r="L204" s="3">
        <v>0</v>
      </c>
    </row>
    <row r="205" spans="1:12" ht="14.25">
      <c r="A205" s="3" t="s">
        <v>485</v>
      </c>
      <c r="B205" s="12">
        <v>617828</v>
      </c>
      <c r="C205" s="3" t="s">
        <v>263</v>
      </c>
      <c r="D205" s="3">
        <v>90</v>
      </c>
      <c r="E205" s="3">
        <v>8</v>
      </c>
      <c r="F205" s="5">
        <f t="shared" si="9"/>
        <v>0.08888888888888889</v>
      </c>
      <c r="G205" s="3">
        <v>4</v>
      </c>
      <c r="H205" s="5">
        <f t="shared" si="10"/>
        <v>0.044444444444444446</v>
      </c>
      <c r="I205" s="3">
        <f t="shared" si="11"/>
        <v>84</v>
      </c>
      <c r="J205" s="3">
        <v>6</v>
      </c>
      <c r="K205" s="3">
        <v>4</v>
      </c>
      <c r="L205" s="3">
        <v>74</v>
      </c>
    </row>
    <row r="206" spans="1:12" ht="14.25">
      <c r="A206" s="3" t="s">
        <v>469</v>
      </c>
      <c r="B206" s="12">
        <v>517431</v>
      </c>
      <c r="C206" s="3" t="s">
        <v>264</v>
      </c>
      <c r="D206" s="3">
        <v>173</v>
      </c>
      <c r="E206" s="3">
        <v>14</v>
      </c>
      <c r="F206" s="5">
        <f t="shared" si="9"/>
        <v>0.08092485549132948</v>
      </c>
      <c r="G206" s="3">
        <v>2</v>
      </c>
      <c r="H206" s="5">
        <f t="shared" si="10"/>
        <v>0.011560693641618497</v>
      </c>
      <c r="I206" s="3">
        <f t="shared" si="11"/>
        <v>85</v>
      </c>
      <c r="J206" s="3">
        <v>13</v>
      </c>
      <c r="K206" s="3">
        <v>2</v>
      </c>
      <c r="L206" s="3">
        <v>70</v>
      </c>
    </row>
    <row r="207" spans="1:12" ht="14.25">
      <c r="A207" s="3" t="s">
        <v>463</v>
      </c>
      <c r="B207" s="12">
        <v>407330</v>
      </c>
      <c r="C207" s="3" t="s">
        <v>265</v>
      </c>
      <c r="D207" s="3">
        <v>476</v>
      </c>
      <c r="E207" s="3">
        <v>397</v>
      </c>
      <c r="F207" s="5">
        <f t="shared" si="9"/>
        <v>0.8340336134453782</v>
      </c>
      <c r="G207" s="3">
        <v>67</v>
      </c>
      <c r="H207" s="5">
        <f t="shared" si="10"/>
        <v>0.1407563025210084</v>
      </c>
      <c r="I207" s="3">
        <f t="shared" si="11"/>
        <v>460</v>
      </c>
      <c r="J207" s="3">
        <v>383</v>
      </c>
      <c r="K207" s="3">
        <v>65</v>
      </c>
      <c r="L207" s="3">
        <v>12</v>
      </c>
    </row>
    <row r="208" spans="1:12" ht="14.25">
      <c r="A208" s="3" t="s">
        <v>468</v>
      </c>
      <c r="B208" s="12">
        <v>497332</v>
      </c>
      <c r="C208" s="3" t="s">
        <v>265</v>
      </c>
      <c r="D208" s="3">
        <v>36</v>
      </c>
      <c r="E208" s="3">
        <v>1</v>
      </c>
      <c r="F208" s="5">
        <f t="shared" si="9"/>
        <v>0.027777777777777776</v>
      </c>
      <c r="G208" s="3">
        <v>9</v>
      </c>
      <c r="H208" s="5">
        <f t="shared" si="10"/>
        <v>0.25</v>
      </c>
      <c r="I208" s="3">
        <f t="shared" si="11"/>
        <v>22</v>
      </c>
      <c r="J208" s="3">
        <v>0</v>
      </c>
      <c r="K208" s="3">
        <v>8</v>
      </c>
      <c r="L208" s="3">
        <v>14</v>
      </c>
    </row>
    <row r="209" spans="1:12" ht="14.25">
      <c r="A209" s="3" t="s">
        <v>503</v>
      </c>
      <c r="B209" s="12">
        <v>409144</v>
      </c>
      <c r="C209" s="3" t="s">
        <v>115</v>
      </c>
      <c r="D209" s="3">
        <v>39</v>
      </c>
      <c r="E209" s="3">
        <v>37</v>
      </c>
      <c r="F209" s="5">
        <f t="shared" si="9"/>
        <v>0.9487179487179487</v>
      </c>
      <c r="G209" s="3">
        <v>1</v>
      </c>
      <c r="H209" s="5">
        <f t="shared" si="10"/>
        <v>0.02564102564102564</v>
      </c>
      <c r="I209" s="3">
        <f t="shared" si="11"/>
        <v>28</v>
      </c>
      <c r="J209" s="3">
        <v>27</v>
      </c>
      <c r="K209" s="3">
        <v>1</v>
      </c>
      <c r="L209" s="3">
        <v>0</v>
      </c>
    </row>
    <row r="210" spans="1:12" ht="14.25">
      <c r="A210" s="3" t="s">
        <v>480</v>
      </c>
      <c r="B210" s="12">
        <v>677344</v>
      </c>
      <c r="C210" s="3" t="s">
        <v>266</v>
      </c>
      <c r="D210" s="3">
        <v>156</v>
      </c>
      <c r="E210" s="3">
        <v>17</v>
      </c>
      <c r="F210" s="5">
        <f t="shared" si="9"/>
        <v>0.10897435897435898</v>
      </c>
      <c r="G210" s="3">
        <v>0</v>
      </c>
      <c r="H210" s="5">
        <f t="shared" si="10"/>
        <v>0</v>
      </c>
      <c r="I210" s="3">
        <f t="shared" si="11"/>
        <v>86</v>
      </c>
      <c r="J210" s="3">
        <v>12</v>
      </c>
      <c r="K210" s="3">
        <v>0</v>
      </c>
      <c r="L210" s="3">
        <v>74</v>
      </c>
    </row>
    <row r="211" spans="1:12" ht="14.25">
      <c r="A211" s="3" t="s">
        <v>472</v>
      </c>
      <c r="B211" s="12">
        <v>567350</v>
      </c>
      <c r="C211" s="3" t="s">
        <v>267</v>
      </c>
      <c r="D211" s="3">
        <v>62</v>
      </c>
      <c r="E211" s="3">
        <v>3</v>
      </c>
      <c r="F211" s="5">
        <f t="shared" si="9"/>
        <v>0.04838709677419355</v>
      </c>
      <c r="G211" s="3">
        <v>8</v>
      </c>
      <c r="H211" s="5">
        <f t="shared" si="10"/>
        <v>0.12903225806451613</v>
      </c>
      <c r="I211" s="3">
        <f t="shared" si="11"/>
        <v>53</v>
      </c>
      <c r="J211" s="3">
        <v>3</v>
      </c>
      <c r="K211" s="3">
        <v>6</v>
      </c>
      <c r="L211" s="3">
        <v>44</v>
      </c>
    </row>
    <row r="212" spans="1:12" ht="14.25">
      <c r="A212" s="3" t="s">
        <v>456</v>
      </c>
      <c r="B212" s="12">
        <v>307357</v>
      </c>
      <c r="C212" s="3" t="s">
        <v>268</v>
      </c>
      <c r="D212" s="3">
        <v>123</v>
      </c>
      <c r="E212" s="3">
        <v>6</v>
      </c>
      <c r="F212" s="5">
        <f t="shared" si="9"/>
        <v>0.04878048780487805</v>
      </c>
      <c r="G212" s="3">
        <v>5</v>
      </c>
      <c r="H212" s="5">
        <f t="shared" si="10"/>
        <v>0.04065040650406504</v>
      </c>
      <c r="I212" s="3">
        <f t="shared" si="11"/>
        <v>64</v>
      </c>
      <c r="J212" s="3">
        <v>5</v>
      </c>
      <c r="K212" s="3">
        <v>4</v>
      </c>
      <c r="L212" s="3">
        <v>55</v>
      </c>
    </row>
    <row r="213" spans="1:12" ht="14.25">
      <c r="A213" s="3" t="s">
        <v>463</v>
      </c>
      <c r="B213" s="12">
        <v>407359</v>
      </c>
      <c r="C213" s="3" t="s">
        <v>268</v>
      </c>
      <c r="D213" s="3">
        <v>353</v>
      </c>
      <c r="E213" s="3">
        <v>1</v>
      </c>
      <c r="F213" s="5">
        <f t="shared" si="9"/>
        <v>0.0028328611898017</v>
      </c>
      <c r="G213" s="3">
        <v>0</v>
      </c>
      <c r="H213" s="5">
        <f t="shared" si="10"/>
        <v>0</v>
      </c>
      <c r="I213" s="3">
        <f t="shared" si="11"/>
        <v>141</v>
      </c>
      <c r="J213" s="3">
        <v>1</v>
      </c>
      <c r="K213" s="3">
        <v>0</v>
      </c>
      <c r="L213" s="3">
        <v>140</v>
      </c>
    </row>
    <row r="214" spans="1:12" ht="14.25">
      <c r="A214" s="3" t="s">
        <v>453</v>
      </c>
      <c r="B214" s="12">
        <v>227361</v>
      </c>
      <c r="C214" s="3" t="s">
        <v>269</v>
      </c>
      <c r="D214" s="3">
        <v>67</v>
      </c>
      <c r="E214" s="3">
        <v>5</v>
      </c>
      <c r="F214" s="5">
        <f t="shared" si="9"/>
        <v>0.07462686567164178</v>
      </c>
      <c r="G214" s="3">
        <v>2</v>
      </c>
      <c r="H214" s="5">
        <f t="shared" si="10"/>
        <v>0.029850746268656716</v>
      </c>
      <c r="I214" s="3">
        <f t="shared" si="11"/>
        <v>59</v>
      </c>
      <c r="J214" s="3">
        <v>4</v>
      </c>
      <c r="K214" s="3">
        <v>2</v>
      </c>
      <c r="L214" s="3">
        <v>53</v>
      </c>
    </row>
    <row r="215" spans="1:12" ht="14.25">
      <c r="A215" s="3" t="s">
        <v>477</v>
      </c>
      <c r="B215" s="12">
        <v>647364</v>
      </c>
      <c r="C215" s="3" t="s">
        <v>270</v>
      </c>
      <c r="D215" s="3">
        <v>131</v>
      </c>
      <c r="E215" s="3">
        <v>24</v>
      </c>
      <c r="F215" s="5">
        <f t="shared" si="9"/>
        <v>0.183206106870229</v>
      </c>
      <c r="G215" s="3">
        <v>3</v>
      </c>
      <c r="H215" s="5">
        <f t="shared" si="10"/>
        <v>0.022900763358778626</v>
      </c>
      <c r="I215" s="3">
        <f t="shared" si="11"/>
        <v>71</v>
      </c>
      <c r="J215" s="3">
        <v>22</v>
      </c>
      <c r="K215" s="3">
        <v>3</v>
      </c>
      <c r="L215" s="3">
        <v>46</v>
      </c>
    </row>
    <row r="216" spans="1:12" ht="14.25">
      <c r="A216" s="3" t="s">
        <v>471</v>
      </c>
      <c r="B216" s="12">
        <v>557369</v>
      </c>
      <c r="C216" s="3" t="s">
        <v>271</v>
      </c>
      <c r="D216" s="3">
        <v>130</v>
      </c>
      <c r="E216" s="3">
        <v>2</v>
      </c>
      <c r="F216" s="5">
        <f t="shared" si="9"/>
        <v>0.015384615384615385</v>
      </c>
      <c r="G216" s="3">
        <v>2</v>
      </c>
      <c r="H216" s="5">
        <f t="shared" si="10"/>
        <v>0.015384615384615385</v>
      </c>
      <c r="I216" s="3">
        <f t="shared" si="11"/>
        <v>76</v>
      </c>
      <c r="J216" s="3">
        <v>1</v>
      </c>
      <c r="K216" s="3">
        <v>2</v>
      </c>
      <c r="L216" s="3">
        <v>73</v>
      </c>
    </row>
    <row r="217" spans="1:12" ht="14.25">
      <c r="A217" s="3" t="s">
        <v>449</v>
      </c>
      <c r="B217" s="12">
        <v>137365</v>
      </c>
      <c r="C217" s="3" t="s">
        <v>272</v>
      </c>
      <c r="D217" s="3">
        <v>116</v>
      </c>
      <c r="E217" s="3">
        <v>8</v>
      </c>
      <c r="F217" s="5">
        <f t="shared" si="9"/>
        <v>0.06896551724137931</v>
      </c>
      <c r="G217" s="3">
        <v>2</v>
      </c>
      <c r="H217" s="5">
        <f t="shared" si="10"/>
        <v>0.017241379310344827</v>
      </c>
      <c r="I217" s="3">
        <f t="shared" si="11"/>
        <v>73</v>
      </c>
      <c r="J217" s="3">
        <v>7</v>
      </c>
      <c r="K217" s="3">
        <v>1</v>
      </c>
      <c r="L217" s="3">
        <v>65</v>
      </c>
    </row>
    <row r="218" spans="1:12" ht="14.25">
      <c r="A218" s="3" t="s">
        <v>489</v>
      </c>
      <c r="B218" s="12">
        <v>507378</v>
      </c>
      <c r="C218" s="3" t="s">
        <v>273</v>
      </c>
      <c r="D218" s="3">
        <v>141</v>
      </c>
      <c r="E218" s="3">
        <v>27</v>
      </c>
      <c r="F218" s="5">
        <f t="shared" si="9"/>
        <v>0.19148936170212766</v>
      </c>
      <c r="G218" s="3">
        <v>10</v>
      </c>
      <c r="H218" s="5">
        <f t="shared" si="10"/>
        <v>0.07092198581560284</v>
      </c>
      <c r="I218" s="3">
        <f t="shared" si="11"/>
        <v>112</v>
      </c>
      <c r="J218" s="3">
        <v>20</v>
      </c>
      <c r="K218" s="3">
        <v>10</v>
      </c>
      <c r="L218" s="3">
        <v>82</v>
      </c>
    </row>
    <row r="219" spans="1:12" ht="14.25">
      <c r="A219" s="3" t="s">
        <v>463</v>
      </c>
      <c r="B219" s="12">
        <v>407375</v>
      </c>
      <c r="C219" s="3" t="s">
        <v>274</v>
      </c>
      <c r="D219" s="3">
        <v>1480</v>
      </c>
      <c r="E219" s="3">
        <v>1345</v>
      </c>
      <c r="F219" s="5">
        <f t="shared" si="9"/>
        <v>0.9087837837837838</v>
      </c>
      <c r="G219" s="3">
        <v>104</v>
      </c>
      <c r="H219" s="5">
        <f t="shared" si="10"/>
        <v>0.07027027027027027</v>
      </c>
      <c r="I219" s="3">
        <f t="shared" si="11"/>
        <v>1400</v>
      </c>
      <c r="J219" s="3">
        <v>1270</v>
      </c>
      <c r="K219" s="3">
        <v>100</v>
      </c>
      <c r="L219" s="3">
        <v>30</v>
      </c>
    </row>
    <row r="220" spans="1:12" ht="14.25">
      <c r="A220" s="3" t="s">
        <v>480</v>
      </c>
      <c r="B220" s="12">
        <v>673090</v>
      </c>
      <c r="C220" s="3" t="s">
        <v>274</v>
      </c>
      <c r="D220" s="3">
        <v>198</v>
      </c>
      <c r="E220" s="3">
        <v>19</v>
      </c>
      <c r="F220" s="5">
        <f t="shared" si="9"/>
        <v>0.09595959595959595</v>
      </c>
      <c r="G220" s="3">
        <v>6</v>
      </c>
      <c r="H220" s="5">
        <f t="shared" si="10"/>
        <v>0.030303030303030304</v>
      </c>
      <c r="I220" s="3">
        <f t="shared" si="11"/>
        <v>97</v>
      </c>
      <c r="J220" s="3">
        <v>16</v>
      </c>
      <c r="K220" s="3">
        <v>5</v>
      </c>
      <c r="L220" s="3">
        <v>76</v>
      </c>
    </row>
    <row r="221" spans="1:12" ht="14.25">
      <c r="A221" s="3" t="s">
        <v>447</v>
      </c>
      <c r="B221" s="12">
        <v>107380</v>
      </c>
      <c r="C221" s="3" t="s">
        <v>275</v>
      </c>
      <c r="D221" s="3">
        <v>51</v>
      </c>
      <c r="E221" s="3">
        <v>7</v>
      </c>
      <c r="F221" s="5">
        <f t="shared" si="9"/>
        <v>0.13725490196078433</v>
      </c>
      <c r="G221" s="3">
        <v>9</v>
      </c>
      <c r="H221" s="5">
        <f t="shared" si="10"/>
        <v>0.17647058823529413</v>
      </c>
      <c r="I221" s="3">
        <f t="shared" si="11"/>
        <v>48</v>
      </c>
      <c r="J221" s="3">
        <v>7</v>
      </c>
      <c r="K221" s="3">
        <v>9</v>
      </c>
      <c r="L221" s="3">
        <v>32</v>
      </c>
    </row>
    <row r="222" spans="1:12" ht="14.25">
      <c r="A222" s="3" t="s">
        <v>462</v>
      </c>
      <c r="B222" s="12">
        <v>377374</v>
      </c>
      <c r="C222" s="3" t="s">
        <v>275</v>
      </c>
      <c r="D222" s="3">
        <v>87</v>
      </c>
      <c r="E222" s="3">
        <v>14</v>
      </c>
      <c r="F222" s="5">
        <f t="shared" si="9"/>
        <v>0.16091954022988506</v>
      </c>
      <c r="G222" s="3">
        <v>11</v>
      </c>
      <c r="H222" s="5">
        <f t="shared" si="10"/>
        <v>0.12643678160919541</v>
      </c>
      <c r="I222" s="3">
        <f t="shared" si="11"/>
        <v>72</v>
      </c>
      <c r="J222" s="3">
        <v>13</v>
      </c>
      <c r="K222" s="3">
        <v>10</v>
      </c>
      <c r="L222" s="3">
        <v>49</v>
      </c>
    </row>
    <row r="223" spans="1:12" ht="14.25">
      <c r="A223" s="3" t="s">
        <v>492</v>
      </c>
      <c r="B223" s="12">
        <v>427376</v>
      </c>
      <c r="C223" s="3" t="s">
        <v>275</v>
      </c>
      <c r="D223" s="3">
        <v>43</v>
      </c>
      <c r="E223" s="3">
        <v>3</v>
      </c>
      <c r="F223" s="5">
        <f t="shared" si="9"/>
        <v>0.06976744186046512</v>
      </c>
      <c r="G223" s="3">
        <v>1</v>
      </c>
      <c r="H223" s="5">
        <f t="shared" si="10"/>
        <v>0.023255813953488372</v>
      </c>
      <c r="I223" s="3">
        <f t="shared" si="11"/>
        <v>32</v>
      </c>
      <c r="J223" s="3">
        <v>3</v>
      </c>
      <c r="K223" s="3">
        <v>1</v>
      </c>
      <c r="L223" s="3">
        <v>28</v>
      </c>
    </row>
    <row r="224" spans="1:12" ht="14.25">
      <c r="A224" s="3" t="s">
        <v>444</v>
      </c>
      <c r="B224" s="12">
        <v>57397</v>
      </c>
      <c r="C224" s="3" t="s">
        <v>276</v>
      </c>
      <c r="D224" s="3">
        <v>407</v>
      </c>
      <c r="E224" s="3">
        <v>31</v>
      </c>
      <c r="F224" s="5">
        <f t="shared" si="9"/>
        <v>0.07616707616707617</v>
      </c>
      <c r="G224" s="3">
        <v>22</v>
      </c>
      <c r="H224" s="5">
        <f t="shared" si="10"/>
        <v>0.05405405405405406</v>
      </c>
      <c r="I224" s="3">
        <f t="shared" si="11"/>
        <v>186</v>
      </c>
      <c r="J224" s="3">
        <v>20</v>
      </c>
      <c r="K224" s="3">
        <v>13</v>
      </c>
      <c r="L224" s="3">
        <v>153</v>
      </c>
    </row>
    <row r="225" spans="1:12" ht="14.25">
      <c r="A225" s="3" t="s">
        <v>455</v>
      </c>
      <c r="B225" s="12">
        <v>287393</v>
      </c>
      <c r="C225" s="3" t="s">
        <v>277</v>
      </c>
      <c r="D225" s="3">
        <v>152</v>
      </c>
      <c r="E225" s="3">
        <v>5</v>
      </c>
      <c r="F225" s="5">
        <f t="shared" si="9"/>
        <v>0.03289473684210526</v>
      </c>
      <c r="G225" s="3">
        <v>8</v>
      </c>
      <c r="H225" s="5">
        <f t="shared" si="10"/>
        <v>0.05263157894736842</v>
      </c>
      <c r="I225" s="3">
        <f t="shared" si="11"/>
        <v>72</v>
      </c>
      <c r="J225" s="3">
        <v>4</v>
      </c>
      <c r="K225" s="3">
        <v>6</v>
      </c>
      <c r="L225" s="3">
        <v>62</v>
      </c>
    </row>
    <row r="226" spans="1:12" ht="14.25">
      <c r="A226" s="3" t="s">
        <v>496</v>
      </c>
      <c r="B226" s="12">
        <v>67396</v>
      </c>
      <c r="C226" s="3" t="s">
        <v>278</v>
      </c>
      <c r="D226" s="3">
        <v>38</v>
      </c>
      <c r="E226" s="3">
        <v>15</v>
      </c>
      <c r="F226" s="5">
        <f t="shared" si="9"/>
        <v>0.39473684210526316</v>
      </c>
      <c r="G226" s="3">
        <v>8</v>
      </c>
      <c r="H226" s="5">
        <f t="shared" si="10"/>
        <v>0.21052631578947367</v>
      </c>
      <c r="I226" s="3">
        <f t="shared" si="11"/>
        <v>33</v>
      </c>
      <c r="J226" s="3">
        <v>13</v>
      </c>
      <c r="K226" s="3">
        <v>7</v>
      </c>
      <c r="L226" s="3">
        <v>13</v>
      </c>
    </row>
    <row r="227" spans="1:12" ht="14.25">
      <c r="A227" s="3" t="s">
        <v>479</v>
      </c>
      <c r="B227" s="12">
        <v>667395</v>
      </c>
      <c r="C227" s="3" t="s">
        <v>279</v>
      </c>
      <c r="D227" s="3">
        <v>227</v>
      </c>
      <c r="E227" s="3">
        <v>4</v>
      </c>
      <c r="F227" s="5">
        <f t="shared" si="9"/>
        <v>0.01762114537444934</v>
      </c>
      <c r="G227" s="3">
        <v>0</v>
      </c>
      <c r="H227" s="5">
        <f t="shared" si="10"/>
        <v>0</v>
      </c>
      <c r="I227" s="3">
        <f t="shared" si="11"/>
        <v>97</v>
      </c>
      <c r="J227" s="3">
        <v>2</v>
      </c>
      <c r="K227" s="3">
        <v>0</v>
      </c>
      <c r="L227" s="3">
        <v>95</v>
      </c>
    </row>
    <row r="228" spans="1:12" ht="14.25">
      <c r="A228" s="3" t="s">
        <v>467</v>
      </c>
      <c r="B228" s="12">
        <v>477400</v>
      </c>
      <c r="C228" s="3" t="s">
        <v>280</v>
      </c>
      <c r="D228" s="3">
        <v>139</v>
      </c>
      <c r="E228" s="3">
        <v>8</v>
      </c>
      <c r="F228" s="5">
        <f t="shared" si="9"/>
        <v>0.05755395683453238</v>
      </c>
      <c r="G228" s="3">
        <v>0</v>
      </c>
      <c r="H228" s="5">
        <f t="shared" si="10"/>
        <v>0</v>
      </c>
      <c r="I228" s="3">
        <f t="shared" si="11"/>
        <v>89</v>
      </c>
      <c r="J228" s="3">
        <v>6</v>
      </c>
      <c r="K228" s="3">
        <v>0</v>
      </c>
      <c r="L228" s="3">
        <v>83</v>
      </c>
    </row>
    <row r="229" spans="1:12" ht="14.25">
      <c r="A229" s="3" t="s">
        <v>469</v>
      </c>
      <c r="B229" s="12">
        <v>514027</v>
      </c>
      <c r="C229" s="3" t="s">
        <v>281</v>
      </c>
      <c r="D229" s="3">
        <v>421</v>
      </c>
      <c r="E229" s="3">
        <v>32</v>
      </c>
      <c r="F229" s="5">
        <f t="shared" si="9"/>
        <v>0.07600950118764846</v>
      </c>
      <c r="G229" s="3">
        <v>9</v>
      </c>
      <c r="H229" s="5">
        <f t="shared" si="10"/>
        <v>0.021377672209026127</v>
      </c>
      <c r="I229" s="3">
        <f t="shared" si="11"/>
        <v>156</v>
      </c>
      <c r="J229" s="3">
        <v>20</v>
      </c>
      <c r="K229" s="3">
        <v>3</v>
      </c>
      <c r="L229" s="3">
        <v>133</v>
      </c>
    </row>
    <row r="230" spans="1:12" ht="14.25">
      <c r="A230" s="3" t="s">
        <v>463</v>
      </c>
      <c r="B230" s="12">
        <v>407410</v>
      </c>
      <c r="C230" s="3" t="s">
        <v>282</v>
      </c>
      <c r="D230" s="3">
        <v>181</v>
      </c>
      <c r="E230" s="3">
        <v>27</v>
      </c>
      <c r="F230" s="5">
        <f t="shared" si="9"/>
        <v>0.14917127071823205</v>
      </c>
      <c r="G230" s="3">
        <v>12</v>
      </c>
      <c r="H230" s="5">
        <f t="shared" si="10"/>
        <v>0.06629834254143646</v>
      </c>
      <c r="I230" s="3">
        <f t="shared" si="11"/>
        <v>109</v>
      </c>
      <c r="J230" s="3">
        <v>22</v>
      </c>
      <c r="K230" s="3">
        <v>11</v>
      </c>
      <c r="L230" s="3">
        <v>76</v>
      </c>
    </row>
    <row r="231" spans="1:12" ht="14.25">
      <c r="A231" s="3" t="s">
        <v>480</v>
      </c>
      <c r="B231" s="12">
        <v>677419</v>
      </c>
      <c r="C231" s="3" t="s">
        <v>283</v>
      </c>
      <c r="D231" s="3">
        <v>202</v>
      </c>
      <c r="E231" s="3">
        <v>1</v>
      </c>
      <c r="F231" s="5">
        <f t="shared" si="9"/>
        <v>0.0049504950495049506</v>
      </c>
      <c r="G231" s="3">
        <v>0</v>
      </c>
      <c r="H231" s="5">
        <f t="shared" si="10"/>
        <v>0</v>
      </c>
      <c r="I231" s="3">
        <f t="shared" si="11"/>
        <v>85</v>
      </c>
      <c r="J231" s="3">
        <v>1</v>
      </c>
      <c r="K231" s="3">
        <v>0</v>
      </c>
      <c r="L231" s="3">
        <v>84</v>
      </c>
    </row>
    <row r="232" spans="1:12" ht="14.25">
      <c r="A232" s="3" t="s">
        <v>469</v>
      </c>
      <c r="B232" s="12">
        <v>517415</v>
      </c>
      <c r="C232" s="3" t="s">
        <v>284</v>
      </c>
      <c r="D232" s="3">
        <v>176</v>
      </c>
      <c r="E232" s="3">
        <v>22</v>
      </c>
      <c r="F232" s="5">
        <f t="shared" si="9"/>
        <v>0.125</v>
      </c>
      <c r="G232" s="3">
        <v>11</v>
      </c>
      <c r="H232" s="5">
        <f t="shared" si="10"/>
        <v>0.0625</v>
      </c>
      <c r="I232" s="3">
        <f t="shared" si="11"/>
        <v>160</v>
      </c>
      <c r="J232" s="3">
        <v>19</v>
      </c>
      <c r="K232" s="3">
        <v>11</v>
      </c>
      <c r="L232" s="3">
        <v>130</v>
      </c>
    </row>
    <row r="233" spans="1:12" ht="14.25">
      <c r="A233" s="3" t="s">
        <v>476</v>
      </c>
      <c r="B233" s="12">
        <v>627417</v>
      </c>
      <c r="C233" s="3" t="s">
        <v>284</v>
      </c>
      <c r="D233" s="3">
        <v>50</v>
      </c>
      <c r="E233" s="3">
        <v>8</v>
      </c>
      <c r="F233" s="5">
        <f t="shared" si="9"/>
        <v>0.16</v>
      </c>
      <c r="G233" s="3">
        <v>9</v>
      </c>
      <c r="H233" s="5">
        <f t="shared" si="10"/>
        <v>0.18</v>
      </c>
      <c r="I233" s="3">
        <f t="shared" si="11"/>
        <v>41</v>
      </c>
      <c r="J233" s="3">
        <v>7</v>
      </c>
      <c r="K233" s="3">
        <v>8</v>
      </c>
      <c r="L233" s="3">
        <v>26</v>
      </c>
    </row>
    <row r="234" spans="1:12" ht="14.25">
      <c r="A234" s="3" t="s">
        <v>503</v>
      </c>
      <c r="B234" s="12">
        <v>409173</v>
      </c>
      <c r="C234" s="3" t="s">
        <v>116</v>
      </c>
      <c r="D234" s="3">
        <v>203</v>
      </c>
      <c r="E234" s="3">
        <v>153</v>
      </c>
      <c r="F234" s="5">
        <f t="shared" si="9"/>
        <v>0.7536945812807881</v>
      </c>
      <c r="G234" s="3">
        <v>4</v>
      </c>
      <c r="H234" s="5">
        <f t="shared" si="10"/>
        <v>0.019704433497536946</v>
      </c>
      <c r="I234" s="3">
        <f t="shared" si="11"/>
        <v>107</v>
      </c>
      <c r="J234" s="3">
        <v>93</v>
      </c>
      <c r="K234" s="3">
        <v>1</v>
      </c>
      <c r="L234" s="3">
        <v>13</v>
      </c>
    </row>
    <row r="235" spans="1:12" ht="14.25">
      <c r="A235" s="3" t="s">
        <v>444</v>
      </c>
      <c r="B235" s="12">
        <v>57795</v>
      </c>
      <c r="C235" s="3" t="s">
        <v>285</v>
      </c>
      <c r="D235" s="3">
        <v>118</v>
      </c>
      <c r="E235" s="3">
        <v>12</v>
      </c>
      <c r="F235" s="5">
        <f t="shared" si="9"/>
        <v>0.1016949152542373</v>
      </c>
      <c r="G235" s="3">
        <v>3</v>
      </c>
      <c r="H235" s="5">
        <f t="shared" si="10"/>
        <v>0.025423728813559324</v>
      </c>
      <c r="I235" s="3">
        <f t="shared" si="11"/>
        <v>84</v>
      </c>
      <c r="J235" s="3">
        <v>9</v>
      </c>
      <c r="K235" s="3">
        <v>3</v>
      </c>
      <c r="L235" s="3">
        <v>72</v>
      </c>
    </row>
    <row r="236" spans="1:12" ht="14.25">
      <c r="A236" s="3" t="s">
        <v>453</v>
      </c>
      <c r="B236" s="12">
        <v>227422</v>
      </c>
      <c r="C236" s="3" t="s">
        <v>286</v>
      </c>
      <c r="D236" s="3">
        <v>113</v>
      </c>
      <c r="E236" s="3">
        <v>13</v>
      </c>
      <c r="F236" s="5">
        <f t="shared" si="9"/>
        <v>0.11504424778761062</v>
      </c>
      <c r="G236" s="3">
        <v>9</v>
      </c>
      <c r="H236" s="5">
        <f t="shared" si="10"/>
        <v>0.07964601769911504</v>
      </c>
      <c r="I236" s="3">
        <f t="shared" si="11"/>
        <v>103</v>
      </c>
      <c r="J236" s="3">
        <v>12</v>
      </c>
      <c r="K236" s="3">
        <v>8</v>
      </c>
      <c r="L236" s="3">
        <v>83</v>
      </c>
    </row>
    <row r="237" spans="1:12" ht="14.25">
      <c r="A237" s="3" t="s">
        <v>449</v>
      </c>
      <c r="B237" s="12">
        <v>137428</v>
      </c>
      <c r="C237" s="3" t="s">
        <v>287</v>
      </c>
      <c r="D237" s="3">
        <v>267</v>
      </c>
      <c r="E237" s="3">
        <v>32</v>
      </c>
      <c r="F237" s="5">
        <f t="shared" si="9"/>
        <v>0.1198501872659176</v>
      </c>
      <c r="G237" s="3">
        <v>4</v>
      </c>
      <c r="H237" s="5">
        <f t="shared" si="10"/>
        <v>0.0149812734082397</v>
      </c>
      <c r="I237" s="3">
        <f t="shared" si="11"/>
        <v>144</v>
      </c>
      <c r="J237" s="3">
        <v>25</v>
      </c>
      <c r="K237" s="3">
        <v>3</v>
      </c>
      <c r="L237" s="3">
        <v>116</v>
      </c>
    </row>
    <row r="238" spans="1:12" ht="14.25">
      <c r="A238" s="3" t="s">
        <v>474</v>
      </c>
      <c r="B238" s="12">
        <v>597429</v>
      </c>
      <c r="C238" s="3" t="s">
        <v>288</v>
      </c>
      <c r="D238" s="3">
        <v>120</v>
      </c>
      <c r="E238" s="3">
        <v>15</v>
      </c>
      <c r="F238" s="5">
        <f t="shared" si="9"/>
        <v>0.125</v>
      </c>
      <c r="G238" s="3">
        <v>4</v>
      </c>
      <c r="H238" s="5">
        <f t="shared" si="10"/>
        <v>0.03333333333333333</v>
      </c>
      <c r="I238" s="3">
        <f t="shared" si="11"/>
        <v>61</v>
      </c>
      <c r="J238" s="3">
        <v>12</v>
      </c>
      <c r="K238" s="3">
        <v>3</v>
      </c>
      <c r="L238" s="3">
        <v>46</v>
      </c>
    </row>
    <row r="239" spans="1:12" ht="14.25">
      <c r="A239" s="3" t="s">
        <v>480</v>
      </c>
      <c r="B239" s="12">
        <v>677430</v>
      </c>
      <c r="C239" s="3" t="s">
        <v>288</v>
      </c>
      <c r="D239" s="3">
        <v>394</v>
      </c>
      <c r="E239" s="3">
        <v>0</v>
      </c>
      <c r="F239" s="5">
        <f t="shared" si="9"/>
        <v>0</v>
      </c>
      <c r="G239" s="3">
        <v>0</v>
      </c>
      <c r="H239" s="5">
        <f t="shared" si="10"/>
        <v>0</v>
      </c>
      <c r="I239" s="3">
        <f t="shared" si="11"/>
        <v>167</v>
      </c>
      <c r="J239" s="3">
        <v>0</v>
      </c>
      <c r="K239" s="3">
        <v>0</v>
      </c>
      <c r="L239" s="3">
        <v>167</v>
      </c>
    </row>
    <row r="240" spans="1:12" ht="14.25">
      <c r="A240" s="3" t="s">
        <v>463</v>
      </c>
      <c r="B240" s="12">
        <v>407435</v>
      </c>
      <c r="C240" s="3" t="s">
        <v>289</v>
      </c>
      <c r="D240" s="3">
        <v>173</v>
      </c>
      <c r="E240" s="3">
        <v>4</v>
      </c>
      <c r="F240" s="5">
        <f t="shared" si="9"/>
        <v>0.023121387283236993</v>
      </c>
      <c r="G240" s="3">
        <v>3</v>
      </c>
      <c r="H240" s="5">
        <f t="shared" si="10"/>
        <v>0.017341040462427744</v>
      </c>
      <c r="I240" s="3">
        <f t="shared" si="11"/>
        <v>78</v>
      </c>
      <c r="J240" s="3">
        <v>4</v>
      </c>
      <c r="K240" s="3">
        <v>2</v>
      </c>
      <c r="L240" s="3">
        <v>72</v>
      </c>
    </row>
    <row r="241" spans="1:12" ht="14.25">
      <c r="A241" s="3" t="s">
        <v>461</v>
      </c>
      <c r="B241" s="12">
        <v>367673</v>
      </c>
      <c r="C241" s="3" t="s">
        <v>290</v>
      </c>
      <c r="D241" s="3">
        <v>165</v>
      </c>
      <c r="E241" s="3">
        <v>14</v>
      </c>
      <c r="F241" s="5">
        <f t="shared" si="9"/>
        <v>0.08484848484848485</v>
      </c>
      <c r="G241" s="3">
        <v>6</v>
      </c>
      <c r="H241" s="5">
        <f t="shared" si="10"/>
        <v>0.03636363636363636</v>
      </c>
      <c r="I241" s="3">
        <f t="shared" si="11"/>
        <v>120</v>
      </c>
      <c r="J241" s="3">
        <v>12</v>
      </c>
      <c r="K241" s="3">
        <v>6</v>
      </c>
      <c r="L241" s="3">
        <v>102</v>
      </c>
    </row>
    <row r="242" spans="1:12" ht="14.25">
      <c r="A242" s="3" t="s">
        <v>479</v>
      </c>
      <c r="B242" s="12">
        <v>667446</v>
      </c>
      <c r="C242" s="3" t="s">
        <v>290</v>
      </c>
      <c r="D242" s="3">
        <v>419</v>
      </c>
      <c r="E242" s="3">
        <v>12</v>
      </c>
      <c r="F242" s="5">
        <f t="shared" si="9"/>
        <v>0.028639618138424822</v>
      </c>
      <c r="G242" s="3">
        <v>6</v>
      </c>
      <c r="H242" s="5">
        <f t="shared" si="10"/>
        <v>0.014319809069212411</v>
      </c>
      <c r="I242" s="3">
        <f t="shared" si="11"/>
        <v>165</v>
      </c>
      <c r="J242" s="3">
        <v>9</v>
      </c>
      <c r="K242" s="3">
        <v>4</v>
      </c>
      <c r="L242" s="3">
        <v>152</v>
      </c>
    </row>
    <row r="243" spans="1:12" ht="14.25">
      <c r="A243" s="3" t="s">
        <v>466</v>
      </c>
      <c r="B243" s="12">
        <v>457452</v>
      </c>
      <c r="C243" s="3" t="s">
        <v>291</v>
      </c>
      <c r="D243" s="3">
        <v>313</v>
      </c>
      <c r="E243" s="3">
        <v>4</v>
      </c>
      <c r="F243" s="5">
        <f t="shared" si="9"/>
        <v>0.012779552715654952</v>
      </c>
      <c r="G243" s="3">
        <v>0</v>
      </c>
      <c r="H243" s="5">
        <f t="shared" si="10"/>
        <v>0</v>
      </c>
      <c r="I243" s="3">
        <f t="shared" si="11"/>
        <v>89</v>
      </c>
      <c r="J243" s="3">
        <v>2</v>
      </c>
      <c r="K243" s="3">
        <v>0</v>
      </c>
      <c r="L243" s="3">
        <v>87</v>
      </c>
    </row>
    <row r="244" spans="1:12" ht="14.25">
      <c r="A244" s="3" t="s">
        <v>463</v>
      </c>
      <c r="B244" s="12">
        <v>407442</v>
      </c>
      <c r="C244" s="3" t="s">
        <v>292</v>
      </c>
      <c r="D244" s="3">
        <v>165</v>
      </c>
      <c r="E244" s="3">
        <v>31</v>
      </c>
      <c r="F244" s="5">
        <f t="shared" si="9"/>
        <v>0.18787878787878787</v>
      </c>
      <c r="G244" s="3">
        <v>1</v>
      </c>
      <c r="H244" s="5">
        <f t="shared" si="10"/>
        <v>0.006060606060606061</v>
      </c>
      <c r="I244" s="3">
        <f t="shared" si="11"/>
        <v>92</v>
      </c>
      <c r="J244" s="3">
        <v>8</v>
      </c>
      <c r="K244" s="3">
        <v>0</v>
      </c>
      <c r="L244" s="3">
        <v>84</v>
      </c>
    </row>
    <row r="245" spans="1:12" ht="14.25">
      <c r="A245" s="3" t="s">
        <v>461</v>
      </c>
      <c r="B245" s="12">
        <v>367098</v>
      </c>
      <c r="C245" s="3" t="s">
        <v>293</v>
      </c>
      <c r="D245" s="3">
        <v>170</v>
      </c>
      <c r="E245" s="3">
        <v>12</v>
      </c>
      <c r="F245" s="5">
        <f t="shared" si="9"/>
        <v>0.07058823529411765</v>
      </c>
      <c r="G245" s="3">
        <v>2</v>
      </c>
      <c r="H245" s="5">
        <f t="shared" si="10"/>
        <v>0.011764705882352941</v>
      </c>
      <c r="I245" s="3">
        <f t="shared" si="11"/>
        <v>123</v>
      </c>
      <c r="J245" s="3">
        <v>10</v>
      </c>
      <c r="K245" s="3">
        <v>2</v>
      </c>
      <c r="L245" s="3">
        <v>111</v>
      </c>
    </row>
    <row r="246" spans="1:12" ht="14.25">
      <c r="A246" s="3" t="s">
        <v>477</v>
      </c>
      <c r="B246" s="12">
        <v>647441</v>
      </c>
      <c r="C246" s="3" t="s">
        <v>293</v>
      </c>
      <c r="D246" s="3">
        <v>164</v>
      </c>
      <c r="E246" s="3">
        <v>13</v>
      </c>
      <c r="F246" s="5">
        <f t="shared" si="9"/>
        <v>0.07926829268292683</v>
      </c>
      <c r="G246" s="3">
        <v>0</v>
      </c>
      <c r="H246" s="5">
        <f t="shared" si="10"/>
        <v>0</v>
      </c>
      <c r="I246" s="3">
        <f t="shared" si="11"/>
        <v>41</v>
      </c>
      <c r="J246" s="3">
        <v>4</v>
      </c>
      <c r="K246" s="3">
        <v>0</v>
      </c>
      <c r="L246" s="3">
        <v>37</v>
      </c>
    </row>
    <row r="247" spans="1:12" ht="14.25">
      <c r="A247" s="3" t="s">
        <v>478</v>
      </c>
      <c r="B247" s="12">
        <v>657443</v>
      </c>
      <c r="C247" s="3" t="s">
        <v>293</v>
      </c>
      <c r="D247" s="3">
        <v>50</v>
      </c>
      <c r="E247" s="3">
        <v>13</v>
      </c>
      <c r="F247" s="5">
        <f t="shared" si="9"/>
        <v>0.26</v>
      </c>
      <c r="G247" s="3">
        <v>8</v>
      </c>
      <c r="H247" s="5">
        <f t="shared" si="10"/>
        <v>0.16</v>
      </c>
      <c r="I247" s="3">
        <f t="shared" si="11"/>
        <v>37</v>
      </c>
      <c r="J247" s="3">
        <v>11</v>
      </c>
      <c r="K247" s="3">
        <v>6</v>
      </c>
      <c r="L247" s="3">
        <v>20</v>
      </c>
    </row>
    <row r="248" spans="1:12" ht="14.25">
      <c r="A248" s="3" t="s">
        <v>467</v>
      </c>
      <c r="B248" s="12">
        <v>477445</v>
      </c>
      <c r="C248" s="3" t="s">
        <v>294</v>
      </c>
      <c r="D248" s="3">
        <v>119</v>
      </c>
      <c r="E248" s="3">
        <v>6</v>
      </c>
      <c r="F248" s="5">
        <f t="shared" si="9"/>
        <v>0.05042016806722689</v>
      </c>
      <c r="G248" s="3">
        <v>5</v>
      </c>
      <c r="H248" s="5">
        <f t="shared" si="10"/>
        <v>0.04201680672268908</v>
      </c>
      <c r="I248" s="3">
        <f t="shared" si="11"/>
        <v>103</v>
      </c>
      <c r="J248" s="3">
        <v>5</v>
      </c>
      <c r="K248" s="3">
        <v>4</v>
      </c>
      <c r="L248" s="3">
        <v>94</v>
      </c>
    </row>
    <row r="249" spans="1:12" ht="14.25">
      <c r="A249" s="3" t="s">
        <v>486</v>
      </c>
      <c r="B249" s="12">
        <v>577447</v>
      </c>
      <c r="C249" s="3" t="s">
        <v>295</v>
      </c>
      <c r="D249" s="3">
        <v>28</v>
      </c>
      <c r="E249" s="3">
        <v>25</v>
      </c>
      <c r="F249" s="5">
        <f t="shared" si="9"/>
        <v>0.8928571428571429</v>
      </c>
      <c r="G249" s="3">
        <v>0</v>
      </c>
      <c r="H249" s="5">
        <f t="shared" si="10"/>
        <v>0</v>
      </c>
      <c r="I249" s="3">
        <f t="shared" si="11"/>
        <v>25</v>
      </c>
      <c r="J249" s="3">
        <v>22</v>
      </c>
      <c r="K249" s="3">
        <v>0</v>
      </c>
      <c r="L249" s="3">
        <v>3</v>
      </c>
    </row>
    <row r="250" spans="1:12" ht="14.25">
      <c r="A250" s="3" t="s">
        <v>460</v>
      </c>
      <c r="B250" s="12">
        <v>357866</v>
      </c>
      <c r="C250" s="3" t="s">
        <v>296</v>
      </c>
      <c r="D250" s="3">
        <v>91</v>
      </c>
      <c r="E250" s="3">
        <v>4</v>
      </c>
      <c r="F250" s="5">
        <f t="shared" si="9"/>
        <v>0.04395604395604396</v>
      </c>
      <c r="G250" s="3">
        <v>6</v>
      </c>
      <c r="H250" s="5">
        <f t="shared" si="10"/>
        <v>0.06593406593406594</v>
      </c>
      <c r="I250" s="3">
        <f t="shared" si="11"/>
        <v>71</v>
      </c>
      <c r="J250" s="3">
        <v>4</v>
      </c>
      <c r="K250" s="3">
        <v>5</v>
      </c>
      <c r="L250" s="3">
        <v>62</v>
      </c>
    </row>
    <row r="251" spans="1:12" ht="14.25">
      <c r="A251" s="3" t="s">
        <v>449</v>
      </c>
      <c r="B251" s="12">
        <v>137449</v>
      </c>
      <c r="C251" s="3" t="s">
        <v>297</v>
      </c>
      <c r="D251" s="3">
        <v>166</v>
      </c>
      <c r="E251" s="3">
        <v>7</v>
      </c>
      <c r="F251" s="5">
        <f t="shared" si="9"/>
        <v>0.04216867469879518</v>
      </c>
      <c r="G251" s="3">
        <v>0</v>
      </c>
      <c r="H251" s="5">
        <f t="shared" si="10"/>
        <v>0</v>
      </c>
      <c r="I251" s="3">
        <f t="shared" si="11"/>
        <v>122</v>
      </c>
      <c r="J251" s="3">
        <v>7</v>
      </c>
      <c r="K251" s="3">
        <v>0</v>
      </c>
      <c r="L251" s="3">
        <v>115</v>
      </c>
    </row>
    <row r="252" spans="1:12" ht="14.25">
      <c r="A252" s="3" t="s">
        <v>461</v>
      </c>
      <c r="B252" s="12">
        <v>367797</v>
      </c>
      <c r="C252" s="3" t="s">
        <v>297</v>
      </c>
      <c r="D252" s="3">
        <v>107</v>
      </c>
      <c r="E252" s="3">
        <v>11</v>
      </c>
      <c r="F252" s="5">
        <f t="shared" si="9"/>
        <v>0.102803738317757</v>
      </c>
      <c r="G252" s="3">
        <v>16</v>
      </c>
      <c r="H252" s="5">
        <f t="shared" si="10"/>
        <v>0.14953271028037382</v>
      </c>
      <c r="I252" s="3">
        <f t="shared" si="11"/>
        <v>96</v>
      </c>
      <c r="J252" s="3">
        <v>11</v>
      </c>
      <c r="K252" s="3">
        <v>15</v>
      </c>
      <c r="L252" s="3">
        <v>70</v>
      </c>
    </row>
    <row r="253" spans="1:12" ht="14.25">
      <c r="A253" s="3" t="s">
        <v>479</v>
      </c>
      <c r="B253" s="12">
        <v>669660</v>
      </c>
      <c r="C253" s="3" t="s">
        <v>298</v>
      </c>
      <c r="D253" s="3">
        <v>127</v>
      </c>
      <c r="E253" s="3">
        <v>1</v>
      </c>
      <c r="F253" s="5">
        <f t="shared" si="9"/>
        <v>0.007874015748031496</v>
      </c>
      <c r="G253" s="3">
        <v>2</v>
      </c>
      <c r="H253" s="5">
        <f t="shared" si="10"/>
        <v>0.015748031496062992</v>
      </c>
      <c r="I253" s="3">
        <f t="shared" si="11"/>
        <v>66</v>
      </c>
      <c r="J253" s="3">
        <v>1</v>
      </c>
      <c r="K253" s="3">
        <v>2</v>
      </c>
      <c r="L253" s="3">
        <v>63</v>
      </c>
    </row>
    <row r="254" spans="1:12" ht="14.25">
      <c r="A254" s="3" t="s">
        <v>463</v>
      </c>
      <c r="B254" s="12">
        <v>407466</v>
      </c>
      <c r="C254" s="3" t="s">
        <v>299</v>
      </c>
      <c r="D254" s="3">
        <v>268</v>
      </c>
      <c r="E254" s="3">
        <v>79</v>
      </c>
      <c r="F254" s="5">
        <f t="shared" si="9"/>
        <v>0.2947761194029851</v>
      </c>
      <c r="G254" s="3">
        <v>11</v>
      </c>
      <c r="H254" s="5">
        <f t="shared" si="10"/>
        <v>0.041044776119402986</v>
      </c>
      <c r="I254" s="3">
        <f t="shared" si="11"/>
        <v>145</v>
      </c>
      <c r="J254" s="3">
        <v>60</v>
      </c>
      <c r="K254" s="3">
        <v>9</v>
      </c>
      <c r="L254" s="3">
        <v>76</v>
      </c>
    </row>
    <row r="255" spans="1:12" ht="14.25">
      <c r="A255" s="3" t="s">
        <v>461</v>
      </c>
      <c r="B255" s="12">
        <v>367469</v>
      </c>
      <c r="C255" s="3" t="s">
        <v>300</v>
      </c>
      <c r="D255" s="3">
        <v>52</v>
      </c>
      <c r="E255" s="3">
        <v>17</v>
      </c>
      <c r="F255" s="5">
        <f t="shared" si="9"/>
        <v>0.3269230769230769</v>
      </c>
      <c r="G255" s="3">
        <v>3</v>
      </c>
      <c r="H255" s="5">
        <f t="shared" si="10"/>
        <v>0.057692307692307696</v>
      </c>
      <c r="I255" s="3">
        <f t="shared" si="11"/>
        <v>48</v>
      </c>
      <c r="J255" s="3">
        <v>16</v>
      </c>
      <c r="K255" s="3">
        <v>3</v>
      </c>
      <c r="L255" s="3">
        <v>29</v>
      </c>
    </row>
    <row r="256" spans="1:12" ht="14.25">
      <c r="A256" s="3" t="s">
        <v>455</v>
      </c>
      <c r="B256" s="12">
        <v>287477</v>
      </c>
      <c r="C256" s="3" t="s">
        <v>301</v>
      </c>
      <c r="D256" s="3">
        <v>148</v>
      </c>
      <c r="E256" s="3">
        <v>18</v>
      </c>
      <c r="F256" s="5">
        <f t="shared" si="9"/>
        <v>0.12162162162162163</v>
      </c>
      <c r="G256" s="3">
        <v>7</v>
      </c>
      <c r="H256" s="5">
        <f t="shared" si="10"/>
        <v>0.0472972972972973</v>
      </c>
      <c r="I256" s="3">
        <f t="shared" si="11"/>
        <v>90</v>
      </c>
      <c r="J256" s="3">
        <v>10</v>
      </c>
      <c r="K256" s="3">
        <v>4</v>
      </c>
      <c r="L256" s="3">
        <v>76</v>
      </c>
    </row>
    <row r="257" spans="1:12" ht="14.25">
      <c r="A257" s="3" t="s">
        <v>463</v>
      </c>
      <c r="B257" s="12">
        <v>407483</v>
      </c>
      <c r="C257" s="3" t="s">
        <v>302</v>
      </c>
      <c r="D257" s="3">
        <v>220</v>
      </c>
      <c r="E257" s="3">
        <v>16</v>
      </c>
      <c r="F257" s="5">
        <f t="shared" si="9"/>
        <v>0.07272727272727272</v>
      </c>
      <c r="G257" s="3">
        <v>10</v>
      </c>
      <c r="H257" s="5">
        <f t="shared" si="10"/>
        <v>0.045454545454545456</v>
      </c>
      <c r="I257" s="3">
        <f t="shared" si="11"/>
        <v>96</v>
      </c>
      <c r="J257" s="3">
        <v>13</v>
      </c>
      <c r="K257" s="3">
        <v>8</v>
      </c>
      <c r="L257" s="3">
        <v>75</v>
      </c>
    </row>
    <row r="258" spans="1:12" ht="14.25">
      <c r="A258" s="3" t="s">
        <v>473</v>
      </c>
      <c r="B258" s="12">
        <v>587484</v>
      </c>
      <c r="C258" s="3" t="s">
        <v>303</v>
      </c>
      <c r="D258" s="3">
        <v>161</v>
      </c>
      <c r="E258" s="3">
        <v>29</v>
      </c>
      <c r="F258" s="5">
        <f aca="true" t="shared" si="12" ref="F258:F321">E258/D258</f>
        <v>0.18012422360248448</v>
      </c>
      <c r="G258" s="3">
        <v>11</v>
      </c>
      <c r="H258" s="5">
        <f aca="true" t="shared" si="13" ref="H258:H321">G258/D258</f>
        <v>0.06832298136645963</v>
      </c>
      <c r="I258" s="3">
        <f aca="true" t="shared" si="14" ref="I258:I321">SUM(J258:L258)</f>
        <v>135</v>
      </c>
      <c r="J258" s="3">
        <v>26</v>
      </c>
      <c r="K258" s="3">
        <v>10</v>
      </c>
      <c r="L258" s="3">
        <v>99</v>
      </c>
    </row>
    <row r="259" spans="1:12" ht="14.25">
      <c r="A259" s="3" t="s">
        <v>451</v>
      </c>
      <c r="B259" s="12">
        <v>187488</v>
      </c>
      <c r="C259" s="3" t="s">
        <v>304</v>
      </c>
      <c r="D259" s="3">
        <v>80</v>
      </c>
      <c r="E259" s="3">
        <v>5</v>
      </c>
      <c r="F259" s="5">
        <f t="shared" si="12"/>
        <v>0.0625</v>
      </c>
      <c r="G259" s="3">
        <v>3</v>
      </c>
      <c r="H259" s="5">
        <f t="shared" si="13"/>
        <v>0.0375</v>
      </c>
      <c r="I259" s="3">
        <f t="shared" si="14"/>
        <v>62</v>
      </c>
      <c r="J259" s="3">
        <v>4</v>
      </c>
      <c r="K259" s="3">
        <v>2</v>
      </c>
      <c r="L259" s="3">
        <v>56</v>
      </c>
    </row>
    <row r="260" spans="1:12" ht="14.25">
      <c r="A260" s="3" t="s">
        <v>480</v>
      </c>
      <c r="B260" s="12">
        <v>677495</v>
      </c>
      <c r="C260" s="3" t="s">
        <v>305</v>
      </c>
      <c r="D260" s="3">
        <v>277</v>
      </c>
      <c r="E260" s="3">
        <v>8</v>
      </c>
      <c r="F260" s="5">
        <f t="shared" si="12"/>
        <v>0.02888086642599278</v>
      </c>
      <c r="G260" s="3">
        <v>4</v>
      </c>
      <c r="H260" s="5">
        <f t="shared" si="13"/>
        <v>0.01444043321299639</v>
      </c>
      <c r="I260" s="3">
        <f t="shared" si="14"/>
        <v>161</v>
      </c>
      <c r="J260" s="3">
        <v>8</v>
      </c>
      <c r="K260" s="3">
        <v>1</v>
      </c>
      <c r="L260" s="3">
        <v>152</v>
      </c>
    </row>
    <row r="261" spans="1:12" ht="14.25">
      <c r="A261" s="3" t="s">
        <v>448</v>
      </c>
      <c r="B261" s="12">
        <v>117497</v>
      </c>
      <c r="C261" s="3" t="s">
        <v>306</v>
      </c>
      <c r="D261" s="3">
        <v>148</v>
      </c>
      <c r="E261" s="3">
        <v>15</v>
      </c>
      <c r="F261" s="5">
        <f t="shared" si="12"/>
        <v>0.10135135135135136</v>
      </c>
      <c r="G261" s="3">
        <v>4</v>
      </c>
      <c r="H261" s="5">
        <f t="shared" si="13"/>
        <v>0.02702702702702703</v>
      </c>
      <c r="I261" s="3">
        <f t="shared" si="14"/>
        <v>103</v>
      </c>
      <c r="J261" s="3">
        <v>14</v>
      </c>
      <c r="K261" s="3">
        <v>4</v>
      </c>
      <c r="L261" s="3">
        <v>85</v>
      </c>
    </row>
    <row r="262" spans="1:12" ht="14.25">
      <c r="A262" s="3" t="s">
        <v>463</v>
      </c>
      <c r="B262" s="12">
        <v>407501</v>
      </c>
      <c r="C262" s="3" t="s">
        <v>307</v>
      </c>
      <c r="D262" s="3">
        <v>288</v>
      </c>
      <c r="E262" s="3">
        <v>247</v>
      </c>
      <c r="F262" s="5">
        <f t="shared" si="12"/>
        <v>0.8576388888888888</v>
      </c>
      <c r="G262" s="3">
        <v>29</v>
      </c>
      <c r="H262" s="5">
        <f t="shared" si="13"/>
        <v>0.10069444444444445</v>
      </c>
      <c r="I262" s="3">
        <f t="shared" si="14"/>
        <v>236</v>
      </c>
      <c r="J262" s="3">
        <v>209</v>
      </c>
      <c r="K262" s="3">
        <v>21</v>
      </c>
      <c r="L262" s="3">
        <v>6</v>
      </c>
    </row>
    <row r="263" spans="1:12" ht="14.25">
      <c r="A263" s="3" t="s">
        <v>498</v>
      </c>
      <c r="B263" s="12">
        <v>157021</v>
      </c>
      <c r="C263" s="3" t="s">
        <v>308</v>
      </c>
      <c r="D263" s="3">
        <v>131</v>
      </c>
      <c r="E263" s="3">
        <v>18</v>
      </c>
      <c r="F263" s="5">
        <f t="shared" si="12"/>
        <v>0.13740458015267176</v>
      </c>
      <c r="G263" s="3">
        <v>14</v>
      </c>
      <c r="H263" s="5">
        <f t="shared" si="13"/>
        <v>0.10687022900763359</v>
      </c>
      <c r="I263" s="3">
        <f t="shared" si="14"/>
        <v>97</v>
      </c>
      <c r="J263" s="3">
        <v>17</v>
      </c>
      <c r="K263" s="3">
        <v>12</v>
      </c>
      <c r="L263" s="3">
        <v>68</v>
      </c>
    </row>
    <row r="264" spans="1:12" ht="14.25">
      <c r="A264" s="3" t="s">
        <v>455</v>
      </c>
      <c r="B264" s="12">
        <v>287530</v>
      </c>
      <c r="C264" s="3" t="s">
        <v>309</v>
      </c>
      <c r="D264" s="3">
        <v>88</v>
      </c>
      <c r="E264" s="3">
        <v>13</v>
      </c>
      <c r="F264" s="5">
        <f t="shared" si="12"/>
        <v>0.14772727272727273</v>
      </c>
      <c r="G264" s="3">
        <v>9</v>
      </c>
      <c r="H264" s="5">
        <f t="shared" si="13"/>
        <v>0.10227272727272728</v>
      </c>
      <c r="I264" s="3">
        <f t="shared" si="14"/>
        <v>78</v>
      </c>
      <c r="J264" s="3">
        <v>11</v>
      </c>
      <c r="K264" s="3">
        <v>8</v>
      </c>
      <c r="L264" s="3">
        <v>59</v>
      </c>
    </row>
    <row r="265" spans="1:12" ht="14.25">
      <c r="A265" s="3" t="s">
        <v>479</v>
      </c>
      <c r="B265" s="12">
        <v>667520</v>
      </c>
      <c r="C265" s="3" t="s">
        <v>310</v>
      </c>
      <c r="D265" s="3">
        <v>173</v>
      </c>
      <c r="E265" s="3">
        <v>7</v>
      </c>
      <c r="F265" s="5">
        <f t="shared" si="12"/>
        <v>0.04046242774566474</v>
      </c>
      <c r="G265" s="3">
        <v>6</v>
      </c>
      <c r="H265" s="5">
        <f t="shared" si="13"/>
        <v>0.03468208092485549</v>
      </c>
      <c r="I265" s="3">
        <f t="shared" si="14"/>
        <v>79</v>
      </c>
      <c r="J265" s="3">
        <v>5</v>
      </c>
      <c r="K265" s="3">
        <v>3</v>
      </c>
      <c r="L265" s="3">
        <v>71</v>
      </c>
    </row>
    <row r="266" spans="1:12" ht="14.25">
      <c r="A266" s="3" t="s">
        <v>463</v>
      </c>
      <c r="B266" s="12">
        <v>407560</v>
      </c>
      <c r="C266" s="3" t="s">
        <v>311</v>
      </c>
      <c r="D266" s="3">
        <v>178</v>
      </c>
      <c r="E266" s="3">
        <v>140</v>
      </c>
      <c r="F266" s="5">
        <f t="shared" si="12"/>
        <v>0.7865168539325843</v>
      </c>
      <c r="G266" s="3">
        <v>33</v>
      </c>
      <c r="H266" s="5">
        <f t="shared" si="13"/>
        <v>0.1853932584269663</v>
      </c>
      <c r="I266" s="3">
        <f t="shared" si="14"/>
        <v>161</v>
      </c>
      <c r="J266" s="3">
        <v>127</v>
      </c>
      <c r="K266" s="3">
        <v>29</v>
      </c>
      <c r="L266" s="3">
        <v>5</v>
      </c>
    </row>
    <row r="267" spans="1:12" ht="14.25">
      <c r="A267" s="3" t="s">
        <v>454</v>
      </c>
      <c r="B267" s="12">
        <v>247526</v>
      </c>
      <c r="C267" s="3" t="s">
        <v>312</v>
      </c>
      <c r="D267" s="3">
        <v>69</v>
      </c>
      <c r="E267" s="3">
        <v>8</v>
      </c>
      <c r="F267" s="5">
        <f t="shared" si="12"/>
        <v>0.11594202898550725</v>
      </c>
      <c r="G267" s="3">
        <v>3</v>
      </c>
      <c r="H267" s="5">
        <f t="shared" si="13"/>
        <v>0.043478260869565216</v>
      </c>
      <c r="I267" s="3">
        <f t="shared" si="14"/>
        <v>47</v>
      </c>
      <c r="J267" s="3">
        <v>6</v>
      </c>
      <c r="K267" s="3">
        <v>2</v>
      </c>
      <c r="L267" s="3">
        <v>39</v>
      </c>
    </row>
    <row r="268" spans="1:12" ht="14.25">
      <c r="A268" s="3" t="s">
        <v>455</v>
      </c>
      <c r="B268" s="12">
        <v>287507</v>
      </c>
      <c r="C268" s="3" t="s">
        <v>312</v>
      </c>
      <c r="D268" s="3">
        <v>65</v>
      </c>
      <c r="E268" s="3">
        <v>11</v>
      </c>
      <c r="F268" s="5">
        <f t="shared" si="12"/>
        <v>0.16923076923076924</v>
      </c>
      <c r="G268" s="3">
        <v>0</v>
      </c>
      <c r="H268" s="5">
        <f t="shared" si="13"/>
        <v>0</v>
      </c>
      <c r="I268" s="3">
        <f t="shared" si="14"/>
        <v>46</v>
      </c>
      <c r="J268" s="3">
        <v>11</v>
      </c>
      <c r="K268" s="3">
        <v>0</v>
      </c>
      <c r="L268" s="3">
        <v>35</v>
      </c>
    </row>
    <row r="269" spans="1:12" ht="14.25">
      <c r="A269" s="3" t="s">
        <v>460</v>
      </c>
      <c r="B269" s="12">
        <v>357534</v>
      </c>
      <c r="C269" s="3" t="s">
        <v>312</v>
      </c>
      <c r="D269" s="3">
        <v>144</v>
      </c>
      <c r="E269" s="3">
        <v>20</v>
      </c>
      <c r="F269" s="5">
        <f t="shared" si="12"/>
        <v>0.1388888888888889</v>
      </c>
      <c r="G269" s="3">
        <v>4</v>
      </c>
      <c r="H269" s="5">
        <f t="shared" si="13"/>
        <v>0.027777777777777776</v>
      </c>
      <c r="I269" s="3">
        <f t="shared" si="14"/>
        <v>122</v>
      </c>
      <c r="J269" s="3">
        <v>17</v>
      </c>
      <c r="K269" s="3">
        <v>4</v>
      </c>
      <c r="L269" s="3">
        <v>101</v>
      </c>
    </row>
    <row r="270" spans="1:12" ht="14.25">
      <c r="A270" s="3" t="s">
        <v>474</v>
      </c>
      <c r="B270" s="12">
        <v>597506</v>
      </c>
      <c r="C270" s="3" t="s">
        <v>312</v>
      </c>
      <c r="D270" s="3">
        <v>160</v>
      </c>
      <c r="E270" s="3">
        <v>26</v>
      </c>
      <c r="F270" s="5">
        <f t="shared" si="12"/>
        <v>0.1625</v>
      </c>
      <c r="G270" s="3">
        <v>11</v>
      </c>
      <c r="H270" s="5">
        <f t="shared" si="13"/>
        <v>0.06875</v>
      </c>
      <c r="I270" s="3">
        <f t="shared" si="14"/>
        <v>130</v>
      </c>
      <c r="J270" s="3">
        <v>19</v>
      </c>
      <c r="K270" s="3">
        <v>9</v>
      </c>
      <c r="L270" s="3">
        <v>102</v>
      </c>
    </row>
    <row r="271" spans="1:12" ht="14.25">
      <c r="A271" s="3" t="s">
        <v>474</v>
      </c>
      <c r="B271" s="12">
        <v>597491</v>
      </c>
      <c r="C271" s="3" t="s">
        <v>312</v>
      </c>
      <c r="D271" s="3">
        <v>76</v>
      </c>
      <c r="E271" s="3">
        <v>5</v>
      </c>
      <c r="F271" s="5">
        <f t="shared" si="12"/>
        <v>0.06578947368421052</v>
      </c>
      <c r="G271" s="3">
        <v>7</v>
      </c>
      <c r="H271" s="5">
        <f t="shared" si="13"/>
        <v>0.09210526315789473</v>
      </c>
      <c r="I271" s="3">
        <f t="shared" si="14"/>
        <v>27</v>
      </c>
      <c r="J271" s="3">
        <v>4</v>
      </c>
      <c r="K271" s="3">
        <v>3</v>
      </c>
      <c r="L271" s="3">
        <v>20</v>
      </c>
    </row>
    <row r="272" spans="1:12" ht="14.25">
      <c r="A272" s="3" t="s">
        <v>449</v>
      </c>
      <c r="B272" s="12">
        <v>137548</v>
      </c>
      <c r="C272" s="3" t="s">
        <v>313</v>
      </c>
      <c r="D272" s="3">
        <v>186</v>
      </c>
      <c r="E272" s="3">
        <v>3</v>
      </c>
      <c r="F272" s="5">
        <f t="shared" si="12"/>
        <v>0.016129032258064516</v>
      </c>
      <c r="G272" s="3">
        <v>0</v>
      </c>
      <c r="H272" s="5">
        <f t="shared" si="13"/>
        <v>0</v>
      </c>
      <c r="I272" s="3">
        <f t="shared" si="14"/>
        <v>126</v>
      </c>
      <c r="J272" s="3">
        <v>3</v>
      </c>
      <c r="K272" s="3">
        <v>0</v>
      </c>
      <c r="L272" s="3">
        <v>123</v>
      </c>
    </row>
    <row r="273" spans="1:12" ht="14.25">
      <c r="A273" s="3" t="s">
        <v>462</v>
      </c>
      <c r="B273" s="12">
        <v>377554</v>
      </c>
      <c r="C273" s="3" t="s">
        <v>313</v>
      </c>
      <c r="D273" s="3">
        <v>61</v>
      </c>
      <c r="E273" s="3">
        <v>19</v>
      </c>
      <c r="F273" s="5">
        <f t="shared" si="12"/>
        <v>0.3114754098360656</v>
      </c>
      <c r="G273" s="3">
        <v>4</v>
      </c>
      <c r="H273" s="5">
        <f t="shared" si="13"/>
        <v>0.06557377049180328</v>
      </c>
      <c r="I273" s="3">
        <f t="shared" si="14"/>
        <v>51</v>
      </c>
      <c r="J273" s="3">
        <v>18</v>
      </c>
      <c r="K273" s="3">
        <v>3</v>
      </c>
      <c r="L273" s="3">
        <v>30</v>
      </c>
    </row>
    <row r="274" spans="1:12" ht="14.25">
      <c r="A274" s="3" t="s">
        <v>455</v>
      </c>
      <c r="B274" s="12">
        <v>287503</v>
      </c>
      <c r="C274" s="3" t="s">
        <v>314</v>
      </c>
      <c r="D274" s="3">
        <v>196</v>
      </c>
      <c r="E274" s="3">
        <v>10</v>
      </c>
      <c r="F274" s="5">
        <f t="shared" si="12"/>
        <v>0.05102040816326531</v>
      </c>
      <c r="G274" s="3">
        <v>12</v>
      </c>
      <c r="H274" s="5">
        <f t="shared" si="13"/>
        <v>0.061224489795918366</v>
      </c>
      <c r="I274" s="3">
        <f t="shared" si="14"/>
        <v>90</v>
      </c>
      <c r="J274" s="3">
        <v>7</v>
      </c>
      <c r="K274" s="3">
        <v>9</v>
      </c>
      <c r="L274" s="3">
        <v>74</v>
      </c>
    </row>
    <row r="275" spans="1:12" ht="14.25">
      <c r="A275" s="3" t="s">
        <v>444</v>
      </c>
      <c r="B275" s="12">
        <v>57511</v>
      </c>
      <c r="C275" s="3" t="s">
        <v>315</v>
      </c>
      <c r="D275" s="3">
        <v>295</v>
      </c>
      <c r="E275" s="3">
        <v>9</v>
      </c>
      <c r="F275" s="5">
        <f t="shared" si="12"/>
        <v>0.030508474576271188</v>
      </c>
      <c r="G275" s="3">
        <v>7</v>
      </c>
      <c r="H275" s="5">
        <f t="shared" si="13"/>
        <v>0.023728813559322035</v>
      </c>
      <c r="I275" s="3">
        <f t="shared" si="14"/>
        <v>214</v>
      </c>
      <c r="J275" s="3">
        <v>9</v>
      </c>
      <c r="K275" s="3">
        <v>7</v>
      </c>
      <c r="L275" s="3">
        <v>198</v>
      </c>
    </row>
    <row r="276" spans="1:12" ht="14.25">
      <c r="A276" s="3" t="s">
        <v>474</v>
      </c>
      <c r="B276" s="12">
        <v>597545</v>
      </c>
      <c r="C276" s="3" t="s">
        <v>315</v>
      </c>
      <c r="D276" s="3">
        <v>215</v>
      </c>
      <c r="E276" s="3">
        <v>9</v>
      </c>
      <c r="F276" s="5">
        <f t="shared" si="12"/>
        <v>0.04186046511627907</v>
      </c>
      <c r="G276" s="3">
        <v>8</v>
      </c>
      <c r="H276" s="5">
        <f t="shared" si="13"/>
        <v>0.037209302325581395</v>
      </c>
      <c r="I276" s="3">
        <f t="shared" si="14"/>
        <v>138</v>
      </c>
      <c r="J276" s="3">
        <v>7</v>
      </c>
      <c r="K276" s="3">
        <v>7</v>
      </c>
      <c r="L276" s="3">
        <v>124</v>
      </c>
    </row>
    <row r="277" spans="1:12" ht="14.25">
      <c r="A277" s="3" t="s">
        <v>463</v>
      </c>
      <c r="B277" s="12">
        <v>407505</v>
      </c>
      <c r="C277" s="3" t="s">
        <v>316</v>
      </c>
      <c r="D277" s="3">
        <v>184</v>
      </c>
      <c r="E277" s="3">
        <v>15</v>
      </c>
      <c r="F277" s="5">
        <f t="shared" si="12"/>
        <v>0.08152173913043478</v>
      </c>
      <c r="G277" s="3">
        <v>11</v>
      </c>
      <c r="H277" s="5">
        <f t="shared" si="13"/>
        <v>0.059782608695652176</v>
      </c>
      <c r="I277" s="3">
        <f t="shared" si="14"/>
        <v>98</v>
      </c>
      <c r="J277" s="3">
        <v>12</v>
      </c>
      <c r="K277" s="3">
        <v>9</v>
      </c>
      <c r="L277" s="3">
        <v>77</v>
      </c>
    </row>
    <row r="278" spans="1:12" ht="14.25">
      <c r="A278" s="3" t="s">
        <v>472</v>
      </c>
      <c r="B278" s="12">
        <v>567524</v>
      </c>
      <c r="C278" s="3" t="s">
        <v>316</v>
      </c>
      <c r="D278" s="3">
        <v>66</v>
      </c>
      <c r="E278" s="3">
        <v>6</v>
      </c>
      <c r="F278" s="5">
        <f t="shared" si="12"/>
        <v>0.09090909090909091</v>
      </c>
      <c r="G278" s="3">
        <v>0</v>
      </c>
      <c r="H278" s="5">
        <f t="shared" si="13"/>
        <v>0</v>
      </c>
      <c r="I278" s="3">
        <f t="shared" si="14"/>
        <v>45</v>
      </c>
      <c r="J278" s="3">
        <v>4</v>
      </c>
      <c r="K278" s="3">
        <v>0</v>
      </c>
      <c r="L278" s="3">
        <v>41</v>
      </c>
    </row>
    <row r="279" spans="1:12" ht="14.25">
      <c r="A279" s="3" t="s">
        <v>480</v>
      </c>
      <c r="B279" s="12">
        <v>677498</v>
      </c>
      <c r="C279" s="3" t="s">
        <v>317</v>
      </c>
      <c r="D279" s="3">
        <v>480</v>
      </c>
      <c r="E279" s="3">
        <v>2</v>
      </c>
      <c r="F279" s="5">
        <f t="shared" si="12"/>
        <v>0.004166666666666667</v>
      </c>
      <c r="G279" s="3">
        <v>0</v>
      </c>
      <c r="H279" s="5">
        <f t="shared" si="13"/>
        <v>0</v>
      </c>
      <c r="I279" s="3">
        <f t="shared" si="14"/>
        <v>180</v>
      </c>
      <c r="J279" s="3">
        <v>2</v>
      </c>
      <c r="K279" s="3">
        <v>0</v>
      </c>
      <c r="L279" s="3">
        <v>178</v>
      </c>
    </row>
    <row r="280" spans="1:12" ht="14.25">
      <c r="A280" s="3" t="s">
        <v>454</v>
      </c>
      <c r="B280" s="12">
        <v>247527</v>
      </c>
      <c r="C280" s="3" t="s">
        <v>318</v>
      </c>
      <c r="D280" s="3">
        <v>66</v>
      </c>
      <c r="E280" s="3">
        <v>10</v>
      </c>
      <c r="F280" s="5">
        <f t="shared" si="12"/>
        <v>0.15151515151515152</v>
      </c>
      <c r="G280" s="3">
        <v>3</v>
      </c>
      <c r="H280" s="5">
        <f t="shared" si="13"/>
        <v>0.045454545454545456</v>
      </c>
      <c r="I280" s="3">
        <f t="shared" si="14"/>
        <v>49</v>
      </c>
      <c r="J280" s="3">
        <v>9</v>
      </c>
      <c r="K280" s="3">
        <v>3</v>
      </c>
      <c r="L280" s="3">
        <v>37</v>
      </c>
    </row>
    <row r="281" spans="1:12" ht="14.25">
      <c r="A281" s="3" t="s">
        <v>480</v>
      </c>
      <c r="B281" s="12">
        <v>677533</v>
      </c>
      <c r="C281" s="3" t="s">
        <v>319</v>
      </c>
      <c r="D281" s="3">
        <v>98</v>
      </c>
      <c r="E281" s="3">
        <v>14</v>
      </c>
      <c r="F281" s="5">
        <f t="shared" si="12"/>
        <v>0.14285714285714285</v>
      </c>
      <c r="G281" s="3">
        <v>1</v>
      </c>
      <c r="H281" s="5">
        <f t="shared" si="13"/>
        <v>0.01020408163265306</v>
      </c>
      <c r="I281" s="3">
        <f t="shared" si="14"/>
        <v>50</v>
      </c>
      <c r="J281" s="3">
        <v>12</v>
      </c>
      <c r="K281" s="3">
        <v>1</v>
      </c>
      <c r="L281" s="3">
        <v>37</v>
      </c>
    </row>
    <row r="282" spans="1:12" ht="14.25">
      <c r="A282" s="3" t="s">
        <v>464</v>
      </c>
      <c r="B282" s="12">
        <v>417518</v>
      </c>
      <c r="C282" s="3" t="s">
        <v>320</v>
      </c>
      <c r="D282" s="3">
        <v>123</v>
      </c>
      <c r="E282" s="3">
        <v>26</v>
      </c>
      <c r="F282" s="5">
        <f t="shared" si="12"/>
        <v>0.21138211382113822</v>
      </c>
      <c r="G282" s="3">
        <v>22</v>
      </c>
      <c r="H282" s="5">
        <f t="shared" si="13"/>
        <v>0.17886178861788618</v>
      </c>
      <c r="I282" s="3">
        <f t="shared" si="14"/>
        <v>76</v>
      </c>
      <c r="J282" s="3">
        <v>20</v>
      </c>
      <c r="K282" s="3">
        <v>17</v>
      </c>
      <c r="L282" s="3">
        <v>39</v>
      </c>
    </row>
    <row r="283" spans="1:12" ht="14.25">
      <c r="A283" s="3" t="s">
        <v>447</v>
      </c>
      <c r="B283" s="12">
        <v>107522</v>
      </c>
      <c r="C283" s="3" t="s">
        <v>321</v>
      </c>
      <c r="D283" s="3">
        <v>57</v>
      </c>
      <c r="E283" s="3">
        <v>13</v>
      </c>
      <c r="F283" s="5">
        <f t="shared" si="12"/>
        <v>0.22807017543859648</v>
      </c>
      <c r="G283" s="3">
        <v>11</v>
      </c>
      <c r="H283" s="5">
        <f t="shared" si="13"/>
        <v>0.19298245614035087</v>
      </c>
      <c r="I283" s="3">
        <f t="shared" si="14"/>
        <v>38</v>
      </c>
      <c r="J283" s="3">
        <v>10</v>
      </c>
      <c r="K283" s="3">
        <v>9</v>
      </c>
      <c r="L283" s="3">
        <v>19</v>
      </c>
    </row>
    <row r="284" spans="1:12" ht="14.25">
      <c r="A284" s="3" t="s">
        <v>448</v>
      </c>
      <c r="B284" s="12">
        <v>117529</v>
      </c>
      <c r="C284" s="3" t="s">
        <v>321</v>
      </c>
      <c r="D284" s="3">
        <v>122</v>
      </c>
      <c r="E284" s="3">
        <v>14</v>
      </c>
      <c r="F284" s="5">
        <f t="shared" si="12"/>
        <v>0.11475409836065574</v>
      </c>
      <c r="G284" s="3">
        <v>1</v>
      </c>
      <c r="H284" s="5">
        <f t="shared" si="13"/>
        <v>0.00819672131147541</v>
      </c>
      <c r="I284" s="3">
        <f t="shared" si="14"/>
        <v>88</v>
      </c>
      <c r="J284" s="3">
        <v>11</v>
      </c>
      <c r="K284" s="3">
        <v>1</v>
      </c>
      <c r="L284" s="3">
        <v>76</v>
      </c>
    </row>
    <row r="285" spans="1:12" ht="14.25">
      <c r="A285" s="3" t="s">
        <v>450</v>
      </c>
      <c r="B285" s="12">
        <v>147521</v>
      </c>
      <c r="C285" s="3" t="s">
        <v>321</v>
      </c>
      <c r="D285" s="3">
        <v>104</v>
      </c>
      <c r="E285" s="3">
        <v>4</v>
      </c>
      <c r="F285" s="5">
        <f t="shared" si="12"/>
        <v>0.038461538461538464</v>
      </c>
      <c r="G285" s="3">
        <v>5</v>
      </c>
      <c r="H285" s="5">
        <f t="shared" si="13"/>
        <v>0.04807692307692308</v>
      </c>
      <c r="I285" s="3">
        <f t="shared" si="14"/>
        <v>72</v>
      </c>
      <c r="J285" s="3">
        <v>4</v>
      </c>
      <c r="K285" s="3">
        <v>4</v>
      </c>
      <c r="L285" s="3">
        <v>64</v>
      </c>
    </row>
    <row r="286" spans="1:12" ht="14.25">
      <c r="A286" s="3" t="s">
        <v>450</v>
      </c>
      <c r="B286" s="12">
        <v>144865</v>
      </c>
      <c r="C286" s="3" t="s">
        <v>321</v>
      </c>
      <c r="D286" s="3">
        <v>71</v>
      </c>
      <c r="E286" s="3">
        <v>4</v>
      </c>
      <c r="F286" s="5">
        <f t="shared" si="12"/>
        <v>0.056338028169014086</v>
      </c>
      <c r="G286" s="3">
        <v>3</v>
      </c>
      <c r="H286" s="5">
        <f t="shared" si="13"/>
        <v>0.04225352112676056</v>
      </c>
      <c r="I286" s="3">
        <f t="shared" si="14"/>
        <v>47</v>
      </c>
      <c r="J286" s="3">
        <v>4</v>
      </c>
      <c r="K286" s="3">
        <v>2</v>
      </c>
      <c r="L286" s="3">
        <v>41</v>
      </c>
    </row>
    <row r="287" spans="1:12" ht="14.25">
      <c r="A287" s="3" t="s">
        <v>455</v>
      </c>
      <c r="B287" s="12">
        <v>287532</v>
      </c>
      <c r="C287" s="3" t="s">
        <v>321</v>
      </c>
      <c r="D287" s="3">
        <v>111</v>
      </c>
      <c r="E287" s="3">
        <v>13</v>
      </c>
      <c r="F287" s="5">
        <f t="shared" si="12"/>
        <v>0.11711711711711711</v>
      </c>
      <c r="G287" s="3">
        <v>7</v>
      </c>
      <c r="H287" s="5">
        <f t="shared" si="13"/>
        <v>0.06306306306306306</v>
      </c>
      <c r="I287" s="3">
        <f t="shared" si="14"/>
        <v>77</v>
      </c>
      <c r="J287" s="3">
        <v>12</v>
      </c>
      <c r="K287" s="3">
        <v>6</v>
      </c>
      <c r="L287" s="3">
        <v>59</v>
      </c>
    </row>
    <row r="288" spans="1:12" ht="14.25">
      <c r="A288" s="3" t="s">
        <v>461</v>
      </c>
      <c r="B288" s="12">
        <v>364867</v>
      </c>
      <c r="C288" s="3" t="s">
        <v>321</v>
      </c>
      <c r="D288" s="3">
        <v>44</v>
      </c>
      <c r="E288" s="3">
        <v>3</v>
      </c>
      <c r="F288" s="5">
        <f t="shared" si="12"/>
        <v>0.06818181818181818</v>
      </c>
      <c r="G288" s="3">
        <v>0</v>
      </c>
      <c r="H288" s="5">
        <f t="shared" si="13"/>
        <v>0</v>
      </c>
      <c r="I288" s="3">
        <f t="shared" si="14"/>
        <v>15</v>
      </c>
      <c r="J288" s="3">
        <v>2</v>
      </c>
      <c r="K288" s="3">
        <v>0</v>
      </c>
      <c r="L288" s="3">
        <v>13</v>
      </c>
    </row>
    <row r="289" spans="1:12" ht="14.25">
      <c r="A289" s="3" t="s">
        <v>463</v>
      </c>
      <c r="B289" s="12">
        <v>407536</v>
      </c>
      <c r="C289" s="3" t="s">
        <v>321</v>
      </c>
      <c r="D289" s="3">
        <v>138</v>
      </c>
      <c r="E289" s="3">
        <v>13</v>
      </c>
      <c r="F289" s="5">
        <f t="shared" si="12"/>
        <v>0.09420289855072464</v>
      </c>
      <c r="G289" s="3">
        <v>4</v>
      </c>
      <c r="H289" s="5">
        <f t="shared" si="13"/>
        <v>0.028985507246376812</v>
      </c>
      <c r="I289" s="3">
        <f t="shared" si="14"/>
        <v>47</v>
      </c>
      <c r="J289" s="3">
        <v>7</v>
      </c>
      <c r="K289" s="3">
        <v>1</v>
      </c>
      <c r="L289" s="3">
        <v>39</v>
      </c>
    </row>
    <row r="290" spans="1:12" ht="14.25">
      <c r="A290" s="3" t="s">
        <v>463</v>
      </c>
      <c r="B290" s="12">
        <v>407525</v>
      </c>
      <c r="C290" s="3" t="s">
        <v>321</v>
      </c>
      <c r="D290" s="3">
        <v>137</v>
      </c>
      <c r="E290" s="3">
        <v>50</v>
      </c>
      <c r="F290" s="5">
        <f t="shared" si="12"/>
        <v>0.36496350364963503</v>
      </c>
      <c r="G290" s="3">
        <v>18</v>
      </c>
      <c r="H290" s="5">
        <f t="shared" si="13"/>
        <v>0.13138686131386862</v>
      </c>
      <c r="I290" s="3">
        <f t="shared" si="14"/>
        <v>76</v>
      </c>
      <c r="J290" s="3">
        <v>41</v>
      </c>
      <c r="K290" s="3">
        <v>14</v>
      </c>
      <c r="L290" s="3">
        <v>21</v>
      </c>
    </row>
    <row r="291" spans="1:12" ht="14.25">
      <c r="A291" s="3" t="s">
        <v>470</v>
      </c>
      <c r="B291" s="12">
        <v>537540</v>
      </c>
      <c r="C291" s="3" t="s">
        <v>321</v>
      </c>
      <c r="D291" s="3">
        <v>47</v>
      </c>
      <c r="E291" s="3">
        <v>18</v>
      </c>
      <c r="F291" s="5">
        <f t="shared" si="12"/>
        <v>0.3829787234042553</v>
      </c>
      <c r="G291" s="3">
        <v>6</v>
      </c>
      <c r="H291" s="5">
        <f t="shared" si="13"/>
        <v>0.1276595744680851</v>
      </c>
      <c r="I291" s="3">
        <f t="shared" si="14"/>
        <v>30</v>
      </c>
      <c r="J291" s="3">
        <v>17</v>
      </c>
      <c r="K291" s="3">
        <v>5</v>
      </c>
      <c r="L291" s="3">
        <v>8</v>
      </c>
    </row>
    <row r="292" spans="1:12" ht="14.25">
      <c r="A292" s="3" t="s">
        <v>472</v>
      </c>
      <c r="B292" s="12">
        <v>567542</v>
      </c>
      <c r="C292" s="3" t="s">
        <v>321</v>
      </c>
      <c r="D292" s="3">
        <v>162</v>
      </c>
      <c r="E292" s="3">
        <v>44</v>
      </c>
      <c r="F292" s="5">
        <f t="shared" si="12"/>
        <v>0.2716049382716049</v>
      </c>
      <c r="G292" s="3">
        <v>2</v>
      </c>
      <c r="H292" s="5">
        <f t="shared" si="13"/>
        <v>0.012345679012345678</v>
      </c>
      <c r="I292" s="3">
        <f t="shared" si="14"/>
        <v>114</v>
      </c>
      <c r="J292" s="3">
        <v>36</v>
      </c>
      <c r="K292" s="3">
        <v>1</v>
      </c>
      <c r="L292" s="3">
        <v>77</v>
      </c>
    </row>
    <row r="293" spans="1:12" ht="14.25">
      <c r="A293" s="3" t="s">
        <v>445</v>
      </c>
      <c r="B293" s="12">
        <v>87283</v>
      </c>
      <c r="C293" s="3" t="s">
        <v>322</v>
      </c>
      <c r="D293" s="3">
        <v>128</v>
      </c>
      <c r="E293" s="3">
        <v>2</v>
      </c>
      <c r="F293" s="5">
        <f t="shared" si="12"/>
        <v>0.015625</v>
      </c>
      <c r="G293" s="3">
        <v>3</v>
      </c>
      <c r="H293" s="5">
        <f t="shared" si="13"/>
        <v>0.0234375</v>
      </c>
      <c r="I293" s="3">
        <f t="shared" si="14"/>
        <v>60</v>
      </c>
      <c r="J293" s="3">
        <v>2</v>
      </c>
      <c r="K293" s="3">
        <v>2</v>
      </c>
      <c r="L293" s="3">
        <v>56</v>
      </c>
    </row>
    <row r="294" spans="1:12" ht="14.25">
      <c r="A294" s="3" t="s">
        <v>461</v>
      </c>
      <c r="B294" s="12">
        <v>367492</v>
      </c>
      <c r="C294" s="3" t="s">
        <v>323</v>
      </c>
      <c r="D294" s="3">
        <v>30</v>
      </c>
      <c r="E294" s="3">
        <v>2</v>
      </c>
      <c r="F294" s="5">
        <f t="shared" si="12"/>
        <v>0.06666666666666667</v>
      </c>
      <c r="G294" s="3">
        <v>4</v>
      </c>
      <c r="H294" s="5">
        <f t="shared" si="13"/>
        <v>0.13333333333333333</v>
      </c>
      <c r="I294" s="3">
        <f t="shared" si="14"/>
        <v>20</v>
      </c>
      <c r="J294" s="3">
        <v>1</v>
      </c>
      <c r="K294" s="3">
        <v>3</v>
      </c>
      <c r="L294" s="3">
        <v>16</v>
      </c>
    </row>
    <row r="295" spans="1:12" ht="14.25">
      <c r="A295" s="3" t="s">
        <v>463</v>
      </c>
      <c r="B295" s="12">
        <v>407562</v>
      </c>
      <c r="C295" s="3" t="s">
        <v>324</v>
      </c>
      <c r="D295" s="3">
        <v>224</v>
      </c>
      <c r="E295" s="3">
        <v>191</v>
      </c>
      <c r="F295" s="5">
        <f t="shared" si="12"/>
        <v>0.8526785714285714</v>
      </c>
      <c r="G295" s="3">
        <v>16</v>
      </c>
      <c r="H295" s="5">
        <f t="shared" si="13"/>
        <v>0.07142857142857142</v>
      </c>
      <c r="I295" s="3">
        <f t="shared" si="14"/>
        <v>197</v>
      </c>
      <c r="J295" s="3">
        <v>174</v>
      </c>
      <c r="K295" s="3">
        <v>14</v>
      </c>
      <c r="L295" s="3">
        <v>9</v>
      </c>
    </row>
    <row r="296" spans="1:12" ht="14.25">
      <c r="A296" s="3" t="s">
        <v>462</v>
      </c>
      <c r="B296" s="12">
        <v>377583</v>
      </c>
      <c r="C296" s="3" t="s">
        <v>325</v>
      </c>
      <c r="D296" s="3">
        <v>116</v>
      </c>
      <c r="E296" s="3">
        <v>2</v>
      </c>
      <c r="F296" s="5">
        <f t="shared" si="12"/>
        <v>0.017241379310344827</v>
      </c>
      <c r="G296" s="3">
        <v>6</v>
      </c>
      <c r="H296" s="5">
        <f t="shared" si="13"/>
        <v>0.05172413793103448</v>
      </c>
      <c r="I296" s="3">
        <f t="shared" si="14"/>
        <v>97</v>
      </c>
      <c r="J296" s="3">
        <v>2</v>
      </c>
      <c r="K296" s="3">
        <v>5</v>
      </c>
      <c r="L296" s="3">
        <v>90</v>
      </c>
    </row>
    <row r="297" spans="1:12" ht="14.25">
      <c r="A297" s="3" t="s">
        <v>467</v>
      </c>
      <c r="B297" s="12">
        <v>477577</v>
      </c>
      <c r="C297" s="3" t="s">
        <v>325</v>
      </c>
      <c r="D297" s="3">
        <v>109</v>
      </c>
      <c r="E297" s="3">
        <v>11</v>
      </c>
      <c r="F297" s="5">
        <f t="shared" si="12"/>
        <v>0.10091743119266056</v>
      </c>
      <c r="G297" s="3">
        <v>1</v>
      </c>
      <c r="H297" s="5">
        <f t="shared" si="13"/>
        <v>0.009174311926605505</v>
      </c>
      <c r="I297" s="3">
        <f t="shared" si="14"/>
        <v>80</v>
      </c>
      <c r="J297" s="3">
        <v>11</v>
      </c>
      <c r="K297" s="3">
        <v>1</v>
      </c>
      <c r="L297" s="3">
        <v>68</v>
      </c>
    </row>
    <row r="298" spans="1:12" ht="14.25">
      <c r="A298" s="3" t="s">
        <v>480</v>
      </c>
      <c r="B298" s="12">
        <v>677588</v>
      </c>
      <c r="C298" s="3" t="s">
        <v>326</v>
      </c>
      <c r="D298" s="3">
        <v>126</v>
      </c>
      <c r="E298" s="3">
        <v>0</v>
      </c>
      <c r="F298" s="5">
        <f t="shared" si="12"/>
        <v>0</v>
      </c>
      <c r="G298" s="3">
        <v>0</v>
      </c>
      <c r="H298" s="5">
        <f t="shared" si="13"/>
        <v>0</v>
      </c>
      <c r="I298" s="3">
        <f t="shared" si="14"/>
        <v>75</v>
      </c>
      <c r="J298" s="3">
        <v>0</v>
      </c>
      <c r="K298" s="3">
        <v>0</v>
      </c>
      <c r="L298" s="3">
        <v>75</v>
      </c>
    </row>
    <row r="299" spans="1:12" ht="14.25">
      <c r="A299" s="3" t="s">
        <v>465</v>
      </c>
      <c r="B299" s="12">
        <v>447604</v>
      </c>
      <c r="C299" s="3" t="s">
        <v>327</v>
      </c>
      <c r="D299" s="3">
        <v>362</v>
      </c>
      <c r="E299" s="3">
        <v>22</v>
      </c>
      <c r="F299" s="5">
        <f t="shared" si="12"/>
        <v>0.06077348066298342</v>
      </c>
      <c r="G299" s="3">
        <v>6</v>
      </c>
      <c r="H299" s="5">
        <f t="shared" si="13"/>
        <v>0.016574585635359115</v>
      </c>
      <c r="I299" s="3">
        <f t="shared" si="14"/>
        <v>228</v>
      </c>
      <c r="J299" s="3">
        <v>16</v>
      </c>
      <c r="K299" s="3">
        <v>2</v>
      </c>
      <c r="L299" s="3">
        <v>210</v>
      </c>
    </row>
    <row r="300" spans="1:12" ht="14.25">
      <c r="A300" s="3" t="s">
        <v>455</v>
      </c>
      <c r="B300" s="12">
        <v>287590</v>
      </c>
      <c r="C300" s="3" t="s">
        <v>328</v>
      </c>
      <c r="D300" s="3">
        <v>43</v>
      </c>
      <c r="E300" s="3">
        <v>1</v>
      </c>
      <c r="F300" s="5">
        <f t="shared" si="12"/>
        <v>0.023255813953488372</v>
      </c>
      <c r="G300" s="3">
        <v>0</v>
      </c>
      <c r="H300" s="5">
        <f t="shared" si="13"/>
        <v>0</v>
      </c>
      <c r="I300" s="3">
        <f t="shared" si="14"/>
        <v>27</v>
      </c>
      <c r="J300" s="3">
        <v>1</v>
      </c>
      <c r="K300" s="3">
        <v>0</v>
      </c>
      <c r="L300" s="3">
        <v>26</v>
      </c>
    </row>
    <row r="301" spans="1:12" ht="14.25">
      <c r="A301" s="3" t="s">
        <v>442</v>
      </c>
      <c r="B301" s="12">
        <v>37567</v>
      </c>
      <c r="C301" s="3" t="s">
        <v>329</v>
      </c>
      <c r="D301" s="3">
        <v>182</v>
      </c>
      <c r="E301" s="3">
        <v>11</v>
      </c>
      <c r="F301" s="5">
        <f t="shared" si="12"/>
        <v>0.06043956043956044</v>
      </c>
      <c r="G301" s="3">
        <v>18</v>
      </c>
      <c r="H301" s="5">
        <f t="shared" si="13"/>
        <v>0.0989010989010989</v>
      </c>
      <c r="I301" s="3">
        <f t="shared" si="14"/>
        <v>140</v>
      </c>
      <c r="J301" s="3">
        <v>7</v>
      </c>
      <c r="K301" s="3">
        <v>11</v>
      </c>
      <c r="L301" s="3">
        <v>122</v>
      </c>
    </row>
    <row r="302" spans="1:12" ht="14.25">
      <c r="A302" s="3" t="s">
        <v>453</v>
      </c>
      <c r="B302" s="12">
        <v>227576</v>
      </c>
      <c r="C302" s="3" t="s">
        <v>329</v>
      </c>
      <c r="D302" s="3">
        <v>75</v>
      </c>
      <c r="E302" s="3">
        <v>4</v>
      </c>
      <c r="F302" s="5">
        <f t="shared" si="12"/>
        <v>0.05333333333333334</v>
      </c>
      <c r="G302" s="3">
        <v>4</v>
      </c>
      <c r="H302" s="5">
        <f t="shared" si="13"/>
        <v>0.05333333333333334</v>
      </c>
      <c r="I302" s="3">
        <f t="shared" si="14"/>
        <v>66</v>
      </c>
      <c r="J302" s="3">
        <v>4</v>
      </c>
      <c r="K302" s="3">
        <v>3</v>
      </c>
      <c r="L302" s="3">
        <v>59</v>
      </c>
    </row>
    <row r="303" spans="1:12" ht="14.25">
      <c r="A303" s="3" t="s">
        <v>455</v>
      </c>
      <c r="B303" s="12">
        <v>287595</v>
      </c>
      <c r="C303" s="3" t="s">
        <v>329</v>
      </c>
      <c r="D303" s="3">
        <v>128</v>
      </c>
      <c r="E303" s="3">
        <v>18</v>
      </c>
      <c r="F303" s="5">
        <f t="shared" si="12"/>
        <v>0.140625</v>
      </c>
      <c r="G303" s="3">
        <v>5</v>
      </c>
      <c r="H303" s="5">
        <f t="shared" si="13"/>
        <v>0.0390625</v>
      </c>
      <c r="I303" s="3">
        <f t="shared" si="14"/>
        <v>72</v>
      </c>
      <c r="J303" s="3">
        <v>13</v>
      </c>
      <c r="K303" s="3">
        <v>5</v>
      </c>
      <c r="L303" s="3">
        <v>54</v>
      </c>
    </row>
    <row r="304" spans="1:12" ht="14.25">
      <c r="A304" s="3" t="s">
        <v>444</v>
      </c>
      <c r="B304" s="12">
        <v>57984</v>
      </c>
      <c r="C304" s="3" t="s">
        <v>330</v>
      </c>
      <c r="D304" s="3">
        <v>71</v>
      </c>
      <c r="E304" s="3">
        <v>15</v>
      </c>
      <c r="F304" s="5">
        <f t="shared" si="12"/>
        <v>0.2112676056338028</v>
      </c>
      <c r="G304" s="3">
        <v>7</v>
      </c>
      <c r="H304" s="5">
        <f t="shared" si="13"/>
        <v>0.09859154929577464</v>
      </c>
      <c r="I304" s="3">
        <f t="shared" si="14"/>
        <v>42</v>
      </c>
      <c r="J304" s="3">
        <v>14</v>
      </c>
      <c r="K304" s="3">
        <v>6</v>
      </c>
      <c r="L304" s="3">
        <v>22</v>
      </c>
    </row>
    <row r="305" spans="1:12" ht="14.25">
      <c r="A305" s="3" t="s">
        <v>446</v>
      </c>
      <c r="B305" s="12">
        <v>97589</v>
      </c>
      <c r="C305" s="3" t="s">
        <v>331</v>
      </c>
      <c r="D305" s="3">
        <v>57</v>
      </c>
      <c r="E305" s="3">
        <v>17</v>
      </c>
      <c r="F305" s="5">
        <f t="shared" si="12"/>
        <v>0.2982456140350877</v>
      </c>
      <c r="G305" s="3">
        <v>8</v>
      </c>
      <c r="H305" s="5">
        <f t="shared" si="13"/>
        <v>0.14035087719298245</v>
      </c>
      <c r="I305" s="3">
        <f t="shared" si="14"/>
        <v>36</v>
      </c>
      <c r="J305" s="3">
        <v>11</v>
      </c>
      <c r="K305" s="3">
        <v>6</v>
      </c>
      <c r="L305" s="3">
        <v>19</v>
      </c>
    </row>
    <row r="306" spans="1:12" ht="14.25">
      <c r="A306" s="3" t="s">
        <v>499</v>
      </c>
      <c r="B306" s="12">
        <v>177593</v>
      </c>
      <c r="C306" s="3" t="s">
        <v>331</v>
      </c>
      <c r="D306" s="3">
        <v>115</v>
      </c>
      <c r="E306" s="3">
        <v>7</v>
      </c>
      <c r="F306" s="5">
        <f t="shared" si="12"/>
        <v>0.06086956521739131</v>
      </c>
      <c r="G306" s="3">
        <v>1</v>
      </c>
      <c r="H306" s="5">
        <f t="shared" si="13"/>
        <v>0.008695652173913044</v>
      </c>
      <c r="I306" s="3">
        <f t="shared" si="14"/>
        <v>80</v>
      </c>
      <c r="J306" s="3">
        <v>4</v>
      </c>
      <c r="K306" s="3">
        <v>1</v>
      </c>
      <c r="L306" s="3">
        <v>75</v>
      </c>
    </row>
    <row r="307" spans="1:12" ht="14.25">
      <c r="A307" s="3" t="s">
        <v>495</v>
      </c>
      <c r="B307" s="12">
        <v>257597</v>
      </c>
      <c r="C307" s="3" t="s">
        <v>331</v>
      </c>
      <c r="D307" s="3">
        <v>182</v>
      </c>
      <c r="E307" s="3">
        <v>14</v>
      </c>
      <c r="F307" s="5">
        <f t="shared" si="12"/>
        <v>0.07692307692307693</v>
      </c>
      <c r="G307" s="3">
        <v>2</v>
      </c>
      <c r="H307" s="5">
        <f t="shared" si="13"/>
        <v>0.01098901098901099</v>
      </c>
      <c r="I307" s="3">
        <f t="shared" si="14"/>
        <v>146</v>
      </c>
      <c r="J307" s="3">
        <v>11</v>
      </c>
      <c r="K307" s="3">
        <v>2</v>
      </c>
      <c r="L307" s="3">
        <v>133</v>
      </c>
    </row>
    <row r="308" spans="1:12" ht="14.25">
      <c r="A308" s="3" t="s">
        <v>466</v>
      </c>
      <c r="B308" s="12">
        <v>457580</v>
      </c>
      <c r="C308" s="3" t="s">
        <v>331</v>
      </c>
      <c r="D308" s="3">
        <v>150</v>
      </c>
      <c r="E308" s="3">
        <v>2</v>
      </c>
      <c r="F308" s="5">
        <f t="shared" si="12"/>
        <v>0.013333333333333334</v>
      </c>
      <c r="G308" s="3">
        <v>5</v>
      </c>
      <c r="H308" s="5">
        <f t="shared" si="13"/>
        <v>0.03333333333333333</v>
      </c>
      <c r="I308" s="3">
        <f t="shared" si="14"/>
        <v>88</v>
      </c>
      <c r="J308" s="3">
        <v>2</v>
      </c>
      <c r="K308" s="3">
        <v>2</v>
      </c>
      <c r="L308" s="3">
        <v>84</v>
      </c>
    </row>
    <row r="309" spans="1:12" ht="14.25">
      <c r="A309" s="3" t="s">
        <v>450</v>
      </c>
      <c r="B309" s="12">
        <v>147838</v>
      </c>
      <c r="C309" s="3" t="s">
        <v>332</v>
      </c>
      <c r="D309" s="3">
        <v>255</v>
      </c>
      <c r="E309" s="3">
        <v>36</v>
      </c>
      <c r="F309" s="5">
        <f t="shared" si="12"/>
        <v>0.1411764705882353</v>
      </c>
      <c r="G309" s="3">
        <v>7</v>
      </c>
      <c r="H309" s="5">
        <f t="shared" si="13"/>
        <v>0.027450980392156862</v>
      </c>
      <c r="I309" s="3">
        <f t="shared" si="14"/>
        <v>146</v>
      </c>
      <c r="J309" s="3">
        <v>22</v>
      </c>
      <c r="K309" s="3">
        <v>5</v>
      </c>
      <c r="L309" s="3">
        <v>119</v>
      </c>
    </row>
    <row r="310" spans="1:12" ht="14.25">
      <c r="A310" s="3" t="s">
        <v>479</v>
      </c>
      <c r="B310" s="12">
        <v>667612</v>
      </c>
      <c r="C310" s="3" t="s">
        <v>333</v>
      </c>
      <c r="D310" s="3">
        <v>158</v>
      </c>
      <c r="E310" s="3">
        <v>26</v>
      </c>
      <c r="F310" s="5">
        <f t="shared" si="12"/>
        <v>0.16455696202531644</v>
      </c>
      <c r="G310" s="3">
        <v>11</v>
      </c>
      <c r="H310" s="5">
        <f t="shared" si="13"/>
        <v>0.06962025316455696</v>
      </c>
      <c r="I310" s="3">
        <f t="shared" si="14"/>
        <v>96</v>
      </c>
      <c r="J310" s="3">
        <v>24</v>
      </c>
      <c r="K310" s="3">
        <v>6</v>
      </c>
      <c r="L310" s="3">
        <v>66</v>
      </c>
    </row>
    <row r="311" spans="1:12" ht="14.25">
      <c r="A311" s="3" t="s">
        <v>452</v>
      </c>
      <c r="B311" s="12">
        <v>207620</v>
      </c>
      <c r="C311" s="3" t="s">
        <v>334</v>
      </c>
      <c r="D311" s="3">
        <v>196</v>
      </c>
      <c r="E311" s="3">
        <v>46</v>
      </c>
      <c r="F311" s="5">
        <f t="shared" si="12"/>
        <v>0.23469387755102042</v>
      </c>
      <c r="G311" s="3">
        <v>18</v>
      </c>
      <c r="H311" s="5">
        <f t="shared" si="13"/>
        <v>0.09183673469387756</v>
      </c>
      <c r="I311" s="3">
        <f t="shared" si="14"/>
        <v>193</v>
      </c>
      <c r="J311" s="3">
        <v>44</v>
      </c>
      <c r="K311" s="3">
        <v>18</v>
      </c>
      <c r="L311" s="3">
        <v>131</v>
      </c>
    </row>
    <row r="312" spans="1:12" ht="14.25">
      <c r="A312" s="3" t="s">
        <v>480</v>
      </c>
      <c r="B312" s="12">
        <v>677622</v>
      </c>
      <c r="C312" s="3" t="s">
        <v>335</v>
      </c>
      <c r="D312" s="3">
        <v>213</v>
      </c>
      <c r="E312" s="3">
        <v>5</v>
      </c>
      <c r="F312" s="5">
        <f t="shared" si="12"/>
        <v>0.023474178403755867</v>
      </c>
      <c r="G312" s="3">
        <v>1</v>
      </c>
      <c r="H312" s="5">
        <f t="shared" si="13"/>
        <v>0.004694835680751174</v>
      </c>
      <c r="I312" s="3">
        <f t="shared" si="14"/>
        <v>96</v>
      </c>
      <c r="J312" s="3">
        <v>5</v>
      </c>
      <c r="K312" s="3">
        <v>1</v>
      </c>
      <c r="L312" s="3">
        <v>90</v>
      </c>
    </row>
    <row r="313" spans="1:12" ht="14.25">
      <c r="A313" s="3" t="s">
        <v>443</v>
      </c>
      <c r="B313" s="12">
        <v>47629</v>
      </c>
      <c r="C313" s="3" t="s">
        <v>336</v>
      </c>
      <c r="D313" s="3">
        <v>49</v>
      </c>
      <c r="E313" s="3">
        <v>18</v>
      </c>
      <c r="F313" s="5">
        <f t="shared" si="12"/>
        <v>0.3673469387755102</v>
      </c>
      <c r="G313" s="3">
        <v>6</v>
      </c>
      <c r="H313" s="5">
        <f t="shared" si="13"/>
        <v>0.12244897959183673</v>
      </c>
      <c r="I313" s="3">
        <f t="shared" si="14"/>
        <v>24</v>
      </c>
      <c r="J313" s="3">
        <v>10</v>
      </c>
      <c r="K313" s="3">
        <v>6</v>
      </c>
      <c r="L313" s="3">
        <v>8</v>
      </c>
    </row>
    <row r="314" spans="1:12" ht="14.25">
      <c r="A314" s="3" t="s">
        <v>463</v>
      </c>
      <c r="B314" s="12">
        <v>405640</v>
      </c>
      <c r="C314" s="3" t="s">
        <v>337</v>
      </c>
      <c r="D314" s="3">
        <v>161</v>
      </c>
      <c r="E314" s="3">
        <v>57</v>
      </c>
      <c r="F314" s="5">
        <f t="shared" si="12"/>
        <v>0.35403726708074534</v>
      </c>
      <c r="G314" s="3">
        <v>6</v>
      </c>
      <c r="H314" s="5">
        <f t="shared" si="13"/>
        <v>0.037267080745341616</v>
      </c>
      <c r="I314" s="3">
        <f t="shared" si="14"/>
        <v>79</v>
      </c>
      <c r="J314" s="3">
        <v>50</v>
      </c>
      <c r="K314" s="3">
        <v>5</v>
      </c>
      <c r="L314" s="3">
        <v>24</v>
      </c>
    </row>
    <row r="315" spans="1:12" ht="14.25">
      <c r="A315" s="3" t="s">
        <v>479</v>
      </c>
      <c r="B315" s="12">
        <v>667624</v>
      </c>
      <c r="C315" s="3" t="s">
        <v>337</v>
      </c>
      <c r="D315" s="3">
        <v>78</v>
      </c>
      <c r="E315" s="3">
        <v>14</v>
      </c>
      <c r="F315" s="5">
        <f t="shared" si="12"/>
        <v>0.1794871794871795</v>
      </c>
      <c r="G315" s="3">
        <v>6</v>
      </c>
      <c r="H315" s="5">
        <f t="shared" si="13"/>
        <v>0.07692307692307693</v>
      </c>
      <c r="I315" s="3">
        <f t="shared" si="14"/>
        <v>48</v>
      </c>
      <c r="J315" s="3">
        <v>11</v>
      </c>
      <c r="K315" s="3">
        <v>6</v>
      </c>
      <c r="L315" s="3">
        <v>31</v>
      </c>
    </row>
    <row r="316" spans="1:12" ht="14.25">
      <c r="A316" s="3" t="s">
        <v>469</v>
      </c>
      <c r="B316" s="12">
        <v>517628</v>
      </c>
      <c r="C316" s="3" t="s">
        <v>338</v>
      </c>
      <c r="D316" s="3">
        <v>236</v>
      </c>
      <c r="E316" s="3">
        <v>19</v>
      </c>
      <c r="F316" s="5">
        <f t="shared" si="12"/>
        <v>0.08050847457627118</v>
      </c>
      <c r="G316" s="3">
        <v>19</v>
      </c>
      <c r="H316" s="5">
        <f t="shared" si="13"/>
        <v>0.08050847457627118</v>
      </c>
      <c r="I316" s="3">
        <f t="shared" si="14"/>
        <v>169</v>
      </c>
      <c r="J316" s="3">
        <v>16</v>
      </c>
      <c r="K316" s="3">
        <v>15</v>
      </c>
      <c r="L316" s="3">
        <v>138</v>
      </c>
    </row>
    <row r="317" spans="1:12" ht="14.25">
      <c r="A317" s="3" t="s">
        <v>472</v>
      </c>
      <c r="B317" s="12">
        <v>567631</v>
      </c>
      <c r="C317" s="3" t="s">
        <v>339</v>
      </c>
      <c r="D317" s="3">
        <v>72</v>
      </c>
      <c r="E317" s="3">
        <v>13</v>
      </c>
      <c r="F317" s="5">
        <f t="shared" si="12"/>
        <v>0.18055555555555555</v>
      </c>
      <c r="G317" s="3">
        <v>2</v>
      </c>
      <c r="H317" s="5">
        <f t="shared" si="13"/>
        <v>0.027777777777777776</v>
      </c>
      <c r="I317" s="3">
        <f t="shared" si="14"/>
        <v>59</v>
      </c>
      <c r="J317" s="3">
        <v>10</v>
      </c>
      <c r="K317" s="3">
        <v>2</v>
      </c>
      <c r="L317" s="3">
        <v>47</v>
      </c>
    </row>
    <row r="318" spans="1:12" ht="14.25">
      <c r="A318" s="3" t="s">
        <v>463</v>
      </c>
      <c r="B318" s="12">
        <v>407646</v>
      </c>
      <c r="C318" s="3" t="s">
        <v>340</v>
      </c>
      <c r="D318" s="3">
        <v>424</v>
      </c>
      <c r="E318" s="3">
        <v>321</v>
      </c>
      <c r="F318" s="5">
        <f t="shared" si="12"/>
        <v>0.7570754716981132</v>
      </c>
      <c r="G318" s="3">
        <v>41</v>
      </c>
      <c r="H318" s="5">
        <f t="shared" si="13"/>
        <v>0.09669811320754718</v>
      </c>
      <c r="I318" s="3">
        <f t="shared" si="14"/>
        <v>345</v>
      </c>
      <c r="J318" s="3">
        <v>290</v>
      </c>
      <c r="K318" s="3">
        <v>27</v>
      </c>
      <c r="L318" s="3">
        <v>28</v>
      </c>
    </row>
    <row r="319" spans="1:12" ht="14.25">
      <c r="A319" s="3" t="s">
        <v>463</v>
      </c>
      <c r="B319" s="12">
        <v>407636</v>
      </c>
      <c r="C319" s="3" t="s">
        <v>341</v>
      </c>
      <c r="D319" s="3">
        <v>216</v>
      </c>
      <c r="E319" s="3">
        <v>141</v>
      </c>
      <c r="F319" s="5">
        <f t="shared" si="12"/>
        <v>0.6527777777777778</v>
      </c>
      <c r="G319" s="3">
        <v>14</v>
      </c>
      <c r="H319" s="5">
        <f t="shared" si="13"/>
        <v>0.06481481481481481</v>
      </c>
      <c r="I319" s="3">
        <f t="shared" si="14"/>
        <v>155</v>
      </c>
      <c r="J319" s="3">
        <v>130</v>
      </c>
      <c r="K319" s="3">
        <v>9</v>
      </c>
      <c r="L319" s="3">
        <v>16</v>
      </c>
    </row>
    <row r="320" spans="1:12" ht="14.25">
      <c r="A320" s="3" t="s">
        <v>449</v>
      </c>
      <c r="B320" s="12">
        <v>137645</v>
      </c>
      <c r="C320" s="3" t="s">
        <v>342</v>
      </c>
      <c r="D320" s="3">
        <v>411</v>
      </c>
      <c r="E320" s="3">
        <v>2</v>
      </c>
      <c r="F320" s="5">
        <f t="shared" si="12"/>
        <v>0.004866180048661801</v>
      </c>
      <c r="G320" s="3">
        <v>0</v>
      </c>
      <c r="H320" s="5">
        <f t="shared" si="13"/>
        <v>0</v>
      </c>
      <c r="I320" s="3">
        <f t="shared" si="14"/>
        <v>282</v>
      </c>
      <c r="J320" s="3">
        <v>2</v>
      </c>
      <c r="K320" s="3">
        <v>0</v>
      </c>
      <c r="L320" s="3">
        <v>280</v>
      </c>
    </row>
    <row r="321" spans="1:12" ht="14.25">
      <c r="A321" s="3" t="s">
        <v>455</v>
      </c>
      <c r="B321" s="12">
        <v>287638</v>
      </c>
      <c r="C321" s="3" t="s">
        <v>343</v>
      </c>
      <c r="D321" s="3">
        <v>286</v>
      </c>
      <c r="E321" s="3">
        <v>77</v>
      </c>
      <c r="F321" s="5">
        <f t="shared" si="12"/>
        <v>0.2692307692307692</v>
      </c>
      <c r="G321" s="3">
        <v>23</v>
      </c>
      <c r="H321" s="5">
        <f t="shared" si="13"/>
        <v>0.08041958041958042</v>
      </c>
      <c r="I321" s="3">
        <f t="shared" si="14"/>
        <v>193</v>
      </c>
      <c r="J321" s="3">
        <v>53</v>
      </c>
      <c r="K321" s="3">
        <v>20</v>
      </c>
      <c r="L321" s="3">
        <v>120</v>
      </c>
    </row>
    <row r="322" spans="1:12" ht="14.25">
      <c r="A322" s="3" t="s">
        <v>481</v>
      </c>
      <c r="B322" s="12">
        <v>687643</v>
      </c>
      <c r="C322" s="3" t="s">
        <v>344</v>
      </c>
      <c r="D322" s="3">
        <v>182</v>
      </c>
      <c r="E322" s="3">
        <v>11</v>
      </c>
      <c r="F322" s="5">
        <f aca="true" t="shared" si="15" ref="F322:F385">E322/D322</f>
        <v>0.06043956043956044</v>
      </c>
      <c r="G322" s="3">
        <v>19</v>
      </c>
      <c r="H322" s="5">
        <f aca="true" t="shared" si="16" ref="H322:H385">G322/D322</f>
        <v>0.1043956043956044</v>
      </c>
      <c r="I322" s="3">
        <f aca="true" t="shared" si="17" ref="I322:I385">SUM(J322:L322)</f>
        <v>141</v>
      </c>
      <c r="J322" s="3">
        <v>8</v>
      </c>
      <c r="K322" s="3">
        <v>15</v>
      </c>
      <c r="L322" s="3">
        <v>118</v>
      </c>
    </row>
    <row r="323" spans="1:12" ht="14.25">
      <c r="A323" s="3" t="s">
        <v>463</v>
      </c>
      <c r="B323" s="12">
        <v>407642</v>
      </c>
      <c r="C323" s="3" t="s">
        <v>345</v>
      </c>
      <c r="D323" s="3">
        <v>220</v>
      </c>
      <c r="E323" s="3">
        <v>190</v>
      </c>
      <c r="F323" s="5">
        <f t="shared" si="15"/>
        <v>0.8636363636363636</v>
      </c>
      <c r="G323" s="3">
        <v>12</v>
      </c>
      <c r="H323" s="5">
        <f t="shared" si="16"/>
        <v>0.05454545454545454</v>
      </c>
      <c r="I323" s="3">
        <f t="shared" si="17"/>
        <v>203</v>
      </c>
      <c r="J323" s="3">
        <v>183</v>
      </c>
      <c r="K323" s="3">
        <v>7</v>
      </c>
      <c r="L323" s="3">
        <v>13</v>
      </c>
    </row>
    <row r="324" spans="1:12" ht="14.25">
      <c r="A324" s="3" t="s">
        <v>464</v>
      </c>
      <c r="B324" s="12">
        <v>417670</v>
      </c>
      <c r="C324" s="3" t="s">
        <v>346</v>
      </c>
      <c r="D324" s="3">
        <v>174</v>
      </c>
      <c r="E324" s="3">
        <v>8</v>
      </c>
      <c r="F324" s="5">
        <f t="shared" si="15"/>
        <v>0.04597701149425287</v>
      </c>
      <c r="G324" s="3">
        <v>3</v>
      </c>
      <c r="H324" s="5">
        <f t="shared" si="16"/>
        <v>0.017241379310344827</v>
      </c>
      <c r="I324" s="3">
        <f t="shared" si="17"/>
        <v>115</v>
      </c>
      <c r="J324" s="3">
        <v>8</v>
      </c>
      <c r="K324" s="3">
        <v>3</v>
      </c>
      <c r="L324" s="3">
        <v>104</v>
      </c>
    </row>
    <row r="325" spans="1:12" ht="14.25">
      <c r="A325" s="3" t="s">
        <v>469</v>
      </c>
      <c r="B325" s="12">
        <v>517676</v>
      </c>
      <c r="C325" s="3" t="s">
        <v>347</v>
      </c>
      <c r="D325" s="3">
        <v>494</v>
      </c>
      <c r="E325" s="3">
        <v>40</v>
      </c>
      <c r="F325" s="5">
        <f t="shared" si="15"/>
        <v>0.08097165991902834</v>
      </c>
      <c r="G325" s="3">
        <v>10</v>
      </c>
      <c r="H325" s="5">
        <f t="shared" si="16"/>
        <v>0.020242914979757085</v>
      </c>
      <c r="I325" s="3">
        <f t="shared" si="17"/>
        <v>410</v>
      </c>
      <c r="J325" s="3">
        <v>32</v>
      </c>
      <c r="K325" s="3">
        <v>5</v>
      </c>
      <c r="L325" s="3">
        <v>373</v>
      </c>
    </row>
    <row r="326" spans="1:12" ht="14.25">
      <c r="A326" s="3" t="s">
        <v>465</v>
      </c>
      <c r="B326" s="12">
        <v>447667</v>
      </c>
      <c r="C326" s="3" t="s">
        <v>348</v>
      </c>
      <c r="D326" s="3">
        <v>148</v>
      </c>
      <c r="E326" s="3">
        <v>1</v>
      </c>
      <c r="F326" s="5">
        <f t="shared" si="15"/>
        <v>0.006756756756756757</v>
      </c>
      <c r="G326" s="3">
        <v>2</v>
      </c>
      <c r="H326" s="5">
        <f t="shared" si="16"/>
        <v>0.013513513513513514</v>
      </c>
      <c r="I326" s="3">
        <f t="shared" si="17"/>
        <v>83</v>
      </c>
      <c r="J326" s="3">
        <v>1</v>
      </c>
      <c r="K326" s="3">
        <v>2</v>
      </c>
      <c r="L326" s="3">
        <v>80</v>
      </c>
    </row>
    <row r="327" spans="1:12" ht="14.25">
      <c r="A327" s="3" t="s">
        <v>463</v>
      </c>
      <c r="B327" s="12">
        <v>407716</v>
      </c>
      <c r="C327" s="3" t="s">
        <v>349</v>
      </c>
      <c r="D327" s="3">
        <v>430</v>
      </c>
      <c r="E327" s="3">
        <v>4</v>
      </c>
      <c r="F327" s="5">
        <f t="shared" si="15"/>
        <v>0.009302325581395349</v>
      </c>
      <c r="G327" s="3">
        <v>0</v>
      </c>
      <c r="H327" s="5">
        <f t="shared" si="16"/>
        <v>0</v>
      </c>
      <c r="I327" s="3">
        <f t="shared" si="17"/>
        <v>211</v>
      </c>
      <c r="J327" s="3">
        <v>4</v>
      </c>
      <c r="K327" s="3">
        <v>0</v>
      </c>
      <c r="L327" s="3">
        <v>207</v>
      </c>
    </row>
    <row r="328" spans="1:12" ht="14.25">
      <c r="A328" s="3" t="s">
        <v>445</v>
      </c>
      <c r="B328" s="12">
        <v>87717</v>
      </c>
      <c r="C328" s="3" t="s">
        <v>350</v>
      </c>
      <c r="D328" s="3">
        <v>18</v>
      </c>
      <c r="E328" s="3">
        <v>2</v>
      </c>
      <c r="F328" s="5">
        <f t="shared" si="15"/>
        <v>0.1111111111111111</v>
      </c>
      <c r="G328" s="3">
        <v>0</v>
      </c>
      <c r="H328" s="5">
        <f t="shared" si="16"/>
        <v>0</v>
      </c>
      <c r="I328" s="3">
        <f t="shared" si="17"/>
        <v>13</v>
      </c>
      <c r="J328" s="3">
        <v>2</v>
      </c>
      <c r="K328" s="3">
        <v>0</v>
      </c>
      <c r="L328" s="3">
        <v>11</v>
      </c>
    </row>
    <row r="329" spans="1:12" ht="14.25">
      <c r="A329" s="3" t="s">
        <v>447</v>
      </c>
      <c r="B329" s="12">
        <v>107694</v>
      </c>
      <c r="C329" s="3" t="s">
        <v>351</v>
      </c>
      <c r="D329" s="3">
        <v>86</v>
      </c>
      <c r="E329" s="3">
        <v>21</v>
      </c>
      <c r="F329" s="5">
        <f t="shared" si="15"/>
        <v>0.2441860465116279</v>
      </c>
      <c r="G329" s="3">
        <v>13</v>
      </c>
      <c r="H329" s="5">
        <f t="shared" si="16"/>
        <v>0.1511627906976744</v>
      </c>
      <c r="I329" s="3">
        <f t="shared" si="17"/>
        <v>73</v>
      </c>
      <c r="J329" s="3">
        <v>16</v>
      </c>
      <c r="K329" s="3">
        <v>12</v>
      </c>
      <c r="L329" s="3">
        <v>45</v>
      </c>
    </row>
    <row r="330" spans="1:12" ht="14.25">
      <c r="A330" s="3" t="s">
        <v>448</v>
      </c>
      <c r="B330" s="12">
        <v>117718</v>
      </c>
      <c r="C330" s="3" t="s">
        <v>351</v>
      </c>
      <c r="D330" s="3">
        <v>140</v>
      </c>
      <c r="E330" s="3">
        <v>18</v>
      </c>
      <c r="F330" s="5">
        <f t="shared" si="15"/>
        <v>0.12857142857142856</v>
      </c>
      <c r="G330" s="3">
        <v>5</v>
      </c>
      <c r="H330" s="5">
        <f t="shared" si="16"/>
        <v>0.03571428571428571</v>
      </c>
      <c r="I330" s="3">
        <f t="shared" si="17"/>
        <v>96</v>
      </c>
      <c r="J330" s="3">
        <v>16</v>
      </c>
      <c r="K330" s="3">
        <v>5</v>
      </c>
      <c r="L330" s="3">
        <v>75</v>
      </c>
    </row>
    <row r="331" spans="1:12" ht="14.25">
      <c r="A331" s="3" t="s">
        <v>452</v>
      </c>
      <c r="B331" s="12">
        <v>207698</v>
      </c>
      <c r="C331" s="3" t="s">
        <v>352</v>
      </c>
      <c r="D331" s="3">
        <v>487</v>
      </c>
      <c r="E331" s="3">
        <v>37</v>
      </c>
      <c r="F331" s="5">
        <f t="shared" si="15"/>
        <v>0.07597535934291581</v>
      </c>
      <c r="G331" s="3">
        <v>16</v>
      </c>
      <c r="H331" s="5">
        <f t="shared" si="16"/>
        <v>0.03285420944558522</v>
      </c>
      <c r="I331" s="3">
        <f t="shared" si="17"/>
        <v>275</v>
      </c>
      <c r="J331" s="3">
        <v>25</v>
      </c>
      <c r="K331" s="3">
        <v>8</v>
      </c>
      <c r="L331" s="3">
        <v>242</v>
      </c>
    </row>
    <row r="332" spans="1:12" ht="14.25">
      <c r="A332" s="3" t="s">
        <v>479</v>
      </c>
      <c r="B332" s="12">
        <v>667659</v>
      </c>
      <c r="C332" s="3" t="s">
        <v>353</v>
      </c>
      <c r="D332" s="3">
        <v>102</v>
      </c>
      <c r="E332" s="3">
        <v>11</v>
      </c>
      <c r="F332" s="5">
        <f t="shared" si="15"/>
        <v>0.10784313725490197</v>
      </c>
      <c r="G332" s="3">
        <v>5</v>
      </c>
      <c r="H332" s="5">
        <f t="shared" si="16"/>
        <v>0.049019607843137254</v>
      </c>
      <c r="I332" s="3">
        <f t="shared" si="17"/>
        <v>65</v>
      </c>
      <c r="J332" s="3">
        <v>9</v>
      </c>
      <c r="K332" s="3">
        <v>3</v>
      </c>
      <c r="L332" s="3">
        <v>53</v>
      </c>
    </row>
    <row r="333" spans="1:12" ht="14.25">
      <c r="A333" s="3" t="s">
        <v>471</v>
      </c>
      <c r="B333" s="12">
        <v>557678</v>
      </c>
      <c r="C333" s="3" t="s">
        <v>354</v>
      </c>
      <c r="D333" s="3">
        <v>116</v>
      </c>
      <c r="E333" s="3">
        <v>12</v>
      </c>
      <c r="F333" s="5">
        <f t="shared" si="15"/>
        <v>0.10344827586206896</v>
      </c>
      <c r="G333" s="3">
        <v>4</v>
      </c>
      <c r="H333" s="5">
        <f t="shared" si="16"/>
        <v>0.034482758620689655</v>
      </c>
      <c r="I333" s="3">
        <f t="shared" si="17"/>
        <v>59</v>
      </c>
      <c r="J333" s="3">
        <v>9</v>
      </c>
      <c r="K333" s="3">
        <v>2</v>
      </c>
      <c r="L333" s="3">
        <v>48</v>
      </c>
    </row>
    <row r="334" spans="1:12" ht="14.25">
      <c r="A334" s="3" t="s">
        <v>453</v>
      </c>
      <c r="B334" s="12">
        <v>227702</v>
      </c>
      <c r="C334" s="3" t="s">
        <v>355</v>
      </c>
      <c r="D334" s="3">
        <v>106</v>
      </c>
      <c r="E334" s="3">
        <v>11</v>
      </c>
      <c r="F334" s="5">
        <f t="shared" si="15"/>
        <v>0.10377358490566038</v>
      </c>
      <c r="G334" s="3">
        <v>4</v>
      </c>
      <c r="H334" s="5">
        <f t="shared" si="16"/>
        <v>0.03773584905660377</v>
      </c>
      <c r="I334" s="3">
        <f t="shared" si="17"/>
        <v>90</v>
      </c>
      <c r="J334" s="3">
        <v>11</v>
      </c>
      <c r="K334" s="3">
        <v>4</v>
      </c>
      <c r="L334" s="3">
        <v>75</v>
      </c>
    </row>
    <row r="335" spans="1:12" ht="14.25">
      <c r="A335" s="3" t="s">
        <v>488</v>
      </c>
      <c r="B335" s="12">
        <v>527684</v>
      </c>
      <c r="C335" s="3" t="s">
        <v>355</v>
      </c>
      <c r="D335" s="3">
        <v>126</v>
      </c>
      <c r="E335" s="3">
        <v>13</v>
      </c>
      <c r="F335" s="5">
        <f t="shared" si="15"/>
        <v>0.10317460317460317</v>
      </c>
      <c r="G335" s="3">
        <v>0</v>
      </c>
      <c r="H335" s="5">
        <f t="shared" si="16"/>
        <v>0</v>
      </c>
      <c r="I335" s="3">
        <f t="shared" si="17"/>
        <v>109</v>
      </c>
      <c r="J335" s="3">
        <v>11</v>
      </c>
      <c r="K335" s="3">
        <v>0</v>
      </c>
      <c r="L335" s="3">
        <v>98</v>
      </c>
    </row>
    <row r="336" spans="1:12" ht="14.25">
      <c r="A336" s="3" t="s">
        <v>447</v>
      </c>
      <c r="B336" s="12">
        <v>107668</v>
      </c>
      <c r="C336" s="3" t="s">
        <v>356</v>
      </c>
      <c r="D336" s="3">
        <v>21</v>
      </c>
      <c r="E336" s="3">
        <v>3</v>
      </c>
      <c r="F336" s="5">
        <f t="shared" si="15"/>
        <v>0.14285714285714285</v>
      </c>
      <c r="G336" s="3">
        <v>6</v>
      </c>
      <c r="H336" s="5">
        <f t="shared" si="16"/>
        <v>0.2857142857142857</v>
      </c>
      <c r="I336" s="3">
        <f t="shared" si="17"/>
        <v>21</v>
      </c>
      <c r="J336" s="3">
        <v>3</v>
      </c>
      <c r="K336" s="3">
        <v>6</v>
      </c>
      <c r="L336" s="3">
        <v>12</v>
      </c>
    </row>
    <row r="337" spans="1:12" ht="14.25">
      <c r="A337" s="3" t="s">
        <v>450</v>
      </c>
      <c r="B337" s="12">
        <v>147696</v>
      </c>
      <c r="C337" s="3" t="s">
        <v>356</v>
      </c>
      <c r="D337" s="3">
        <v>65</v>
      </c>
      <c r="E337" s="3">
        <v>17</v>
      </c>
      <c r="F337" s="5">
        <f t="shared" si="15"/>
        <v>0.26153846153846155</v>
      </c>
      <c r="G337" s="3">
        <v>0</v>
      </c>
      <c r="H337" s="5">
        <f t="shared" si="16"/>
        <v>0</v>
      </c>
      <c r="I337" s="3">
        <f t="shared" si="17"/>
        <v>43</v>
      </c>
      <c r="J337" s="3">
        <v>15</v>
      </c>
      <c r="K337" s="3">
        <v>0</v>
      </c>
      <c r="L337" s="3">
        <v>28</v>
      </c>
    </row>
    <row r="338" spans="1:12" ht="14.25">
      <c r="A338" s="3" t="s">
        <v>451</v>
      </c>
      <c r="B338" s="12">
        <v>187665</v>
      </c>
      <c r="C338" s="3" t="s">
        <v>356</v>
      </c>
      <c r="D338" s="3">
        <v>107</v>
      </c>
      <c r="E338" s="3">
        <v>2</v>
      </c>
      <c r="F338" s="5">
        <f t="shared" si="15"/>
        <v>0.018691588785046728</v>
      </c>
      <c r="G338" s="3">
        <v>5</v>
      </c>
      <c r="H338" s="5">
        <f t="shared" si="16"/>
        <v>0.04672897196261682</v>
      </c>
      <c r="I338" s="3">
        <f t="shared" si="17"/>
        <v>72</v>
      </c>
      <c r="J338" s="3">
        <v>2</v>
      </c>
      <c r="K338" s="3">
        <v>5</v>
      </c>
      <c r="L338" s="3">
        <v>65</v>
      </c>
    </row>
    <row r="339" spans="1:12" ht="14.25">
      <c r="A339" s="3" t="s">
        <v>453</v>
      </c>
      <c r="B339" s="12">
        <v>227706</v>
      </c>
      <c r="C339" s="3" t="s">
        <v>356</v>
      </c>
      <c r="D339" s="3">
        <v>72</v>
      </c>
      <c r="E339" s="3">
        <v>33</v>
      </c>
      <c r="F339" s="5">
        <f t="shared" si="15"/>
        <v>0.4583333333333333</v>
      </c>
      <c r="G339" s="3">
        <v>6</v>
      </c>
      <c r="H339" s="5">
        <f t="shared" si="16"/>
        <v>0.08333333333333333</v>
      </c>
      <c r="I339" s="3">
        <f t="shared" si="17"/>
        <v>57</v>
      </c>
      <c r="J339" s="3">
        <v>29</v>
      </c>
      <c r="K339" s="3">
        <v>4</v>
      </c>
      <c r="L339" s="3">
        <v>24</v>
      </c>
    </row>
    <row r="340" spans="1:12" ht="14.25">
      <c r="A340" s="3" t="s">
        <v>457</v>
      </c>
      <c r="B340" s="12">
        <v>317710</v>
      </c>
      <c r="C340" s="3" t="s">
        <v>356</v>
      </c>
      <c r="D340" s="3">
        <v>70</v>
      </c>
      <c r="E340" s="3">
        <v>12</v>
      </c>
      <c r="F340" s="5">
        <f t="shared" si="15"/>
        <v>0.17142857142857143</v>
      </c>
      <c r="G340" s="3">
        <v>3</v>
      </c>
      <c r="H340" s="5">
        <f t="shared" si="16"/>
        <v>0.04285714285714286</v>
      </c>
      <c r="I340" s="3">
        <f t="shared" si="17"/>
        <v>60</v>
      </c>
      <c r="J340" s="3">
        <v>12</v>
      </c>
      <c r="K340" s="3">
        <v>3</v>
      </c>
      <c r="L340" s="3">
        <v>45</v>
      </c>
    </row>
    <row r="341" spans="1:12" ht="14.25">
      <c r="A341" s="3" t="s">
        <v>457</v>
      </c>
      <c r="B341" s="12">
        <v>317654</v>
      </c>
      <c r="C341" s="3" t="s">
        <v>356</v>
      </c>
      <c r="D341" s="3">
        <v>79</v>
      </c>
      <c r="E341" s="3">
        <v>5</v>
      </c>
      <c r="F341" s="5">
        <f t="shared" si="15"/>
        <v>0.06329113924050633</v>
      </c>
      <c r="G341" s="3">
        <v>0</v>
      </c>
      <c r="H341" s="5">
        <f t="shared" si="16"/>
        <v>0</v>
      </c>
      <c r="I341" s="3">
        <f t="shared" si="17"/>
        <v>73</v>
      </c>
      <c r="J341" s="3">
        <v>5</v>
      </c>
      <c r="K341" s="3">
        <v>0</v>
      </c>
      <c r="L341" s="3">
        <v>68</v>
      </c>
    </row>
    <row r="342" spans="1:12" ht="14.25">
      <c r="A342" s="3" t="s">
        <v>460</v>
      </c>
      <c r="B342" s="12">
        <v>357712</v>
      </c>
      <c r="C342" s="3" t="s">
        <v>356</v>
      </c>
      <c r="D342" s="3">
        <v>118</v>
      </c>
      <c r="E342" s="3">
        <v>6</v>
      </c>
      <c r="F342" s="5">
        <f t="shared" si="15"/>
        <v>0.05084745762711865</v>
      </c>
      <c r="G342" s="3">
        <v>15</v>
      </c>
      <c r="H342" s="5">
        <f t="shared" si="16"/>
        <v>0.1271186440677966</v>
      </c>
      <c r="I342" s="3">
        <f t="shared" si="17"/>
        <v>71</v>
      </c>
      <c r="J342" s="3">
        <v>5</v>
      </c>
      <c r="K342" s="3">
        <v>11</v>
      </c>
      <c r="L342" s="3">
        <v>55</v>
      </c>
    </row>
    <row r="343" spans="1:12" ht="14.25">
      <c r="A343" s="3" t="s">
        <v>462</v>
      </c>
      <c r="B343" s="12">
        <v>377714</v>
      </c>
      <c r="C343" s="3" t="s">
        <v>356</v>
      </c>
      <c r="D343" s="3">
        <v>171</v>
      </c>
      <c r="E343" s="3">
        <v>11</v>
      </c>
      <c r="F343" s="5">
        <f t="shared" si="15"/>
        <v>0.06432748538011696</v>
      </c>
      <c r="G343" s="3">
        <v>6</v>
      </c>
      <c r="H343" s="5">
        <f t="shared" si="16"/>
        <v>0.03508771929824561</v>
      </c>
      <c r="I343" s="3">
        <f t="shared" si="17"/>
        <v>160</v>
      </c>
      <c r="J343" s="3">
        <v>10</v>
      </c>
      <c r="K343" s="3">
        <v>5</v>
      </c>
      <c r="L343" s="3">
        <v>145</v>
      </c>
    </row>
    <row r="344" spans="1:12" ht="14.25">
      <c r="A344" s="3" t="s">
        <v>461</v>
      </c>
      <c r="B344" s="12">
        <v>367058</v>
      </c>
      <c r="C344" s="3" t="s">
        <v>357</v>
      </c>
      <c r="D344" s="3">
        <v>50</v>
      </c>
      <c r="E344" s="3">
        <v>6</v>
      </c>
      <c r="F344" s="5">
        <f t="shared" si="15"/>
        <v>0.12</v>
      </c>
      <c r="G344" s="3">
        <v>4</v>
      </c>
      <c r="H344" s="5">
        <f t="shared" si="16"/>
        <v>0.08</v>
      </c>
      <c r="I344" s="3">
        <f t="shared" si="17"/>
        <v>43</v>
      </c>
      <c r="J344" s="3">
        <v>6</v>
      </c>
      <c r="K344" s="3">
        <v>4</v>
      </c>
      <c r="L344" s="3">
        <v>33</v>
      </c>
    </row>
    <row r="345" spans="1:12" ht="14.25">
      <c r="A345" s="3" t="s">
        <v>480</v>
      </c>
      <c r="B345" s="12">
        <v>677674</v>
      </c>
      <c r="C345" s="3" t="s">
        <v>358</v>
      </c>
      <c r="D345" s="3">
        <v>308</v>
      </c>
      <c r="E345" s="3">
        <v>0</v>
      </c>
      <c r="F345" s="5">
        <f t="shared" si="15"/>
        <v>0</v>
      </c>
      <c r="G345" s="3">
        <v>3</v>
      </c>
      <c r="H345" s="5">
        <f t="shared" si="16"/>
        <v>0.00974025974025974</v>
      </c>
      <c r="I345" s="3">
        <f t="shared" si="17"/>
        <v>136</v>
      </c>
      <c r="J345" s="3">
        <v>0</v>
      </c>
      <c r="K345" s="3">
        <v>2</v>
      </c>
      <c r="L345" s="3">
        <v>134</v>
      </c>
    </row>
    <row r="346" spans="1:12" ht="14.25">
      <c r="A346" s="3" t="s">
        <v>480</v>
      </c>
      <c r="B346" s="12">
        <v>677728</v>
      </c>
      <c r="C346" s="3" t="s">
        <v>359</v>
      </c>
      <c r="D346" s="3">
        <v>133</v>
      </c>
      <c r="E346" s="3">
        <v>6</v>
      </c>
      <c r="F346" s="5">
        <f t="shared" si="15"/>
        <v>0.045112781954887216</v>
      </c>
      <c r="G346" s="3">
        <v>8</v>
      </c>
      <c r="H346" s="5">
        <f t="shared" si="16"/>
        <v>0.06015037593984962</v>
      </c>
      <c r="I346" s="3">
        <f t="shared" si="17"/>
        <v>65</v>
      </c>
      <c r="J346" s="3">
        <v>5</v>
      </c>
      <c r="K346" s="3">
        <v>6</v>
      </c>
      <c r="L346" s="3">
        <v>54</v>
      </c>
    </row>
    <row r="347" spans="1:12" ht="14.25">
      <c r="A347" s="3" t="s">
        <v>444</v>
      </c>
      <c r="B347" s="12">
        <v>57729</v>
      </c>
      <c r="C347" s="3" t="s">
        <v>360</v>
      </c>
      <c r="D347" s="3">
        <v>195</v>
      </c>
      <c r="E347" s="3">
        <v>7</v>
      </c>
      <c r="F347" s="5">
        <f t="shared" si="15"/>
        <v>0.035897435897435895</v>
      </c>
      <c r="G347" s="3">
        <v>0</v>
      </c>
      <c r="H347" s="5">
        <f t="shared" si="16"/>
        <v>0</v>
      </c>
      <c r="I347" s="3">
        <f t="shared" si="17"/>
        <v>136</v>
      </c>
      <c r="J347" s="3">
        <v>5</v>
      </c>
      <c r="K347" s="3">
        <v>0</v>
      </c>
      <c r="L347" s="3">
        <v>131</v>
      </c>
    </row>
    <row r="348" spans="1:12" ht="14.25">
      <c r="A348" s="3" t="s">
        <v>452</v>
      </c>
      <c r="B348" s="12">
        <v>207730</v>
      </c>
      <c r="C348" s="3" t="s">
        <v>360</v>
      </c>
      <c r="D348" s="3">
        <v>96</v>
      </c>
      <c r="E348" s="3">
        <v>8</v>
      </c>
      <c r="F348" s="5">
        <f t="shared" si="15"/>
        <v>0.08333333333333333</v>
      </c>
      <c r="G348" s="3">
        <v>3</v>
      </c>
      <c r="H348" s="5">
        <f t="shared" si="16"/>
        <v>0.03125</v>
      </c>
      <c r="I348" s="3">
        <f t="shared" si="17"/>
        <v>77</v>
      </c>
      <c r="J348" s="3">
        <v>7</v>
      </c>
      <c r="K348" s="3">
        <v>3</v>
      </c>
      <c r="L348" s="3">
        <v>67</v>
      </c>
    </row>
    <row r="349" spans="1:12" ht="14.25">
      <c r="A349" s="3" t="s">
        <v>476</v>
      </c>
      <c r="B349" s="12">
        <v>627738</v>
      </c>
      <c r="C349" s="3" t="s">
        <v>361</v>
      </c>
      <c r="D349" s="3">
        <v>59</v>
      </c>
      <c r="E349" s="3">
        <v>13</v>
      </c>
      <c r="F349" s="5">
        <f t="shared" si="15"/>
        <v>0.22033898305084745</v>
      </c>
      <c r="G349" s="3">
        <v>9</v>
      </c>
      <c r="H349" s="5">
        <f t="shared" si="16"/>
        <v>0.15254237288135594</v>
      </c>
      <c r="I349" s="3">
        <f t="shared" si="17"/>
        <v>40</v>
      </c>
      <c r="J349" s="3">
        <v>9</v>
      </c>
      <c r="K349" s="3">
        <v>7</v>
      </c>
      <c r="L349" s="3">
        <v>24</v>
      </c>
    </row>
    <row r="350" spans="1:12" ht="14.25">
      <c r="A350" s="3" t="s">
        <v>463</v>
      </c>
      <c r="B350" s="12">
        <v>407733</v>
      </c>
      <c r="C350" s="3" t="s">
        <v>362</v>
      </c>
      <c r="D350" s="3">
        <v>202</v>
      </c>
      <c r="E350" s="3">
        <v>3</v>
      </c>
      <c r="F350" s="5">
        <f t="shared" si="15"/>
        <v>0.01485148514851485</v>
      </c>
      <c r="G350" s="3">
        <v>0</v>
      </c>
      <c r="H350" s="5">
        <f t="shared" si="16"/>
        <v>0</v>
      </c>
      <c r="I350" s="3">
        <f t="shared" si="17"/>
        <v>134</v>
      </c>
      <c r="J350" s="3">
        <v>3</v>
      </c>
      <c r="K350" s="3">
        <v>0</v>
      </c>
      <c r="L350" s="3">
        <v>131</v>
      </c>
    </row>
    <row r="351" spans="1:12" ht="14.25">
      <c r="A351" s="3" t="s">
        <v>463</v>
      </c>
      <c r="B351" s="12">
        <v>407735</v>
      </c>
      <c r="C351" s="3" t="s">
        <v>363</v>
      </c>
      <c r="D351" s="3">
        <v>461</v>
      </c>
      <c r="E351" s="3">
        <v>7</v>
      </c>
      <c r="F351" s="5">
        <f t="shared" si="15"/>
        <v>0.015184381778741865</v>
      </c>
      <c r="G351" s="3">
        <v>14</v>
      </c>
      <c r="H351" s="5">
        <f t="shared" si="16"/>
        <v>0.03036876355748373</v>
      </c>
      <c r="I351" s="3">
        <f t="shared" si="17"/>
        <v>212</v>
      </c>
      <c r="J351" s="3">
        <v>6</v>
      </c>
      <c r="K351" s="3">
        <v>9</v>
      </c>
      <c r="L351" s="3">
        <v>197</v>
      </c>
    </row>
    <row r="352" spans="1:12" ht="14.25">
      <c r="A352" s="3" t="s">
        <v>463</v>
      </c>
      <c r="B352" s="12">
        <v>407747</v>
      </c>
      <c r="C352" s="3" t="s">
        <v>364</v>
      </c>
      <c r="D352" s="3">
        <v>390</v>
      </c>
      <c r="E352" s="3">
        <v>14</v>
      </c>
      <c r="F352" s="5">
        <f t="shared" si="15"/>
        <v>0.035897435897435895</v>
      </c>
      <c r="G352" s="3">
        <v>0</v>
      </c>
      <c r="H352" s="5">
        <f t="shared" si="16"/>
        <v>0</v>
      </c>
      <c r="I352" s="3">
        <f t="shared" si="17"/>
        <v>85</v>
      </c>
      <c r="J352" s="3">
        <v>8</v>
      </c>
      <c r="K352" s="3">
        <v>0</v>
      </c>
      <c r="L352" s="3">
        <v>77</v>
      </c>
    </row>
    <row r="353" spans="1:12" ht="14.25">
      <c r="A353" s="3" t="s">
        <v>465</v>
      </c>
      <c r="B353" s="12">
        <v>447752</v>
      </c>
      <c r="C353" s="3" t="s">
        <v>365</v>
      </c>
      <c r="D353" s="3">
        <v>122</v>
      </c>
      <c r="E353" s="3">
        <v>2</v>
      </c>
      <c r="F353" s="5">
        <f t="shared" si="15"/>
        <v>0.01639344262295082</v>
      </c>
      <c r="G353" s="3">
        <v>1</v>
      </c>
      <c r="H353" s="5">
        <f t="shared" si="16"/>
        <v>0.00819672131147541</v>
      </c>
      <c r="I353" s="3">
        <f t="shared" si="17"/>
        <v>80</v>
      </c>
      <c r="J353" s="3">
        <v>2</v>
      </c>
      <c r="K353" s="3">
        <v>1</v>
      </c>
      <c r="L353" s="3">
        <v>77</v>
      </c>
    </row>
    <row r="354" spans="1:12" ht="14.25">
      <c r="A354" s="3" t="s">
        <v>458</v>
      </c>
      <c r="B354" s="12">
        <v>327787</v>
      </c>
      <c r="C354" s="3" t="s">
        <v>366</v>
      </c>
      <c r="D354" s="3">
        <v>162</v>
      </c>
      <c r="E354" s="3">
        <v>3</v>
      </c>
      <c r="F354" s="5">
        <f t="shared" si="15"/>
        <v>0.018518518518518517</v>
      </c>
      <c r="G354" s="3">
        <v>3</v>
      </c>
      <c r="H354" s="5">
        <f t="shared" si="16"/>
        <v>0.018518518518518517</v>
      </c>
      <c r="I354" s="3">
        <f t="shared" si="17"/>
        <v>119</v>
      </c>
      <c r="J354" s="3">
        <v>1</v>
      </c>
      <c r="K354" s="3">
        <v>1</v>
      </c>
      <c r="L354" s="3">
        <v>117</v>
      </c>
    </row>
    <row r="355" spans="1:12" ht="14.25">
      <c r="A355" s="3" t="s">
        <v>464</v>
      </c>
      <c r="B355" s="12">
        <v>417782</v>
      </c>
      <c r="C355" s="3" t="s">
        <v>367</v>
      </c>
      <c r="D355" s="3">
        <v>153</v>
      </c>
      <c r="E355" s="3">
        <v>14</v>
      </c>
      <c r="F355" s="5">
        <f t="shared" si="15"/>
        <v>0.0915032679738562</v>
      </c>
      <c r="G355" s="3">
        <v>10</v>
      </c>
      <c r="H355" s="5">
        <f t="shared" si="16"/>
        <v>0.06535947712418301</v>
      </c>
      <c r="I355" s="3">
        <f t="shared" si="17"/>
        <v>115</v>
      </c>
      <c r="J355" s="3">
        <v>13</v>
      </c>
      <c r="K355" s="3">
        <v>8</v>
      </c>
      <c r="L355" s="3">
        <v>94</v>
      </c>
    </row>
    <row r="356" spans="1:12" ht="14.25">
      <c r="A356" s="3" t="s">
        <v>477</v>
      </c>
      <c r="B356" s="12">
        <v>647786</v>
      </c>
      <c r="C356" s="3" t="s">
        <v>367</v>
      </c>
      <c r="D356" s="3">
        <v>82</v>
      </c>
      <c r="E356" s="3">
        <v>10</v>
      </c>
      <c r="F356" s="5">
        <f t="shared" si="15"/>
        <v>0.12195121951219512</v>
      </c>
      <c r="G356" s="3">
        <v>4</v>
      </c>
      <c r="H356" s="5">
        <f t="shared" si="16"/>
        <v>0.04878048780487805</v>
      </c>
      <c r="I356" s="3">
        <f t="shared" si="17"/>
        <v>47</v>
      </c>
      <c r="J356" s="3">
        <v>7</v>
      </c>
      <c r="K356" s="3">
        <v>4</v>
      </c>
      <c r="L356" s="3">
        <v>36</v>
      </c>
    </row>
    <row r="357" spans="1:12" ht="14.25">
      <c r="A357" s="3" t="s">
        <v>494</v>
      </c>
      <c r="B357" s="12">
        <v>297784</v>
      </c>
      <c r="C357" s="3" t="s">
        <v>368</v>
      </c>
      <c r="D357" s="3">
        <v>162</v>
      </c>
      <c r="E357" s="3">
        <v>8</v>
      </c>
      <c r="F357" s="5">
        <f t="shared" si="15"/>
        <v>0.04938271604938271</v>
      </c>
      <c r="G357" s="3">
        <v>2</v>
      </c>
      <c r="H357" s="5">
        <f t="shared" si="16"/>
        <v>0.012345679012345678</v>
      </c>
      <c r="I357" s="3">
        <f t="shared" si="17"/>
        <v>136</v>
      </c>
      <c r="J357" s="3">
        <v>7</v>
      </c>
      <c r="K357" s="3">
        <v>2</v>
      </c>
      <c r="L357" s="3">
        <v>127</v>
      </c>
    </row>
    <row r="358" spans="1:12" ht="14.25">
      <c r="A358" s="3" t="s">
        <v>471</v>
      </c>
      <c r="B358" s="12">
        <v>557789</v>
      </c>
      <c r="C358" s="3" t="s">
        <v>369</v>
      </c>
      <c r="D358" s="3">
        <v>282</v>
      </c>
      <c r="E358" s="3">
        <v>12</v>
      </c>
      <c r="F358" s="5">
        <f t="shared" si="15"/>
        <v>0.0425531914893617</v>
      </c>
      <c r="G358" s="3">
        <v>3</v>
      </c>
      <c r="H358" s="5">
        <f t="shared" si="16"/>
        <v>0.010638297872340425</v>
      </c>
      <c r="I358" s="3">
        <f t="shared" si="17"/>
        <v>166</v>
      </c>
      <c r="J358" s="3">
        <v>10</v>
      </c>
      <c r="K358" s="3">
        <v>2</v>
      </c>
      <c r="L358" s="3">
        <v>154</v>
      </c>
    </row>
    <row r="359" spans="1:12" ht="14.25">
      <c r="A359" s="3" t="s">
        <v>444</v>
      </c>
      <c r="B359" s="12">
        <v>57820</v>
      </c>
      <c r="C359" s="3" t="s">
        <v>370</v>
      </c>
      <c r="D359" s="3">
        <v>100</v>
      </c>
      <c r="E359" s="3">
        <v>9</v>
      </c>
      <c r="F359" s="5">
        <f t="shared" si="15"/>
        <v>0.09</v>
      </c>
      <c r="G359" s="3">
        <v>3</v>
      </c>
      <c r="H359" s="5">
        <f t="shared" si="16"/>
        <v>0.03</v>
      </c>
      <c r="I359" s="3">
        <f t="shared" si="17"/>
        <v>49</v>
      </c>
      <c r="J359" s="3">
        <v>6</v>
      </c>
      <c r="K359" s="3">
        <v>3</v>
      </c>
      <c r="L359" s="3">
        <v>40</v>
      </c>
    </row>
    <row r="360" spans="1:12" ht="14.25">
      <c r="A360" s="3" t="s">
        <v>457</v>
      </c>
      <c r="B360" s="12">
        <v>317813</v>
      </c>
      <c r="C360" s="3" t="s">
        <v>370</v>
      </c>
      <c r="D360" s="3">
        <v>82</v>
      </c>
      <c r="E360" s="3">
        <v>6</v>
      </c>
      <c r="F360" s="5">
        <f t="shared" si="15"/>
        <v>0.07317073170731707</v>
      </c>
      <c r="G360" s="3">
        <v>6</v>
      </c>
      <c r="H360" s="5">
        <f t="shared" si="16"/>
        <v>0.07317073170731707</v>
      </c>
      <c r="I360" s="3">
        <f t="shared" si="17"/>
        <v>74</v>
      </c>
      <c r="J360" s="3">
        <v>6</v>
      </c>
      <c r="K360" s="3">
        <v>6</v>
      </c>
      <c r="L360" s="3">
        <v>62</v>
      </c>
    </row>
    <row r="361" spans="1:12" ht="14.25">
      <c r="A361" s="3" t="s">
        <v>466</v>
      </c>
      <c r="B361" s="12">
        <v>457817</v>
      </c>
      <c r="C361" s="3" t="s">
        <v>370</v>
      </c>
      <c r="D361" s="3">
        <v>158</v>
      </c>
      <c r="E361" s="3">
        <v>3</v>
      </c>
      <c r="F361" s="5">
        <f t="shared" si="15"/>
        <v>0.0189873417721519</v>
      </c>
      <c r="G361" s="3">
        <v>3</v>
      </c>
      <c r="H361" s="5">
        <f t="shared" si="16"/>
        <v>0.0189873417721519</v>
      </c>
      <c r="I361" s="3">
        <f t="shared" si="17"/>
        <v>82</v>
      </c>
      <c r="J361" s="3">
        <v>2</v>
      </c>
      <c r="K361" s="3">
        <v>2</v>
      </c>
      <c r="L361" s="3">
        <v>78</v>
      </c>
    </row>
    <row r="362" spans="1:12" ht="14.25">
      <c r="A362" s="3" t="s">
        <v>468</v>
      </c>
      <c r="B362" s="12">
        <v>497803</v>
      </c>
      <c r="C362" s="3" t="s">
        <v>370</v>
      </c>
      <c r="D362" s="3">
        <v>118</v>
      </c>
      <c r="E362" s="3">
        <v>15</v>
      </c>
      <c r="F362" s="5">
        <f t="shared" si="15"/>
        <v>0.1271186440677966</v>
      </c>
      <c r="G362" s="3">
        <v>7</v>
      </c>
      <c r="H362" s="5">
        <f t="shared" si="16"/>
        <v>0.059322033898305086</v>
      </c>
      <c r="I362" s="3">
        <f t="shared" si="17"/>
        <v>80</v>
      </c>
      <c r="J362" s="3">
        <v>13</v>
      </c>
      <c r="K362" s="3">
        <v>5</v>
      </c>
      <c r="L362" s="3">
        <v>62</v>
      </c>
    </row>
    <row r="363" spans="1:12" ht="14.25">
      <c r="A363" s="3" t="s">
        <v>470</v>
      </c>
      <c r="B363" s="12">
        <v>537804</v>
      </c>
      <c r="C363" s="3" t="s">
        <v>370</v>
      </c>
      <c r="D363" s="3">
        <v>235</v>
      </c>
      <c r="E363" s="3">
        <v>20</v>
      </c>
      <c r="F363" s="5">
        <f t="shared" si="15"/>
        <v>0.0851063829787234</v>
      </c>
      <c r="G363" s="3">
        <v>13</v>
      </c>
      <c r="H363" s="5">
        <f t="shared" si="16"/>
        <v>0.05531914893617021</v>
      </c>
      <c r="I363" s="3">
        <f t="shared" si="17"/>
        <v>170</v>
      </c>
      <c r="J363" s="3">
        <v>15</v>
      </c>
      <c r="K363" s="3">
        <v>12</v>
      </c>
      <c r="L363" s="3">
        <v>143</v>
      </c>
    </row>
    <row r="364" spans="1:12" ht="14.25">
      <c r="A364" s="3" t="s">
        <v>473</v>
      </c>
      <c r="B364" s="12">
        <v>587850</v>
      </c>
      <c r="C364" s="3" t="s">
        <v>370</v>
      </c>
      <c r="D364" s="3">
        <v>200</v>
      </c>
      <c r="E364" s="3">
        <v>26</v>
      </c>
      <c r="F364" s="5">
        <f t="shared" si="15"/>
        <v>0.13</v>
      </c>
      <c r="G364" s="3">
        <v>8</v>
      </c>
      <c r="H364" s="5">
        <f t="shared" si="16"/>
        <v>0.04</v>
      </c>
      <c r="I364" s="3">
        <f t="shared" si="17"/>
        <v>116</v>
      </c>
      <c r="J364" s="3">
        <v>18</v>
      </c>
      <c r="K364" s="3">
        <v>6</v>
      </c>
      <c r="L364" s="3">
        <v>92</v>
      </c>
    </row>
    <row r="365" spans="1:12" ht="14.25">
      <c r="A365" s="3" t="s">
        <v>474</v>
      </c>
      <c r="B365" s="12">
        <v>597822</v>
      </c>
      <c r="C365" s="3" t="s">
        <v>370</v>
      </c>
      <c r="D365" s="3">
        <v>59</v>
      </c>
      <c r="E365" s="3">
        <v>15</v>
      </c>
      <c r="F365" s="5">
        <f t="shared" si="15"/>
        <v>0.2542372881355932</v>
      </c>
      <c r="G365" s="3">
        <v>1</v>
      </c>
      <c r="H365" s="5">
        <f t="shared" si="16"/>
        <v>0.01694915254237288</v>
      </c>
      <c r="I365" s="3">
        <f t="shared" si="17"/>
        <v>13</v>
      </c>
      <c r="J365" s="3">
        <v>8</v>
      </c>
      <c r="K365" s="3">
        <v>0</v>
      </c>
      <c r="L365" s="3">
        <v>5</v>
      </c>
    </row>
    <row r="366" spans="1:12" ht="14.25">
      <c r="A366" s="3" t="s">
        <v>481</v>
      </c>
      <c r="B366" s="12">
        <v>687821</v>
      </c>
      <c r="C366" s="3" t="s">
        <v>370</v>
      </c>
      <c r="D366" s="3">
        <v>120</v>
      </c>
      <c r="E366" s="3">
        <v>20</v>
      </c>
      <c r="F366" s="5">
        <f t="shared" si="15"/>
        <v>0.16666666666666666</v>
      </c>
      <c r="G366" s="3">
        <v>13</v>
      </c>
      <c r="H366" s="5">
        <f t="shared" si="16"/>
        <v>0.10833333333333334</v>
      </c>
      <c r="I366" s="3">
        <f t="shared" si="17"/>
        <v>93</v>
      </c>
      <c r="J366" s="3">
        <v>18</v>
      </c>
      <c r="K366" s="3">
        <v>7</v>
      </c>
      <c r="L366" s="3">
        <v>68</v>
      </c>
    </row>
    <row r="367" spans="1:12" ht="14.25">
      <c r="A367" s="3" t="s">
        <v>462</v>
      </c>
      <c r="B367" s="12">
        <v>377826</v>
      </c>
      <c r="C367" s="3" t="s">
        <v>371</v>
      </c>
      <c r="D367" s="3">
        <v>51</v>
      </c>
      <c r="E367" s="3">
        <v>6</v>
      </c>
      <c r="F367" s="5">
        <f t="shared" si="15"/>
        <v>0.11764705882352941</v>
      </c>
      <c r="G367" s="3">
        <v>2</v>
      </c>
      <c r="H367" s="5">
        <f t="shared" si="16"/>
        <v>0.0392156862745098</v>
      </c>
      <c r="I367" s="3">
        <f t="shared" si="17"/>
        <v>21</v>
      </c>
      <c r="J367" s="3">
        <v>3</v>
      </c>
      <c r="K367" s="3">
        <v>1</v>
      </c>
      <c r="L367" s="3">
        <v>17</v>
      </c>
    </row>
    <row r="368" spans="1:12" ht="14.25">
      <c r="A368" s="3" t="s">
        <v>480</v>
      </c>
      <c r="B368" s="12">
        <v>677806</v>
      </c>
      <c r="C368" s="3" t="s">
        <v>372</v>
      </c>
      <c r="D368" s="3">
        <v>136</v>
      </c>
      <c r="E368" s="3">
        <v>5</v>
      </c>
      <c r="F368" s="5">
        <f t="shared" si="15"/>
        <v>0.03676470588235294</v>
      </c>
      <c r="G368" s="3">
        <v>3</v>
      </c>
      <c r="H368" s="5">
        <f t="shared" si="16"/>
        <v>0.022058823529411766</v>
      </c>
      <c r="I368" s="3">
        <f t="shared" si="17"/>
        <v>60</v>
      </c>
      <c r="J368" s="3">
        <v>4</v>
      </c>
      <c r="K368" s="3">
        <v>3</v>
      </c>
      <c r="L368" s="3">
        <v>53</v>
      </c>
    </row>
    <row r="369" spans="1:12" ht="14.25">
      <c r="A369" s="3" t="s">
        <v>446</v>
      </c>
      <c r="B369" s="12">
        <v>97823</v>
      </c>
      <c r="C369" s="3" t="s">
        <v>373</v>
      </c>
      <c r="D369" s="3">
        <v>111</v>
      </c>
      <c r="E369" s="3">
        <v>7</v>
      </c>
      <c r="F369" s="5">
        <f t="shared" si="15"/>
        <v>0.06306306306306306</v>
      </c>
      <c r="G369" s="3">
        <v>12</v>
      </c>
      <c r="H369" s="5">
        <f t="shared" si="16"/>
        <v>0.10810810810810811</v>
      </c>
      <c r="I369" s="3">
        <f t="shared" si="17"/>
        <v>102</v>
      </c>
      <c r="J369" s="3">
        <v>6</v>
      </c>
      <c r="K369" s="3">
        <v>12</v>
      </c>
      <c r="L369" s="3">
        <v>84</v>
      </c>
    </row>
    <row r="370" spans="1:12" ht="14.25">
      <c r="A370" s="3" t="s">
        <v>455</v>
      </c>
      <c r="B370" s="12">
        <v>287799</v>
      </c>
      <c r="C370" s="3" t="s">
        <v>374</v>
      </c>
      <c r="D370" s="3">
        <v>180</v>
      </c>
      <c r="E370" s="3">
        <v>21</v>
      </c>
      <c r="F370" s="5">
        <f t="shared" si="15"/>
        <v>0.11666666666666667</v>
      </c>
      <c r="G370" s="3">
        <v>11</v>
      </c>
      <c r="H370" s="5">
        <f t="shared" si="16"/>
        <v>0.06111111111111111</v>
      </c>
      <c r="I370" s="3">
        <f t="shared" si="17"/>
        <v>123</v>
      </c>
      <c r="J370" s="3">
        <v>16</v>
      </c>
      <c r="K370" s="3">
        <v>10</v>
      </c>
      <c r="L370" s="3">
        <v>97</v>
      </c>
    </row>
    <row r="371" spans="1:12" ht="14.25">
      <c r="A371" s="3" t="s">
        <v>483</v>
      </c>
      <c r="B371" s="12">
        <v>717807</v>
      </c>
      <c r="C371" s="3" t="s">
        <v>374</v>
      </c>
      <c r="D371" s="3">
        <v>124</v>
      </c>
      <c r="E371" s="3">
        <v>13</v>
      </c>
      <c r="F371" s="5">
        <f t="shared" si="15"/>
        <v>0.10483870967741936</v>
      </c>
      <c r="G371" s="3">
        <v>9</v>
      </c>
      <c r="H371" s="5">
        <f t="shared" si="16"/>
        <v>0.07258064516129033</v>
      </c>
      <c r="I371" s="3">
        <f t="shared" si="17"/>
        <v>65</v>
      </c>
      <c r="J371" s="3">
        <v>6</v>
      </c>
      <c r="K371" s="3">
        <v>6</v>
      </c>
      <c r="L371" s="3">
        <v>53</v>
      </c>
    </row>
    <row r="372" spans="1:12" ht="14.25">
      <c r="A372" s="3" t="s">
        <v>455</v>
      </c>
      <c r="B372" s="12">
        <v>287811</v>
      </c>
      <c r="C372" s="3" t="s">
        <v>375</v>
      </c>
      <c r="D372" s="3">
        <v>240</v>
      </c>
      <c r="E372" s="3">
        <v>30</v>
      </c>
      <c r="F372" s="5">
        <f t="shared" si="15"/>
        <v>0.125</v>
      </c>
      <c r="G372" s="3">
        <v>11</v>
      </c>
      <c r="H372" s="5">
        <f t="shared" si="16"/>
        <v>0.04583333333333333</v>
      </c>
      <c r="I372" s="3">
        <f t="shared" si="17"/>
        <v>169</v>
      </c>
      <c r="J372" s="3">
        <v>26</v>
      </c>
      <c r="K372" s="3">
        <v>9</v>
      </c>
      <c r="L372" s="3">
        <v>134</v>
      </c>
    </row>
    <row r="373" spans="1:12" ht="14.25">
      <c r="A373" s="3" t="s">
        <v>464</v>
      </c>
      <c r="B373" s="12">
        <v>417815</v>
      </c>
      <c r="C373" s="3" t="s">
        <v>376</v>
      </c>
      <c r="D373" s="3">
        <v>142</v>
      </c>
      <c r="E373" s="3">
        <v>30</v>
      </c>
      <c r="F373" s="5">
        <f t="shared" si="15"/>
        <v>0.2112676056338028</v>
      </c>
      <c r="G373" s="3">
        <v>16</v>
      </c>
      <c r="H373" s="5">
        <f t="shared" si="16"/>
        <v>0.11267605633802817</v>
      </c>
      <c r="I373" s="3">
        <f t="shared" si="17"/>
        <v>119</v>
      </c>
      <c r="J373" s="3">
        <v>26</v>
      </c>
      <c r="K373" s="3">
        <v>14</v>
      </c>
      <c r="L373" s="3">
        <v>79</v>
      </c>
    </row>
    <row r="374" spans="1:12" ht="14.25">
      <c r="A374" s="3" t="s">
        <v>455</v>
      </c>
      <c r="B374" s="12">
        <v>287812</v>
      </c>
      <c r="C374" s="3" t="s">
        <v>377</v>
      </c>
      <c r="D374" s="3">
        <v>99</v>
      </c>
      <c r="E374" s="3">
        <v>19</v>
      </c>
      <c r="F374" s="5">
        <f t="shared" si="15"/>
        <v>0.1919191919191919</v>
      </c>
      <c r="G374" s="3">
        <v>3</v>
      </c>
      <c r="H374" s="5">
        <f t="shared" si="16"/>
        <v>0.030303030303030304</v>
      </c>
      <c r="I374" s="3">
        <f t="shared" si="17"/>
        <v>43</v>
      </c>
      <c r="J374" s="3">
        <v>14</v>
      </c>
      <c r="K374" s="3">
        <v>2</v>
      </c>
      <c r="L374" s="3">
        <v>27</v>
      </c>
    </row>
    <row r="375" spans="1:12" ht="14.25">
      <c r="A375" s="3" t="s">
        <v>458</v>
      </c>
      <c r="B375" s="12">
        <v>327858</v>
      </c>
      <c r="C375" s="3" t="s">
        <v>377</v>
      </c>
      <c r="D375" s="3">
        <v>188</v>
      </c>
      <c r="E375" s="3">
        <v>21</v>
      </c>
      <c r="F375" s="5">
        <f t="shared" si="15"/>
        <v>0.11170212765957446</v>
      </c>
      <c r="G375" s="3">
        <v>20</v>
      </c>
      <c r="H375" s="5">
        <f t="shared" si="16"/>
        <v>0.10638297872340426</v>
      </c>
      <c r="I375" s="3">
        <f t="shared" si="17"/>
        <v>89</v>
      </c>
      <c r="J375" s="3">
        <v>16</v>
      </c>
      <c r="K375" s="3">
        <v>9</v>
      </c>
      <c r="L375" s="3">
        <v>64</v>
      </c>
    </row>
    <row r="376" spans="1:12" ht="14.25">
      <c r="A376" s="3" t="s">
        <v>465</v>
      </c>
      <c r="B376" s="12">
        <v>447801</v>
      </c>
      <c r="C376" s="3" t="s">
        <v>377</v>
      </c>
      <c r="D376" s="3">
        <v>114</v>
      </c>
      <c r="E376" s="3">
        <v>18</v>
      </c>
      <c r="F376" s="5">
        <f t="shared" si="15"/>
        <v>0.15789473684210525</v>
      </c>
      <c r="G376" s="3">
        <v>6</v>
      </c>
      <c r="H376" s="5">
        <f t="shared" si="16"/>
        <v>0.05263157894736842</v>
      </c>
      <c r="I376" s="3">
        <f t="shared" si="17"/>
        <v>78</v>
      </c>
      <c r="J376" s="3">
        <v>16</v>
      </c>
      <c r="K376" s="3">
        <v>6</v>
      </c>
      <c r="L376" s="3">
        <v>56</v>
      </c>
    </row>
    <row r="377" spans="1:12" ht="14.25">
      <c r="A377" s="3" t="s">
        <v>498</v>
      </c>
      <c r="B377" s="12">
        <v>157765</v>
      </c>
      <c r="C377" s="3" t="s">
        <v>378</v>
      </c>
      <c r="D377" s="3">
        <v>87</v>
      </c>
      <c r="E377" s="3">
        <v>24</v>
      </c>
      <c r="F377" s="5">
        <f t="shared" si="15"/>
        <v>0.27586206896551724</v>
      </c>
      <c r="G377" s="3">
        <v>10</v>
      </c>
      <c r="H377" s="5">
        <f t="shared" si="16"/>
        <v>0.11494252873563218</v>
      </c>
      <c r="I377" s="3">
        <f t="shared" si="17"/>
        <v>73</v>
      </c>
      <c r="J377" s="3">
        <v>21</v>
      </c>
      <c r="K377" s="3">
        <v>9</v>
      </c>
      <c r="L377" s="3">
        <v>43</v>
      </c>
    </row>
    <row r="378" spans="1:12" ht="14.25">
      <c r="A378" s="3" t="s">
        <v>481</v>
      </c>
      <c r="B378" s="12">
        <v>687842</v>
      </c>
      <c r="C378" s="3" t="s">
        <v>379</v>
      </c>
      <c r="D378" s="3">
        <v>85</v>
      </c>
      <c r="E378" s="3">
        <v>22</v>
      </c>
      <c r="F378" s="5">
        <f t="shared" si="15"/>
        <v>0.25882352941176473</v>
      </c>
      <c r="G378" s="3">
        <v>3</v>
      </c>
      <c r="H378" s="5">
        <f t="shared" si="16"/>
        <v>0.03529411764705882</v>
      </c>
      <c r="I378" s="3">
        <f t="shared" si="17"/>
        <v>69</v>
      </c>
      <c r="J378" s="3">
        <v>20</v>
      </c>
      <c r="K378" s="3">
        <v>2</v>
      </c>
      <c r="L378" s="3">
        <v>47</v>
      </c>
    </row>
    <row r="379" spans="1:12" ht="14.25">
      <c r="A379" s="3" t="s">
        <v>463</v>
      </c>
      <c r="B379" s="12">
        <v>407834</v>
      </c>
      <c r="C379" s="3" t="s">
        <v>380</v>
      </c>
      <c r="D379" s="3">
        <v>178</v>
      </c>
      <c r="E379" s="3">
        <v>140</v>
      </c>
      <c r="F379" s="5">
        <f t="shared" si="15"/>
        <v>0.7865168539325843</v>
      </c>
      <c r="G379" s="3">
        <v>9</v>
      </c>
      <c r="H379" s="5">
        <f t="shared" si="16"/>
        <v>0.05056179775280899</v>
      </c>
      <c r="I379" s="3">
        <f t="shared" si="17"/>
        <v>110</v>
      </c>
      <c r="J379" s="3">
        <v>93</v>
      </c>
      <c r="K379" s="3">
        <v>7</v>
      </c>
      <c r="L379" s="3">
        <v>10</v>
      </c>
    </row>
    <row r="380" spans="1:12" ht="14.25">
      <c r="A380" s="3" t="s">
        <v>445</v>
      </c>
      <c r="B380" s="12">
        <v>87778</v>
      </c>
      <c r="C380" s="3" t="s">
        <v>381</v>
      </c>
      <c r="D380" s="3">
        <v>6</v>
      </c>
      <c r="E380" s="3">
        <v>0</v>
      </c>
      <c r="F380" s="5">
        <f t="shared" si="15"/>
        <v>0</v>
      </c>
      <c r="G380" s="3">
        <v>0</v>
      </c>
      <c r="H380" s="5">
        <f t="shared" si="16"/>
        <v>0</v>
      </c>
      <c r="I380" s="3">
        <f t="shared" si="17"/>
        <v>3</v>
      </c>
      <c r="J380" s="3">
        <v>0</v>
      </c>
      <c r="K380" s="3">
        <v>0</v>
      </c>
      <c r="L380" s="3">
        <v>3</v>
      </c>
    </row>
    <row r="381" spans="1:12" ht="14.25">
      <c r="A381" s="3" t="s">
        <v>462</v>
      </c>
      <c r="B381" s="12">
        <v>377833</v>
      </c>
      <c r="C381" s="3" t="s">
        <v>381</v>
      </c>
      <c r="D381" s="3">
        <v>76</v>
      </c>
      <c r="E381" s="3">
        <v>4</v>
      </c>
      <c r="F381" s="5">
        <f t="shared" si="15"/>
        <v>0.05263157894736842</v>
      </c>
      <c r="G381" s="3">
        <v>4</v>
      </c>
      <c r="H381" s="5">
        <f t="shared" si="16"/>
        <v>0.05263157894736842</v>
      </c>
      <c r="I381" s="3">
        <f t="shared" si="17"/>
        <v>45</v>
      </c>
      <c r="J381" s="3">
        <v>3</v>
      </c>
      <c r="K381" s="3">
        <v>2</v>
      </c>
      <c r="L381" s="3">
        <v>40</v>
      </c>
    </row>
    <row r="382" spans="1:12" ht="14.25">
      <c r="A382" s="3" t="s">
        <v>472</v>
      </c>
      <c r="B382" s="12">
        <v>567847</v>
      </c>
      <c r="C382" s="3" t="s">
        <v>381</v>
      </c>
      <c r="D382" s="3">
        <v>132</v>
      </c>
      <c r="E382" s="3">
        <v>16</v>
      </c>
      <c r="F382" s="5">
        <f t="shared" si="15"/>
        <v>0.12121212121212122</v>
      </c>
      <c r="G382" s="3">
        <v>5</v>
      </c>
      <c r="H382" s="5">
        <f t="shared" si="16"/>
        <v>0.03787878787878788</v>
      </c>
      <c r="I382" s="3">
        <f t="shared" si="17"/>
        <v>103</v>
      </c>
      <c r="J382" s="3">
        <v>13</v>
      </c>
      <c r="K382" s="3">
        <v>4</v>
      </c>
      <c r="L382" s="3">
        <v>86</v>
      </c>
    </row>
    <row r="383" spans="1:12" ht="14.25">
      <c r="A383" s="3" t="s">
        <v>461</v>
      </c>
      <c r="B383" s="12">
        <v>367632</v>
      </c>
      <c r="C383" s="3" t="s">
        <v>382</v>
      </c>
      <c r="D383" s="3">
        <v>150</v>
      </c>
      <c r="E383" s="3">
        <v>18</v>
      </c>
      <c r="F383" s="5">
        <f t="shared" si="15"/>
        <v>0.12</v>
      </c>
      <c r="G383" s="3">
        <v>2</v>
      </c>
      <c r="H383" s="5">
        <f t="shared" si="16"/>
        <v>0.013333333333333334</v>
      </c>
      <c r="I383" s="3">
        <f t="shared" si="17"/>
        <v>95</v>
      </c>
      <c r="J383" s="3">
        <v>14</v>
      </c>
      <c r="K383" s="3">
        <v>2</v>
      </c>
      <c r="L383" s="3">
        <v>79</v>
      </c>
    </row>
    <row r="384" spans="1:12" ht="14.25">
      <c r="A384" s="3" t="s">
        <v>455</v>
      </c>
      <c r="B384" s="12">
        <v>287831</v>
      </c>
      <c r="C384" s="3" t="s">
        <v>383</v>
      </c>
      <c r="D384" s="3">
        <v>43</v>
      </c>
      <c r="E384" s="3">
        <v>1</v>
      </c>
      <c r="F384" s="5">
        <f t="shared" si="15"/>
        <v>0.023255813953488372</v>
      </c>
      <c r="G384" s="3">
        <v>0</v>
      </c>
      <c r="H384" s="5">
        <f t="shared" si="16"/>
        <v>0</v>
      </c>
      <c r="I384" s="3">
        <f t="shared" si="17"/>
        <v>30</v>
      </c>
      <c r="J384" s="3">
        <v>1</v>
      </c>
      <c r="K384" s="3">
        <v>0</v>
      </c>
      <c r="L384" s="3">
        <v>29</v>
      </c>
    </row>
    <row r="385" spans="1:12" ht="14.25">
      <c r="A385" s="3" t="s">
        <v>456</v>
      </c>
      <c r="B385" s="12">
        <v>307840</v>
      </c>
      <c r="C385" s="3" t="s">
        <v>384</v>
      </c>
      <c r="D385" s="3">
        <v>100</v>
      </c>
      <c r="E385" s="3">
        <v>11</v>
      </c>
      <c r="F385" s="5">
        <f t="shared" si="15"/>
        <v>0.11</v>
      </c>
      <c r="G385" s="3">
        <v>3</v>
      </c>
      <c r="H385" s="5">
        <f t="shared" si="16"/>
        <v>0.03</v>
      </c>
      <c r="I385" s="3">
        <f t="shared" si="17"/>
        <v>59</v>
      </c>
      <c r="J385" s="3">
        <v>11</v>
      </c>
      <c r="K385" s="3">
        <v>3</v>
      </c>
      <c r="L385" s="3">
        <v>45</v>
      </c>
    </row>
    <row r="386" spans="1:12" ht="14.25">
      <c r="A386" s="3" t="s">
        <v>452</v>
      </c>
      <c r="B386" s="12">
        <v>207832</v>
      </c>
      <c r="C386" s="3" t="s">
        <v>385</v>
      </c>
      <c r="D386" s="3">
        <v>135</v>
      </c>
      <c r="E386" s="3">
        <v>38</v>
      </c>
      <c r="F386" s="5">
        <f aca="true" t="shared" si="18" ref="F386:F449">E386/D386</f>
        <v>0.2814814814814815</v>
      </c>
      <c r="G386" s="3">
        <v>16</v>
      </c>
      <c r="H386" s="5">
        <f aca="true" t="shared" si="19" ref="H386:H449">G386/D386</f>
        <v>0.11851851851851852</v>
      </c>
      <c r="I386" s="3">
        <f aca="true" t="shared" si="20" ref="I386:I449">SUM(J386:L386)</f>
        <v>105</v>
      </c>
      <c r="J386" s="3">
        <v>35</v>
      </c>
      <c r="K386" s="3">
        <v>12</v>
      </c>
      <c r="L386" s="3">
        <v>58</v>
      </c>
    </row>
    <row r="387" spans="1:12" ht="14.25">
      <c r="A387" s="3" t="s">
        <v>449</v>
      </c>
      <c r="B387" s="12">
        <v>137837</v>
      </c>
      <c r="C387" s="3" t="s">
        <v>386</v>
      </c>
      <c r="D387" s="3">
        <v>36</v>
      </c>
      <c r="E387" s="3">
        <v>2</v>
      </c>
      <c r="F387" s="5">
        <f t="shared" si="18"/>
        <v>0.05555555555555555</v>
      </c>
      <c r="G387" s="3">
        <v>0</v>
      </c>
      <c r="H387" s="5">
        <f t="shared" si="19"/>
        <v>0</v>
      </c>
      <c r="I387" s="3">
        <f t="shared" si="20"/>
        <v>21</v>
      </c>
      <c r="J387" s="3">
        <v>2</v>
      </c>
      <c r="K387" s="3">
        <v>0</v>
      </c>
      <c r="L387" s="3">
        <v>19</v>
      </c>
    </row>
    <row r="388" spans="1:12" ht="14.25">
      <c r="A388" s="3" t="s">
        <v>463</v>
      </c>
      <c r="B388" s="12">
        <v>407038</v>
      </c>
      <c r="C388" s="3" t="s">
        <v>387</v>
      </c>
      <c r="D388" s="3">
        <v>109</v>
      </c>
      <c r="E388" s="3">
        <v>97</v>
      </c>
      <c r="F388" s="5">
        <f t="shared" si="18"/>
        <v>0.8899082568807339</v>
      </c>
      <c r="G388" s="3">
        <v>10</v>
      </c>
      <c r="H388" s="5">
        <f t="shared" si="19"/>
        <v>0.09174311926605505</v>
      </c>
      <c r="I388" s="3">
        <f t="shared" si="20"/>
        <v>99</v>
      </c>
      <c r="J388" s="3">
        <v>88</v>
      </c>
      <c r="K388" s="3">
        <v>9</v>
      </c>
      <c r="L388" s="3">
        <v>2</v>
      </c>
    </row>
    <row r="389" spans="1:12" ht="14.25">
      <c r="A389" s="3" t="s">
        <v>463</v>
      </c>
      <c r="B389" s="12">
        <v>407852</v>
      </c>
      <c r="C389" s="3" t="s">
        <v>388</v>
      </c>
      <c r="D389" s="3">
        <v>80</v>
      </c>
      <c r="E389" s="3">
        <v>17</v>
      </c>
      <c r="F389" s="5">
        <f t="shared" si="18"/>
        <v>0.2125</v>
      </c>
      <c r="G389" s="3">
        <v>6</v>
      </c>
      <c r="H389" s="5">
        <f t="shared" si="19"/>
        <v>0.075</v>
      </c>
      <c r="I389" s="3">
        <f t="shared" si="20"/>
        <v>66</v>
      </c>
      <c r="J389" s="3">
        <v>16</v>
      </c>
      <c r="K389" s="3">
        <v>4</v>
      </c>
      <c r="L389" s="3">
        <v>46</v>
      </c>
    </row>
    <row r="390" spans="1:12" ht="14.25">
      <c r="A390" s="3" t="s">
        <v>465</v>
      </c>
      <c r="B390" s="12">
        <v>447853</v>
      </c>
      <c r="C390" s="3" t="s">
        <v>389</v>
      </c>
      <c r="D390" s="3">
        <v>854</v>
      </c>
      <c r="E390" s="3">
        <v>48</v>
      </c>
      <c r="F390" s="5">
        <f t="shared" si="18"/>
        <v>0.05620608899297424</v>
      </c>
      <c r="G390" s="3">
        <v>20</v>
      </c>
      <c r="H390" s="5">
        <f t="shared" si="19"/>
        <v>0.0234192037470726</v>
      </c>
      <c r="I390" s="3">
        <f t="shared" si="20"/>
        <v>404</v>
      </c>
      <c r="J390" s="3">
        <v>27</v>
      </c>
      <c r="K390" s="3">
        <v>13</v>
      </c>
      <c r="L390" s="3">
        <v>364</v>
      </c>
    </row>
    <row r="391" spans="1:12" ht="14.25">
      <c r="A391" s="3" t="s">
        <v>463</v>
      </c>
      <c r="B391" s="12">
        <v>407096</v>
      </c>
      <c r="C391" s="3" t="s">
        <v>390</v>
      </c>
      <c r="D391" s="3">
        <v>371</v>
      </c>
      <c r="E391" s="3">
        <v>322</v>
      </c>
      <c r="F391" s="5">
        <f t="shared" si="18"/>
        <v>0.8679245283018868</v>
      </c>
      <c r="G391" s="3">
        <v>36</v>
      </c>
      <c r="H391" s="5">
        <f t="shared" si="19"/>
        <v>0.09703504043126684</v>
      </c>
      <c r="I391" s="3">
        <f t="shared" si="20"/>
        <v>344</v>
      </c>
      <c r="J391" s="3">
        <v>299</v>
      </c>
      <c r="K391" s="3">
        <v>33</v>
      </c>
      <c r="L391" s="3">
        <v>12</v>
      </c>
    </row>
    <row r="392" spans="1:12" ht="14.25">
      <c r="A392" s="3" t="s">
        <v>469</v>
      </c>
      <c r="B392" s="12">
        <v>517864</v>
      </c>
      <c r="C392" s="3" t="s">
        <v>391</v>
      </c>
      <c r="D392" s="3">
        <v>253</v>
      </c>
      <c r="E392" s="3">
        <v>7</v>
      </c>
      <c r="F392" s="5">
        <f t="shared" si="18"/>
        <v>0.02766798418972332</v>
      </c>
      <c r="G392" s="3">
        <v>3</v>
      </c>
      <c r="H392" s="5">
        <f t="shared" si="19"/>
        <v>0.011857707509881422</v>
      </c>
      <c r="I392" s="3">
        <f t="shared" si="20"/>
        <v>163</v>
      </c>
      <c r="J392" s="3">
        <v>4</v>
      </c>
      <c r="K392" s="3">
        <v>3</v>
      </c>
      <c r="L392" s="3">
        <v>156</v>
      </c>
    </row>
    <row r="393" spans="1:12" ht="14.25">
      <c r="A393" s="3" t="s">
        <v>463</v>
      </c>
      <c r="B393" s="12">
        <v>407869</v>
      </c>
      <c r="C393" s="3" t="s">
        <v>392</v>
      </c>
      <c r="D393" s="3">
        <v>330</v>
      </c>
      <c r="E393" s="3">
        <v>20</v>
      </c>
      <c r="F393" s="5">
        <f t="shared" si="18"/>
        <v>0.06060606060606061</v>
      </c>
      <c r="G393" s="3">
        <v>2</v>
      </c>
      <c r="H393" s="5">
        <f t="shared" si="19"/>
        <v>0.006060606060606061</v>
      </c>
      <c r="I393" s="3">
        <f t="shared" si="20"/>
        <v>79</v>
      </c>
      <c r="J393" s="3">
        <v>10</v>
      </c>
      <c r="K393" s="3">
        <v>1</v>
      </c>
      <c r="L393" s="3">
        <v>68</v>
      </c>
    </row>
    <row r="394" spans="1:12" ht="14.25">
      <c r="A394" s="3" t="s">
        <v>463</v>
      </c>
      <c r="B394" s="12">
        <v>407875</v>
      </c>
      <c r="C394" s="3" t="s">
        <v>393</v>
      </c>
      <c r="D394" s="3">
        <v>262</v>
      </c>
      <c r="E394" s="3">
        <v>96</v>
      </c>
      <c r="F394" s="5">
        <f t="shared" si="18"/>
        <v>0.366412213740458</v>
      </c>
      <c r="G394" s="3">
        <v>14</v>
      </c>
      <c r="H394" s="5">
        <f t="shared" si="19"/>
        <v>0.05343511450381679</v>
      </c>
      <c r="I394" s="3">
        <f t="shared" si="20"/>
        <v>154</v>
      </c>
      <c r="J394" s="3">
        <v>67</v>
      </c>
      <c r="K394" s="3">
        <v>10</v>
      </c>
      <c r="L394" s="3">
        <v>77</v>
      </c>
    </row>
    <row r="395" spans="1:12" ht="14.25">
      <c r="A395" s="3" t="s">
        <v>463</v>
      </c>
      <c r="B395" s="12">
        <v>407883</v>
      </c>
      <c r="C395" s="3" t="s">
        <v>394</v>
      </c>
      <c r="D395" s="3">
        <v>413</v>
      </c>
      <c r="E395" s="3">
        <v>355</v>
      </c>
      <c r="F395" s="5">
        <f t="shared" si="18"/>
        <v>0.8595641646489104</v>
      </c>
      <c r="G395" s="3">
        <v>22</v>
      </c>
      <c r="H395" s="5">
        <f t="shared" si="19"/>
        <v>0.053268765133171914</v>
      </c>
      <c r="I395" s="3">
        <f t="shared" si="20"/>
        <v>358</v>
      </c>
      <c r="J395" s="3">
        <v>307</v>
      </c>
      <c r="K395" s="3">
        <v>19</v>
      </c>
      <c r="L395" s="3">
        <v>32</v>
      </c>
    </row>
    <row r="396" spans="1:12" ht="14.25">
      <c r="A396" s="3" t="s">
        <v>453</v>
      </c>
      <c r="B396" s="12">
        <v>227879</v>
      </c>
      <c r="C396" s="3" t="s">
        <v>395</v>
      </c>
      <c r="D396" s="3">
        <v>131</v>
      </c>
      <c r="E396" s="3">
        <v>31</v>
      </c>
      <c r="F396" s="5">
        <f t="shared" si="18"/>
        <v>0.2366412213740458</v>
      </c>
      <c r="G396" s="3">
        <v>10</v>
      </c>
      <c r="H396" s="5">
        <f t="shared" si="19"/>
        <v>0.07633587786259542</v>
      </c>
      <c r="I396" s="3">
        <f t="shared" si="20"/>
        <v>115</v>
      </c>
      <c r="J396" s="3">
        <v>28</v>
      </c>
      <c r="K396" s="3">
        <v>8</v>
      </c>
      <c r="L396" s="3">
        <v>79</v>
      </c>
    </row>
    <row r="397" spans="1:12" ht="14.25">
      <c r="A397" s="3" t="s">
        <v>481</v>
      </c>
      <c r="B397" s="12">
        <v>687881</v>
      </c>
      <c r="C397" s="3" t="s">
        <v>395</v>
      </c>
      <c r="D397" s="3">
        <v>64</v>
      </c>
      <c r="E397" s="3">
        <v>13</v>
      </c>
      <c r="F397" s="5">
        <f t="shared" si="18"/>
        <v>0.203125</v>
      </c>
      <c r="G397" s="3">
        <v>5</v>
      </c>
      <c r="H397" s="5">
        <f t="shared" si="19"/>
        <v>0.078125</v>
      </c>
      <c r="I397" s="3">
        <f t="shared" si="20"/>
        <v>35</v>
      </c>
      <c r="J397" s="3">
        <v>8</v>
      </c>
      <c r="K397" s="3">
        <v>4</v>
      </c>
      <c r="L397" s="3">
        <v>23</v>
      </c>
    </row>
    <row r="398" spans="1:12" ht="14.25">
      <c r="A398" s="3" t="s">
        <v>503</v>
      </c>
      <c r="B398" s="12">
        <v>409177</v>
      </c>
      <c r="C398" s="3" t="s">
        <v>117</v>
      </c>
      <c r="D398" s="3">
        <v>18</v>
      </c>
      <c r="E398" s="3">
        <v>18</v>
      </c>
      <c r="F398" s="5">
        <f t="shared" si="18"/>
        <v>1</v>
      </c>
      <c r="G398" s="3">
        <v>0</v>
      </c>
      <c r="H398" s="5">
        <f t="shared" si="19"/>
        <v>0</v>
      </c>
      <c r="I398" s="3">
        <f t="shared" si="20"/>
        <v>8</v>
      </c>
      <c r="J398" s="3">
        <v>8</v>
      </c>
      <c r="K398" s="3">
        <v>0</v>
      </c>
      <c r="L398" s="3">
        <v>0</v>
      </c>
    </row>
    <row r="399" spans="1:12" ht="14.25">
      <c r="A399" s="3" t="s">
        <v>463</v>
      </c>
      <c r="B399" s="12">
        <v>407886</v>
      </c>
      <c r="C399" s="3" t="s">
        <v>396</v>
      </c>
      <c r="D399" s="3">
        <v>325</v>
      </c>
      <c r="E399" s="3">
        <v>60</v>
      </c>
      <c r="F399" s="5">
        <f t="shared" si="18"/>
        <v>0.18461538461538463</v>
      </c>
      <c r="G399" s="3">
        <v>21</v>
      </c>
      <c r="H399" s="5">
        <f t="shared" si="19"/>
        <v>0.06461538461538462</v>
      </c>
      <c r="I399" s="3">
        <f t="shared" si="20"/>
        <v>176</v>
      </c>
      <c r="J399" s="3">
        <v>49</v>
      </c>
      <c r="K399" s="3">
        <v>16</v>
      </c>
      <c r="L399" s="3">
        <v>111</v>
      </c>
    </row>
    <row r="400" spans="1:12" ht="14.25">
      <c r="A400" s="3" t="s">
        <v>469</v>
      </c>
      <c r="B400" s="12">
        <v>517888</v>
      </c>
      <c r="C400" s="3" t="s">
        <v>396</v>
      </c>
      <c r="D400" s="3">
        <v>99</v>
      </c>
      <c r="E400" s="3">
        <v>5</v>
      </c>
      <c r="F400" s="5">
        <f t="shared" si="18"/>
        <v>0.050505050505050504</v>
      </c>
      <c r="G400" s="3">
        <v>0</v>
      </c>
      <c r="H400" s="5">
        <f t="shared" si="19"/>
        <v>0</v>
      </c>
      <c r="I400" s="3">
        <f t="shared" si="20"/>
        <v>68</v>
      </c>
      <c r="J400" s="3">
        <v>4</v>
      </c>
      <c r="K400" s="3">
        <v>0</v>
      </c>
      <c r="L400" s="3">
        <v>64</v>
      </c>
    </row>
    <row r="401" spans="1:12" ht="14.25">
      <c r="A401" s="3" t="s">
        <v>450</v>
      </c>
      <c r="B401" s="12">
        <v>147899</v>
      </c>
      <c r="C401" s="3" t="s">
        <v>397</v>
      </c>
      <c r="D401" s="3">
        <v>157</v>
      </c>
      <c r="E401" s="3">
        <v>33</v>
      </c>
      <c r="F401" s="5">
        <f t="shared" si="18"/>
        <v>0.21019108280254778</v>
      </c>
      <c r="G401" s="3">
        <v>8</v>
      </c>
      <c r="H401" s="5">
        <f t="shared" si="19"/>
        <v>0.050955414012738856</v>
      </c>
      <c r="I401" s="3">
        <f t="shared" si="20"/>
        <v>124</v>
      </c>
      <c r="J401" s="3">
        <v>26</v>
      </c>
      <c r="K401" s="3">
        <v>5</v>
      </c>
      <c r="L401" s="3">
        <v>93</v>
      </c>
    </row>
    <row r="402" spans="1:12" ht="14.25">
      <c r="A402" s="3" t="s">
        <v>450</v>
      </c>
      <c r="B402" s="12">
        <v>147902</v>
      </c>
      <c r="C402" s="3" t="s">
        <v>398</v>
      </c>
      <c r="D402" s="3">
        <v>129</v>
      </c>
      <c r="E402" s="3">
        <v>23</v>
      </c>
      <c r="F402" s="5">
        <f t="shared" si="18"/>
        <v>0.17829457364341086</v>
      </c>
      <c r="G402" s="3">
        <v>7</v>
      </c>
      <c r="H402" s="5">
        <f t="shared" si="19"/>
        <v>0.05426356589147287</v>
      </c>
      <c r="I402" s="3">
        <f t="shared" si="20"/>
        <v>82</v>
      </c>
      <c r="J402" s="3">
        <v>12</v>
      </c>
      <c r="K402" s="3">
        <v>5</v>
      </c>
      <c r="L402" s="3">
        <v>65</v>
      </c>
    </row>
    <row r="403" spans="1:12" ht="14.25">
      <c r="A403" s="3" t="s">
        <v>463</v>
      </c>
      <c r="B403" s="12">
        <v>407924</v>
      </c>
      <c r="C403" s="3" t="s">
        <v>399</v>
      </c>
      <c r="D403" s="3">
        <v>186</v>
      </c>
      <c r="E403" s="3">
        <v>60</v>
      </c>
      <c r="F403" s="5">
        <f t="shared" si="18"/>
        <v>0.3225806451612903</v>
      </c>
      <c r="G403" s="3">
        <v>10</v>
      </c>
      <c r="H403" s="5">
        <f t="shared" si="19"/>
        <v>0.053763440860215055</v>
      </c>
      <c r="I403" s="3">
        <f t="shared" si="20"/>
        <v>99</v>
      </c>
      <c r="J403" s="3">
        <v>38</v>
      </c>
      <c r="K403" s="3">
        <v>9</v>
      </c>
      <c r="L403" s="3">
        <v>52</v>
      </c>
    </row>
    <row r="404" spans="1:12" ht="14.25">
      <c r="A404" s="3" t="s">
        <v>469</v>
      </c>
      <c r="B404" s="12">
        <v>517917</v>
      </c>
      <c r="C404" s="3" t="s">
        <v>400</v>
      </c>
      <c r="D404" s="3">
        <v>203</v>
      </c>
      <c r="E404" s="3">
        <v>16</v>
      </c>
      <c r="F404" s="5">
        <f t="shared" si="18"/>
        <v>0.07881773399014778</v>
      </c>
      <c r="G404" s="3">
        <v>4</v>
      </c>
      <c r="H404" s="5">
        <f t="shared" si="19"/>
        <v>0.019704433497536946</v>
      </c>
      <c r="I404" s="3">
        <f t="shared" si="20"/>
        <v>146</v>
      </c>
      <c r="J404" s="3">
        <v>16</v>
      </c>
      <c r="K404" s="3">
        <v>4</v>
      </c>
      <c r="L404" s="3">
        <v>126</v>
      </c>
    </row>
    <row r="405" spans="1:12" ht="14.25">
      <c r="A405" s="3" t="s">
        <v>444</v>
      </c>
      <c r="B405" s="12">
        <v>57648</v>
      </c>
      <c r="C405" s="3" t="s">
        <v>401</v>
      </c>
      <c r="D405" s="3">
        <v>123</v>
      </c>
      <c r="E405" s="3">
        <v>30</v>
      </c>
      <c r="F405" s="5">
        <f t="shared" si="18"/>
        <v>0.24390243902439024</v>
      </c>
      <c r="G405" s="3">
        <v>7</v>
      </c>
      <c r="H405" s="5">
        <f t="shared" si="19"/>
        <v>0.056910569105691054</v>
      </c>
      <c r="I405" s="3">
        <f t="shared" si="20"/>
        <v>54</v>
      </c>
      <c r="J405" s="3">
        <v>23</v>
      </c>
      <c r="K405" s="3">
        <v>7</v>
      </c>
      <c r="L405" s="3">
        <v>24</v>
      </c>
    </row>
    <row r="406" spans="1:12" ht="14.25">
      <c r="A406" s="3" t="s">
        <v>454</v>
      </c>
      <c r="B406" s="12">
        <v>237925</v>
      </c>
      <c r="C406" s="3" t="s">
        <v>402</v>
      </c>
      <c r="D406" s="3">
        <v>138</v>
      </c>
      <c r="E406" s="3">
        <v>15</v>
      </c>
      <c r="F406" s="5">
        <f t="shared" si="18"/>
        <v>0.10869565217391304</v>
      </c>
      <c r="G406" s="3">
        <v>2</v>
      </c>
      <c r="H406" s="5">
        <f t="shared" si="19"/>
        <v>0.014492753623188406</v>
      </c>
      <c r="I406" s="3">
        <f t="shared" si="20"/>
        <v>75</v>
      </c>
      <c r="J406" s="3">
        <v>14</v>
      </c>
      <c r="K406" s="3">
        <v>2</v>
      </c>
      <c r="L406" s="3">
        <v>59</v>
      </c>
    </row>
    <row r="407" spans="1:12" ht="14.25">
      <c r="A407" s="3" t="s">
        <v>463</v>
      </c>
      <c r="B407" s="12">
        <v>407370</v>
      </c>
      <c r="C407" s="3" t="s">
        <v>403</v>
      </c>
      <c r="D407" s="3">
        <v>176</v>
      </c>
      <c r="E407" s="3">
        <v>107</v>
      </c>
      <c r="F407" s="5">
        <f t="shared" si="18"/>
        <v>0.6079545454545454</v>
      </c>
      <c r="G407" s="3">
        <v>18</v>
      </c>
      <c r="H407" s="5">
        <f t="shared" si="19"/>
        <v>0.10227272727272728</v>
      </c>
      <c r="I407" s="3">
        <f t="shared" si="20"/>
        <v>140</v>
      </c>
      <c r="J407" s="3">
        <v>93</v>
      </c>
      <c r="K407" s="3">
        <v>15</v>
      </c>
      <c r="L407" s="3">
        <v>32</v>
      </c>
    </row>
    <row r="408" spans="1:12" ht="14.25">
      <c r="A408" s="3" t="s">
        <v>468</v>
      </c>
      <c r="B408" s="12">
        <v>497241</v>
      </c>
      <c r="C408" s="3" t="s">
        <v>404</v>
      </c>
      <c r="D408" s="3">
        <v>786</v>
      </c>
      <c r="E408" s="3">
        <v>51</v>
      </c>
      <c r="F408" s="5">
        <f t="shared" si="18"/>
        <v>0.0648854961832061</v>
      </c>
      <c r="G408" s="3">
        <v>15</v>
      </c>
      <c r="H408" s="5">
        <f t="shared" si="19"/>
        <v>0.019083969465648856</v>
      </c>
      <c r="I408" s="3">
        <f t="shared" si="20"/>
        <v>536</v>
      </c>
      <c r="J408" s="3">
        <v>40</v>
      </c>
      <c r="K408" s="3">
        <v>13</v>
      </c>
      <c r="L408" s="3">
        <v>483</v>
      </c>
    </row>
    <row r="409" spans="1:12" ht="14.25">
      <c r="A409" s="3" t="s">
        <v>468</v>
      </c>
      <c r="B409" s="12">
        <v>495010</v>
      </c>
      <c r="C409" s="3" t="s">
        <v>405</v>
      </c>
      <c r="D409" s="3">
        <v>40</v>
      </c>
      <c r="E409" s="3">
        <v>14</v>
      </c>
      <c r="F409" s="5">
        <f t="shared" si="18"/>
        <v>0.35</v>
      </c>
      <c r="G409" s="3">
        <v>4</v>
      </c>
      <c r="H409" s="5">
        <f t="shared" si="19"/>
        <v>0.1</v>
      </c>
      <c r="I409" s="3">
        <f t="shared" si="20"/>
        <v>27</v>
      </c>
      <c r="J409" s="3">
        <v>11</v>
      </c>
      <c r="K409" s="3">
        <v>3</v>
      </c>
      <c r="L409" s="3">
        <v>13</v>
      </c>
    </row>
    <row r="410" spans="1:12" ht="14.25">
      <c r="A410" s="3" t="s">
        <v>463</v>
      </c>
      <c r="B410" s="12">
        <v>401408</v>
      </c>
      <c r="C410" s="3" t="s">
        <v>406</v>
      </c>
      <c r="D410" s="3">
        <v>308</v>
      </c>
      <c r="E410" s="3">
        <v>250</v>
      </c>
      <c r="F410" s="5">
        <f t="shared" si="18"/>
        <v>0.8116883116883117</v>
      </c>
      <c r="G410" s="3">
        <v>16</v>
      </c>
      <c r="H410" s="5">
        <f t="shared" si="19"/>
        <v>0.05194805194805195</v>
      </c>
      <c r="I410" s="3">
        <f t="shared" si="20"/>
        <v>169</v>
      </c>
      <c r="J410" s="3">
        <v>162</v>
      </c>
      <c r="K410" s="3">
        <v>4</v>
      </c>
      <c r="L410" s="3">
        <v>3</v>
      </c>
    </row>
    <row r="411" spans="1:12" ht="14.25">
      <c r="A411" s="3" t="s">
        <v>463</v>
      </c>
      <c r="B411" s="12">
        <v>402650</v>
      </c>
      <c r="C411" s="3" t="s">
        <v>407</v>
      </c>
      <c r="D411" s="3">
        <v>106</v>
      </c>
      <c r="E411" s="3">
        <v>101</v>
      </c>
      <c r="F411" s="5">
        <f t="shared" si="18"/>
        <v>0.9528301886792453</v>
      </c>
      <c r="G411" s="3">
        <v>0</v>
      </c>
      <c r="H411" s="5">
        <f t="shared" si="19"/>
        <v>0</v>
      </c>
      <c r="I411" s="3">
        <f t="shared" si="20"/>
        <v>79</v>
      </c>
      <c r="J411" s="3">
        <v>79</v>
      </c>
      <c r="K411" s="3">
        <v>0</v>
      </c>
      <c r="L411" s="3">
        <v>0</v>
      </c>
    </row>
    <row r="412" spans="1:12" ht="14.25">
      <c r="A412" s="3" t="s">
        <v>447</v>
      </c>
      <c r="B412" s="12">
        <v>107949</v>
      </c>
      <c r="C412" s="3" t="s">
        <v>408</v>
      </c>
      <c r="D412" s="3">
        <v>119</v>
      </c>
      <c r="E412" s="3">
        <v>30</v>
      </c>
      <c r="F412" s="5">
        <f t="shared" si="18"/>
        <v>0.25210084033613445</v>
      </c>
      <c r="G412" s="3">
        <v>23</v>
      </c>
      <c r="H412" s="5">
        <f t="shared" si="19"/>
        <v>0.19327731092436976</v>
      </c>
      <c r="I412" s="3">
        <f t="shared" si="20"/>
        <v>102</v>
      </c>
      <c r="J412" s="3">
        <v>26</v>
      </c>
      <c r="K412" s="3">
        <v>18</v>
      </c>
      <c r="L412" s="3">
        <v>58</v>
      </c>
    </row>
    <row r="413" spans="1:12" ht="14.25">
      <c r="A413" s="3" t="s">
        <v>445</v>
      </c>
      <c r="B413" s="12">
        <v>82920</v>
      </c>
      <c r="C413" s="3" t="s">
        <v>409</v>
      </c>
      <c r="D413" s="3">
        <v>114</v>
      </c>
      <c r="E413" s="3">
        <v>12</v>
      </c>
      <c r="F413" s="5">
        <f t="shared" si="18"/>
        <v>0.10526315789473684</v>
      </c>
      <c r="G413" s="3">
        <v>6</v>
      </c>
      <c r="H413" s="5">
        <f t="shared" si="19"/>
        <v>0.05263157894736842</v>
      </c>
      <c r="I413" s="3">
        <f t="shared" si="20"/>
        <v>80</v>
      </c>
      <c r="J413" s="3">
        <v>7</v>
      </c>
      <c r="K413" s="3">
        <v>6</v>
      </c>
      <c r="L413" s="3">
        <v>67</v>
      </c>
    </row>
    <row r="414" spans="1:12" ht="14.25">
      <c r="A414" s="3" t="s">
        <v>445</v>
      </c>
      <c r="B414" s="12">
        <v>87962</v>
      </c>
      <c r="C414" s="3" t="s">
        <v>409</v>
      </c>
      <c r="D414" s="3">
        <v>39</v>
      </c>
      <c r="E414" s="3">
        <v>2</v>
      </c>
      <c r="F414" s="5">
        <f t="shared" si="18"/>
        <v>0.05128205128205128</v>
      </c>
      <c r="G414" s="3">
        <v>1</v>
      </c>
      <c r="H414" s="5">
        <f t="shared" si="19"/>
        <v>0.02564102564102564</v>
      </c>
      <c r="I414" s="3">
        <f t="shared" si="20"/>
        <v>26</v>
      </c>
      <c r="J414" s="3">
        <v>1</v>
      </c>
      <c r="K414" s="3">
        <v>1</v>
      </c>
      <c r="L414" s="3">
        <v>24</v>
      </c>
    </row>
    <row r="415" spans="1:12" ht="14.25">
      <c r="A415" s="3" t="s">
        <v>448</v>
      </c>
      <c r="B415" s="12">
        <v>117952</v>
      </c>
      <c r="C415" s="3" t="s">
        <v>409</v>
      </c>
      <c r="D415" s="3">
        <v>35</v>
      </c>
      <c r="E415" s="3">
        <v>11</v>
      </c>
      <c r="F415" s="5">
        <f t="shared" si="18"/>
        <v>0.3142857142857143</v>
      </c>
      <c r="G415" s="3">
        <v>0</v>
      </c>
      <c r="H415" s="5">
        <f t="shared" si="19"/>
        <v>0</v>
      </c>
      <c r="I415" s="3">
        <f t="shared" si="20"/>
        <v>19</v>
      </c>
      <c r="J415" s="3">
        <v>10</v>
      </c>
      <c r="K415" s="3">
        <v>0</v>
      </c>
      <c r="L415" s="3">
        <v>9</v>
      </c>
    </row>
    <row r="416" spans="1:12" ht="14.25">
      <c r="A416" s="3" t="s">
        <v>460</v>
      </c>
      <c r="B416" s="12">
        <v>357955</v>
      </c>
      <c r="C416" s="3" t="s">
        <v>409</v>
      </c>
      <c r="D416" s="3">
        <v>141</v>
      </c>
      <c r="E416" s="3">
        <v>17</v>
      </c>
      <c r="F416" s="5">
        <f t="shared" si="18"/>
        <v>0.12056737588652482</v>
      </c>
      <c r="G416" s="3">
        <v>7</v>
      </c>
      <c r="H416" s="5">
        <f t="shared" si="19"/>
        <v>0.04964539007092199</v>
      </c>
      <c r="I416" s="3">
        <f t="shared" si="20"/>
        <v>94</v>
      </c>
      <c r="J416" s="3">
        <v>12</v>
      </c>
      <c r="K416" s="3">
        <v>6</v>
      </c>
      <c r="L416" s="3">
        <v>76</v>
      </c>
    </row>
    <row r="417" spans="1:12" ht="14.25">
      <c r="A417" s="3" t="s">
        <v>462</v>
      </c>
      <c r="B417" s="12">
        <v>377959</v>
      </c>
      <c r="C417" s="3" t="s">
        <v>409</v>
      </c>
      <c r="D417" s="3">
        <v>54</v>
      </c>
      <c r="E417" s="3">
        <v>7</v>
      </c>
      <c r="F417" s="5">
        <f t="shared" si="18"/>
        <v>0.12962962962962962</v>
      </c>
      <c r="G417" s="3">
        <v>10</v>
      </c>
      <c r="H417" s="5">
        <f t="shared" si="19"/>
        <v>0.18518518518518517</v>
      </c>
      <c r="I417" s="3">
        <f t="shared" si="20"/>
        <v>45</v>
      </c>
      <c r="J417" s="3">
        <v>7</v>
      </c>
      <c r="K417" s="3">
        <v>8</v>
      </c>
      <c r="L417" s="3">
        <v>30</v>
      </c>
    </row>
    <row r="418" spans="1:12" ht="14.25">
      <c r="A418" s="3" t="s">
        <v>462</v>
      </c>
      <c r="B418" s="12">
        <v>377957</v>
      </c>
      <c r="C418" s="3" t="s">
        <v>409</v>
      </c>
      <c r="D418" s="3">
        <v>180</v>
      </c>
      <c r="E418" s="3">
        <v>39</v>
      </c>
      <c r="F418" s="5">
        <f t="shared" si="18"/>
        <v>0.21666666666666667</v>
      </c>
      <c r="G418" s="3">
        <v>16</v>
      </c>
      <c r="H418" s="5">
        <f t="shared" si="19"/>
        <v>0.08888888888888889</v>
      </c>
      <c r="I418" s="3">
        <f t="shared" si="20"/>
        <v>122</v>
      </c>
      <c r="J418" s="3">
        <v>25</v>
      </c>
      <c r="K418" s="3">
        <v>12</v>
      </c>
      <c r="L418" s="3">
        <v>85</v>
      </c>
    </row>
    <row r="419" spans="1:12" ht="14.25">
      <c r="A419" s="3" t="s">
        <v>466</v>
      </c>
      <c r="B419" s="12">
        <v>457961</v>
      </c>
      <c r="C419" s="3" t="s">
        <v>409</v>
      </c>
      <c r="D419" s="3">
        <v>137</v>
      </c>
      <c r="E419" s="3">
        <v>8</v>
      </c>
      <c r="F419" s="5">
        <f t="shared" si="18"/>
        <v>0.058394160583941604</v>
      </c>
      <c r="G419" s="3">
        <v>0</v>
      </c>
      <c r="H419" s="5">
        <f t="shared" si="19"/>
        <v>0</v>
      </c>
      <c r="I419" s="3">
        <f t="shared" si="20"/>
        <v>67</v>
      </c>
      <c r="J419" s="3">
        <v>7</v>
      </c>
      <c r="K419" s="3">
        <v>0</v>
      </c>
      <c r="L419" s="3">
        <v>60</v>
      </c>
    </row>
    <row r="420" spans="1:12" ht="14.25">
      <c r="A420" s="3" t="s">
        <v>469</v>
      </c>
      <c r="B420" s="12">
        <v>517963</v>
      </c>
      <c r="C420" s="3" t="s">
        <v>409</v>
      </c>
      <c r="D420" s="3">
        <v>208</v>
      </c>
      <c r="E420" s="3">
        <v>22</v>
      </c>
      <c r="F420" s="5">
        <f t="shared" si="18"/>
        <v>0.10576923076923077</v>
      </c>
      <c r="G420" s="3">
        <v>7</v>
      </c>
      <c r="H420" s="5">
        <f t="shared" si="19"/>
        <v>0.03365384615384615</v>
      </c>
      <c r="I420" s="3">
        <f t="shared" si="20"/>
        <v>135</v>
      </c>
      <c r="J420" s="3">
        <v>17</v>
      </c>
      <c r="K420" s="3">
        <v>5</v>
      </c>
      <c r="L420" s="3">
        <v>113</v>
      </c>
    </row>
    <row r="421" spans="1:12" ht="14.25">
      <c r="A421" s="3" t="s">
        <v>471</v>
      </c>
      <c r="B421" s="12">
        <v>558877</v>
      </c>
      <c r="C421" s="3" t="s">
        <v>409</v>
      </c>
      <c r="D421" s="3">
        <v>204</v>
      </c>
      <c r="E421" s="3">
        <v>11</v>
      </c>
      <c r="F421" s="5">
        <f t="shared" si="18"/>
        <v>0.05392156862745098</v>
      </c>
      <c r="G421" s="3">
        <v>1</v>
      </c>
      <c r="H421" s="5">
        <f t="shared" si="19"/>
        <v>0.004901960784313725</v>
      </c>
      <c r="I421" s="3">
        <f t="shared" si="20"/>
        <v>102</v>
      </c>
      <c r="J421" s="3">
        <v>9</v>
      </c>
      <c r="K421" s="3">
        <v>1</v>
      </c>
      <c r="L421" s="3">
        <v>92</v>
      </c>
    </row>
    <row r="422" spans="1:12" ht="14.25">
      <c r="A422" s="3" t="s">
        <v>474</v>
      </c>
      <c r="B422" s="12">
        <v>597956</v>
      </c>
      <c r="C422" s="3" t="s">
        <v>409</v>
      </c>
      <c r="D422" s="3">
        <v>150</v>
      </c>
      <c r="E422" s="3">
        <v>22</v>
      </c>
      <c r="F422" s="5">
        <f t="shared" si="18"/>
        <v>0.14666666666666667</v>
      </c>
      <c r="G422" s="3">
        <v>3</v>
      </c>
      <c r="H422" s="5">
        <f t="shared" si="19"/>
        <v>0.02</v>
      </c>
      <c r="I422" s="3">
        <f t="shared" si="20"/>
        <v>37</v>
      </c>
      <c r="J422" s="3">
        <v>7</v>
      </c>
      <c r="K422" s="3">
        <v>2</v>
      </c>
      <c r="L422" s="3">
        <v>28</v>
      </c>
    </row>
    <row r="423" spans="1:12" ht="14.25">
      <c r="A423" s="3" t="s">
        <v>482</v>
      </c>
      <c r="B423" s="12">
        <v>707965</v>
      </c>
      <c r="C423" s="3" t="s">
        <v>409</v>
      </c>
      <c r="D423" s="3">
        <v>122</v>
      </c>
      <c r="E423" s="3">
        <v>10</v>
      </c>
      <c r="F423" s="5">
        <f t="shared" si="18"/>
        <v>0.08196721311475409</v>
      </c>
      <c r="G423" s="3">
        <v>7</v>
      </c>
      <c r="H423" s="5">
        <f t="shared" si="19"/>
        <v>0.05737704918032787</v>
      </c>
      <c r="I423" s="3">
        <f t="shared" si="20"/>
        <v>79</v>
      </c>
      <c r="J423" s="3">
        <v>7</v>
      </c>
      <c r="K423" s="3">
        <v>7</v>
      </c>
      <c r="L423" s="3">
        <v>65</v>
      </c>
    </row>
    <row r="424" spans="1:12" ht="14.25">
      <c r="A424" s="3" t="s">
        <v>482</v>
      </c>
      <c r="B424" s="12">
        <v>707958</v>
      </c>
      <c r="C424" s="3" t="s">
        <v>409</v>
      </c>
      <c r="D424" s="3">
        <v>64</v>
      </c>
      <c r="E424" s="3">
        <v>23</v>
      </c>
      <c r="F424" s="5">
        <f t="shared" si="18"/>
        <v>0.359375</v>
      </c>
      <c r="G424" s="3">
        <v>6</v>
      </c>
      <c r="H424" s="5">
        <f t="shared" si="19"/>
        <v>0.09375</v>
      </c>
      <c r="I424" s="3">
        <f t="shared" si="20"/>
        <v>40</v>
      </c>
      <c r="J424" s="3">
        <v>17</v>
      </c>
      <c r="K424" s="3">
        <v>5</v>
      </c>
      <c r="L424" s="3">
        <v>18</v>
      </c>
    </row>
    <row r="425" spans="1:12" ht="14.25">
      <c r="A425" s="3" t="s">
        <v>455</v>
      </c>
      <c r="B425" s="12">
        <v>287950</v>
      </c>
      <c r="C425" s="3" t="s">
        <v>410</v>
      </c>
      <c r="D425" s="3">
        <v>199</v>
      </c>
      <c r="E425" s="3">
        <v>15</v>
      </c>
      <c r="F425" s="5">
        <f t="shared" si="18"/>
        <v>0.07537688442211055</v>
      </c>
      <c r="G425" s="3">
        <v>13</v>
      </c>
      <c r="H425" s="5">
        <f t="shared" si="19"/>
        <v>0.06532663316582915</v>
      </c>
      <c r="I425" s="3">
        <f t="shared" si="20"/>
        <v>100</v>
      </c>
      <c r="J425" s="3">
        <v>12</v>
      </c>
      <c r="K425" s="3">
        <v>9</v>
      </c>
      <c r="L425" s="3">
        <v>79</v>
      </c>
    </row>
    <row r="426" spans="1:12" ht="14.25">
      <c r="A426" s="3" t="s">
        <v>482</v>
      </c>
      <c r="B426" s="12">
        <v>707457</v>
      </c>
      <c r="C426" s="3" t="s">
        <v>411</v>
      </c>
      <c r="D426" s="3">
        <v>933</v>
      </c>
      <c r="E426" s="3">
        <v>63</v>
      </c>
      <c r="F426" s="5">
        <f t="shared" si="18"/>
        <v>0.06752411575562701</v>
      </c>
      <c r="G426" s="3">
        <v>36</v>
      </c>
      <c r="H426" s="5">
        <f t="shared" si="19"/>
        <v>0.03858520900321544</v>
      </c>
      <c r="I426" s="3">
        <f t="shared" si="20"/>
        <v>403</v>
      </c>
      <c r="J426" s="3">
        <v>41</v>
      </c>
      <c r="K426" s="3">
        <v>26</v>
      </c>
      <c r="L426" s="3">
        <v>336</v>
      </c>
    </row>
    <row r="427" spans="1:12" ht="14.25">
      <c r="A427" s="3" t="s">
        <v>482</v>
      </c>
      <c r="B427" s="12">
        <v>707171</v>
      </c>
      <c r="C427" s="3" t="s">
        <v>412</v>
      </c>
      <c r="D427" s="3">
        <v>722</v>
      </c>
      <c r="E427" s="3">
        <v>46</v>
      </c>
      <c r="F427" s="5">
        <f t="shared" si="18"/>
        <v>0.06371191135734072</v>
      </c>
      <c r="G427" s="3">
        <v>9</v>
      </c>
      <c r="H427" s="5">
        <f t="shared" si="19"/>
        <v>0.012465373961218837</v>
      </c>
      <c r="I427" s="3">
        <f t="shared" si="20"/>
        <v>371</v>
      </c>
      <c r="J427" s="3">
        <v>31</v>
      </c>
      <c r="K427" s="3">
        <v>6</v>
      </c>
      <c r="L427" s="3">
        <v>334</v>
      </c>
    </row>
    <row r="428" spans="1:12" ht="14.25">
      <c r="A428" s="3" t="s">
        <v>463</v>
      </c>
      <c r="B428" s="12">
        <v>408125</v>
      </c>
      <c r="C428" s="3" t="s">
        <v>436</v>
      </c>
      <c r="D428" s="3">
        <v>630</v>
      </c>
      <c r="E428" s="3">
        <v>553</v>
      </c>
      <c r="F428" s="5">
        <f t="shared" si="18"/>
        <v>0.8777777777777778</v>
      </c>
      <c r="G428" s="3">
        <v>43</v>
      </c>
      <c r="H428" s="5">
        <f t="shared" si="19"/>
        <v>0.06825396825396825</v>
      </c>
      <c r="I428" s="3">
        <f t="shared" si="20"/>
        <v>439</v>
      </c>
      <c r="J428" s="3">
        <v>393</v>
      </c>
      <c r="K428" s="3">
        <v>34</v>
      </c>
      <c r="L428" s="3">
        <v>12</v>
      </c>
    </row>
    <row r="429" spans="1:12" ht="14.25">
      <c r="A429" s="3" t="s">
        <v>463</v>
      </c>
      <c r="B429" s="12">
        <v>408124</v>
      </c>
      <c r="C429" s="3" t="s">
        <v>437</v>
      </c>
      <c r="D429" s="3">
        <v>227</v>
      </c>
      <c r="E429" s="3">
        <v>125</v>
      </c>
      <c r="F429" s="5">
        <f t="shared" si="18"/>
        <v>0.5506607929515418</v>
      </c>
      <c r="G429" s="3">
        <v>30</v>
      </c>
      <c r="H429" s="5">
        <f t="shared" si="19"/>
        <v>0.13215859030837004</v>
      </c>
      <c r="I429" s="3">
        <f t="shared" si="20"/>
        <v>155</v>
      </c>
      <c r="J429" s="3">
        <v>104</v>
      </c>
      <c r="K429" s="3">
        <v>22</v>
      </c>
      <c r="L429" s="3">
        <v>29</v>
      </c>
    </row>
    <row r="430" spans="1:12" ht="14.25">
      <c r="A430" s="3" t="s">
        <v>463</v>
      </c>
      <c r="B430" s="12">
        <v>407253</v>
      </c>
      <c r="C430" s="3" t="s">
        <v>413</v>
      </c>
      <c r="D430" s="3">
        <v>93</v>
      </c>
      <c r="E430" s="3">
        <v>89</v>
      </c>
      <c r="F430" s="5">
        <f t="shared" si="18"/>
        <v>0.956989247311828</v>
      </c>
      <c r="G430" s="3">
        <v>0</v>
      </c>
      <c r="H430" s="5">
        <f t="shared" si="19"/>
        <v>0</v>
      </c>
      <c r="I430" s="3">
        <f t="shared" si="20"/>
        <v>82</v>
      </c>
      <c r="J430" s="3">
        <v>79</v>
      </c>
      <c r="K430" s="3">
        <v>0</v>
      </c>
      <c r="L430" s="3">
        <v>3</v>
      </c>
    </row>
    <row r="431" spans="1:12" ht="14.25">
      <c r="A431" s="3" t="s">
        <v>503</v>
      </c>
      <c r="B431" s="12">
        <v>409191</v>
      </c>
      <c r="C431" s="3" t="s">
        <v>118</v>
      </c>
      <c r="D431" s="3">
        <v>12</v>
      </c>
      <c r="E431" s="3">
        <v>12</v>
      </c>
      <c r="F431" s="5">
        <f t="shared" si="18"/>
        <v>1</v>
      </c>
      <c r="G431" s="3">
        <v>0</v>
      </c>
      <c r="H431" s="5">
        <f t="shared" si="19"/>
        <v>0</v>
      </c>
      <c r="I431" s="3">
        <f t="shared" si="20"/>
        <v>3</v>
      </c>
      <c r="J431" s="3">
        <v>3</v>
      </c>
      <c r="K431" s="3">
        <v>0</v>
      </c>
      <c r="L431" s="3">
        <v>0</v>
      </c>
    </row>
    <row r="432" spans="1:12" ht="14.25">
      <c r="A432" s="3" t="s">
        <v>463</v>
      </c>
      <c r="B432" s="12">
        <v>409866</v>
      </c>
      <c r="C432" s="3" t="s">
        <v>414</v>
      </c>
      <c r="D432" s="3">
        <v>175</v>
      </c>
      <c r="E432" s="3">
        <v>164</v>
      </c>
      <c r="F432" s="5">
        <f t="shared" si="18"/>
        <v>0.9371428571428572</v>
      </c>
      <c r="G432" s="3">
        <v>0</v>
      </c>
      <c r="H432" s="5">
        <f t="shared" si="19"/>
        <v>0</v>
      </c>
      <c r="I432" s="3">
        <f t="shared" si="20"/>
        <v>139</v>
      </c>
      <c r="J432" s="3">
        <v>130</v>
      </c>
      <c r="K432" s="3">
        <v>0</v>
      </c>
      <c r="L432" s="3">
        <v>9</v>
      </c>
    </row>
    <row r="433" spans="1:12" ht="14.25">
      <c r="A433" s="3" t="s">
        <v>505</v>
      </c>
      <c r="B433" s="12">
        <v>674031</v>
      </c>
      <c r="C433" s="3" t="s">
        <v>97</v>
      </c>
      <c r="D433" s="3">
        <v>10</v>
      </c>
      <c r="E433" s="3">
        <v>10</v>
      </c>
      <c r="F433" s="5">
        <f t="shared" si="18"/>
        <v>1</v>
      </c>
      <c r="G433" s="3">
        <v>0</v>
      </c>
      <c r="H433" s="5">
        <f t="shared" si="19"/>
        <v>0</v>
      </c>
      <c r="I433" s="3">
        <f t="shared" si="20"/>
        <v>6</v>
      </c>
      <c r="J433" s="3">
        <v>6</v>
      </c>
      <c r="K433" s="3">
        <v>0</v>
      </c>
      <c r="L433" s="3">
        <v>0</v>
      </c>
    </row>
    <row r="434" spans="1:12" ht="14.25">
      <c r="A434" s="3" t="s">
        <v>444</v>
      </c>
      <c r="B434" s="12">
        <v>57983</v>
      </c>
      <c r="C434" s="3" t="s">
        <v>415</v>
      </c>
      <c r="D434" s="3">
        <v>110</v>
      </c>
      <c r="E434" s="3">
        <v>8</v>
      </c>
      <c r="F434" s="5">
        <f t="shared" si="18"/>
        <v>0.07272727272727272</v>
      </c>
      <c r="G434" s="3">
        <v>5</v>
      </c>
      <c r="H434" s="5">
        <f t="shared" si="19"/>
        <v>0.045454545454545456</v>
      </c>
      <c r="I434" s="3">
        <f t="shared" si="20"/>
        <v>51</v>
      </c>
      <c r="J434" s="3">
        <v>5</v>
      </c>
      <c r="K434" s="3">
        <v>4</v>
      </c>
      <c r="L434" s="3">
        <v>42</v>
      </c>
    </row>
    <row r="435" spans="1:12" ht="14.25">
      <c r="A435" s="3" t="s">
        <v>452</v>
      </c>
      <c r="B435" s="12">
        <v>207982</v>
      </c>
      <c r="C435" s="3" t="s">
        <v>416</v>
      </c>
      <c r="D435" s="3">
        <v>357</v>
      </c>
      <c r="E435" s="3">
        <v>21</v>
      </c>
      <c r="F435" s="5">
        <f t="shared" si="18"/>
        <v>0.058823529411764705</v>
      </c>
      <c r="G435" s="3">
        <v>17</v>
      </c>
      <c r="H435" s="5">
        <f t="shared" si="19"/>
        <v>0.047619047619047616</v>
      </c>
      <c r="I435" s="3">
        <f t="shared" si="20"/>
        <v>229</v>
      </c>
      <c r="J435" s="3">
        <v>16</v>
      </c>
      <c r="K435" s="3">
        <v>11</v>
      </c>
      <c r="L435" s="3">
        <v>202</v>
      </c>
    </row>
    <row r="436" spans="1:12" ht="14.25">
      <c r="A436" s="3" t="s">
        <v>469</v>
      </c>
      <c r="B436" s="12">
        <v>517064</v>
      </c>
      <c r="C436" s="3" t="s">
        <v>417</v>
      </c>
      <c r="D436" s="3">
        <v>73</v>
      </c>
      <c r="E436" s="3">
        <v>7</v>
      </c>
      <c r="F436" s="5">
        <f t="shared" si="18"/>
        <v>0.0958904109589041</v>
      </c>
      <c r="G436" s="3">
        <v>3</v>
      </c>
      <c r="H436" s="5">
        <f t="shared" si="19"/>
        <v>0.0410958904109589</v>
      </c>
      <c r="I436" s="3">
        <f t="shared" si="20"/>
        <v>37</v>
      </c>
      <c r="J436" s="3">
        <v>6</v>
      </c>
      <c r="K436" s="3">
        <v>3</v>
      </c>
      <c r="L436" s="3">
        <v>28</v>
      </c>
    </row>
    <row r="437" spans="1:12" ht="14.25">
      <c r="A437" s="3" t="s">
        <v>483</v>
      </c>
      <c r="B437" s="12">
        <v>717002</v>
      </c>
      <c r="C437" s="3" t="s">
        <v>418</v>
      </c>
      <c r="D437" s="3">
        <v>486</v>
      </c>
      <c r="E437" s="3">
        <v>68</v>
      </c>
      <c r="F437" s="5">
        <f t="shared" si="18"/>
        <v>0.13991769547325103</v>
      </c>
      <c r="G437" s="3">
        <v>17</v>
      </c>
      <c r="H437" s="5">
        <f t="shared" si="19"/>
        <v>0.03497942386831276</v>
      </c>
      <c r="I437" s="3">
        <f t="shared" si="20"/>
        <v>429</v>
      </c>
      <c r="J437" s="3">
        <v>58</v>
      </c>
      <c r="K437" s="3">
        <v>14</v>
      </c>
      <c r="L437" s="3">
        <v>357</v>
      </c>
    </row>
    <row r="438" spans="1:12" ht="14.25">
      <c r="A438" s="3" t="s">
        <v>463</v>
      </c>
      <c r="B438" s="12">
        <v>408113</v>
      </c>
      <c r="C438" s="3" t="s">
        <v>438</v>
      </c>
      <c r="D438" s="3">
        <v>311</v>
      </c>
      <c r="E438" s="3">
        <v>64</v>
      </c>
      <c r="F438" s="5">
        <f t="shared" si="18"/>
        <v>0.2057877813504823</v>
      </c>
      <c r="G438" s="3">
        <v>19</v>
      </c>
      <c r="H438" s="5">
        <f t="shared" si="19"/>
        <v>0.06109324758842444</v>
      </c>
      <c r="I438" s="3">
        <f t="shared" si="20"/>
        <v>93</v>
      </c>
      <c r="J438" s="3">
        <v>46</v>
      </c>
      <c r="K438" s="3">
        <v>16</v>
      </c>
      <c r="L438" s="3">
        <v>31</v>
      </c>
    </row>
    <row r="439" spans="1:12" ht="14.25">
      <c r="A439" s="3" t="s">
        <v>463</v>
      </c>
      <c r="B439" s="12">
        <v>402649</v>
      </c>
      <c r="C439" s="3" t="s">
        <v>419</v>
      </c>
      <c r="D439" s="3">
        <v>62</v>
      </c>
      <c r="E439" s="3">
        <v>30</v>
      </c>
      <c r="F439" s="5">
        <f t="shared" si="18"/>
        <v>0.4838709677419355</v>
      </c>
      <c r="G439" s="3">
        <v>12</v>
      </c>
      <c r="H439" s="5">
        <f t="shared" si="19"/>
        <v>0.1935483870967742</v>
      </c>
      <c r="I439" s="3">
        <f t="shared" si="20"/>
        <v>39</v>
      </c>
      <c r="J439" s="3">
        <v>25</v>
      </c>
      <c r="K439" s="3">
        <v>5</v>
      </c>
      <c r="L439" s="3">
        <v>9</v>
      </c>
    </row>
    <row r="440" spans="1:12" ht="14.25">
      <c r="A440" s="3" t="s">
        <v>465</v>
      </c>
      <c r="B440" s="12">
        <v>447990</v>
      </c>
      <c r="C440" s="3" t="s">
        <v>420</v>
      </c>
      <c r="D440" s="3">
        <v>568</v>
      </c>
      <c r="E440" s="3">
        <v>11</v>
      </c>
      <c r="F440" s="5">
        <f t="shared" si="18"/>
        <v>0.01936619718309859</v>
      </c>
      <c r="G440" s="3">
        <v>7</v>
      </c>
      <c r="H440" s="5">
        <f t="shared" si="19"/>
        <v>0.01232394366197183</v>
      </c>
      <c r="I440" s="3">
        <f t="shared" si="20"/>
        <v>226</v>
      </c>
      <c r="J440" s="3">
        <v>10</v>
      </c>
      <c r="K440" s="3">
        <v>6</v>
      </c>
      <c r="L440" s="3">
        <v>210</v>
      </c>
    </row>
    <row r="441" spans="1:12" ht="14.25">
      <c r="A441" s="3" t="s">
        <v>463</v>
      </c>
      <c r="B441" s="12">
        <v>408111</v>
      </c>
      <c r="C441" s="3" t="s">
        <v>439</v>
      </c>
      <c r="D441" s="3">
        <v>506</v>
      </c>
      <c r="E441" s="3">
        <v>411</v>
      </c>
      <c r="F441" s="5">
        <f t="shared" si="18"/>
        <v>0.8122529644268774</v>
      </c>
      <c r="G441" s="3">
        <v>35</v>
      </c>
      <c r="H441" s="5">
        <f t="shared" si="19"/>
        <v>0.0691699604743083</v>
      </c>
      <c r="I441" s="3">
        <f t="shared" si="20"/>
        <v>351</v>
      </c>
      <c r="J441" s="3">
        <v>287</v>
      </c>
      <c r="K441" s="3">
        <v>24</v>
      </c>
      <c r="L441" s="3">
        <v>40</v>
      </c>
    </row>
    <row r="442" spans="1:12" ht="14.25">
      <c r="A442" s="3" t="s">
        <v>463</v>
      </c>
      <c r="B442" s="12">
        <v>401469</v>
      </c>
      <c r="C442" s="3" t="s">
        <v>421</v>
      </c>
      <c r="D442" s="3">
        <v>194</v>
      </c>
      <c r="E442" s="3">
        <v>182</v>
      </c>
      <c r="F442" s="5">
        <f t="shared" si="18"/>
        <v>0.9381443298969072</v>
      </c>
      <c r="G442" s="3">
        <v>1</v>
      </c>
      <c r="H442" s="5">
        <f t="shared" si="19"/>
        <v>0.005154639175257732</v>
      </c>
      <c r="I442" s="3">
        <f t="shared" si="20"/>
        <v>151</v>
      </c>
      <c r="J442" s="3">
        <v>150</v>
      </c>
      <c r="K442" s="3">
        <v>1</v>
      </c>
      <c r="L442" s="3">
        <v>0</v>
      </c>
    </row>
    <row r="443" spans="1:12" ht="14.25">
      <c r="A443" s="3" t="s">
        <v>448</v>
      </c>
      <c r="B443" s="12">
        <v>117996</v>
      </c>
      <c r="C443" s="3" t="s">
        <v>422</v>
      </c>
      <c r="D443" s="3">
        <v>65</v>
      </c>
      <c r="E443" s="3">
        <v>3</v>
      </c>
      <c r="F443" s="5">
        <f t="shared" si="18"/>
        <v>0.046153846153846156</v>
      </c>
      <c r="G443" s="3">
        <v>5</v>
      </c>
      <c r="H443" s="5">
        <f t="shared" si="19"/>
        <v>0.07692307692307693</v>
      </c>
      <c r="I443" s="3">
        <f t="shared" si="20"/>
        <v>38</v>
      </c>
      <c r="J443" s="3">
        <v>2</v>
      </c>
      <c r="K443" s="3">
        <v>4</v>
      </c>
      <c r="L443" s="3">
        <v>32</v>
      </c>
    </row>
    <row r="444" spans="1:12" ht="14.25">
      <c r="A444" s="3" t="s">
        <v>463</v>
      </c>
      <c r="B444" s="12">
        <v>407992</v>
      </c>
      <c r="C444" s="3" t="s">
        <v>422</v>
      </c>
      <c r="D444" s="3">
        <v>143</v>
      </c>
      <c r="E444" s="3">
        <v>20</v>
      </c>
      <c r="F444" s="5">
        <f t="shared" si="18"/>
        <v>0.13986013986013987</v>
      </c>
      <c r="G444" s="3">
        <v>20</v>
      </c>
      <c r="H444" s="5">
        <f t="shared" si="19"/>
        <v>0.13986013986013987</v>
      </c>
      <c r="I444" s="3">
        <f t="shared" si="20"/>
        <v>87</v>
      </c>
      <c r="J444" s="3">
        <v>13</v>
      </c>
      <c r="K444" s="3">
        <v>13</v>
      </c>
      <c r="L444" s="3">
        <v>61</v>
      </c>
    </row>
    <row r="445" spans="3:12" ht="14.25">
      <c r="C445" s="16"/>
      <c r="D445" s="16"/>
      <c r="E445" s="16"/>
      <c r="F445" s="14"/>
      <c r="G445" s="16"/>
      <c r="H445" s="14"/>
      <c r="I445" s="16"/>
      <c r="J445" s="16"/>
      <c r="K445" s="16"/>
      <c r="L445" s="16"/>
    </row>
    <row r="446" spans="2:12" ht="15.75" thickBot="1">
      <c r="B446" s="17" t="s">
        <v>80</v>
      </c>
      <c r="C446" s="18"/>
      <c r="D446" s="18">
        <f>SUM(D2:D445)</f>
        <v>82245</v>
      </c>
      <c r="E446" s="18">
        <f>SUM(E2:E445)</f>
        <v>29109</v>
      </c>
      <c r="F446" s="20"/>
      <c r="G446" s="18">
        <f>SUM(G2:G445)</f>
        <v>3907</v>
      </c>
      <c r="H446" s="20"/>
      <c r="I446" s="18">
        <f>SUM(I2:I445)</f>
        <v>55806</v>
      </c>
      <c r="J446" s="18">
        <f>SUM(J2:J445)</f>
        <v>24398</v>
      </c>
      <c r="K446" s="18">
        <f>SUM(K2:K445)</f>
        <v>3142</v>
      </c>
      <c r="L446" s="18">
        <f>SUM(L2:L444)</f>
        <v>28266</v>
      </c>
    </row>
    <row r="447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Report for October 2010</dc:title>
  <dc:subject>Free and Reduced Price Meals in WI Schools</dc:subject>
  <dc:creator>School Nutrition Team</dc:creator>
  <cp:keywords>enrollment, participation, free and reduced priced meals, nslp, program statistics</cp:keywords>
  <dc:description/>
  <cp:lastModifiedBy>Julie A. Cox</cp:lastModifiedBy>
  <dcterms:created xsi:type="dcterms:W3CDTF">2011-01-05T20:42:48Z</dcterms:created>
  <dcterms:modified xsi:type="dcterms:W3CDTF">2012-03-19T20:21:15Z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-488622765</vt:i4>
  </property>
  <property fmtid="{D5CDD505-2E9C-101B-9397-08002B2CF9AE}" pid="3" name="_NewReviewCycle">
    <vt:lpwstr/>
  </property>
  <property fmtid="{D5CDD505-2E9C-101B-9397-08002B2CF9AE}" pid="4" name="_EmailSubject">
    <vt:lpwstr>NSLP E&amp;P reports</vt:lpwstr>
  </property>
  <property fmtid="{D5CDD505-2E9C-101B-9397-08002B2CF9AE}" pid="5" name="_AuthorEmail">
    <vt:lpwstr>June.Paul@dpi.wi.gov</vt:lpwstr>
  </property>
  <property fmtid="{D5CDD505-2E9C-101B-9397-08002B2CF9AE}" pid="6" name="_AuthorEmailDisplayName">
    <vt:lpwstr>Paul, June C.   DPI</vt:lpwstr>
  </property>
  <property fmtid="{D5CDD505-2E9C-101B-9397-08002B2CF9AE}" pid="7" name="_PreviousAdHocReviewCycleID">
    <vt:i4>1360362818</vt:i4>
  </property>
  <property fmtid="{D5CDD505-2E9C-101B-9397-08002B2CF9AE}" pid="8" name="_ReviewingToolsShownOnce">
    <vt:lpwstr/>
  </property>
</Properties>
</file>