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13_ncr:1_{0F9AB816-7E77-4FEC-898D-2D4D0A1182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titlement Calculator" sheetId="1" r:id="rId1"/>
    <sheet name="Case Calc by Servings" sheetId="3" r:id="rId2"/>
  </sheets>
  <definedNames>
    <definedName name="_xlnm._FilterDatabase" localSheetId="0" hidden="1">'Entitlement Calculator'!$A$6:$V$6</definedName>
    <definedName name="_xlnm.Print_Area" localSheetId="0">'Entitlement Calculator'!$A$1:$V$75</definedName>
    <definedName name="_xlnm.Print_Titles" localSheetId="0">'Entitlement Calculator'!#REF!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3" l="1"/>
  <c r="G70" i="3" s="1"/>
  <c r="I70" i="3" s="1"/>
  <c r="E69" i="3"/>
  <c r="G69" i="3" s="1"/>
  <c r="I69" i="3" s="1"/>
  <c r="E68" i="3"/>
  <c r="G68" i="3" s="1"/>
  <c r="I68" i="3" s="1"/>
  <c r="E67" i="3"/>
  <c r="G67" i="3" s="1"/>
  <c r="I67" i="3" s="1"/>
  <c r="E66" i="3"/>
  <c r="G66" i="3" s="1"/>
  <c r="I66" i="3" s="1"/>
  <c r="E65" i="3"/>
  <c r="G65" i="3" s="1"/>
  <c r="I65" i="3" s="1"/>
  <c r="E64" i="3"/>
  <c r="G64" i="3" s="1"/>
  <c r="I64" i="3" s="1"/>
  <c r="E63" i="3"/>
  <c r="G63" i="3" s="1"/>
  <c r="I63" i="3" s="1"/>
  <c r="E62" i="3"/>
  <c r="G62" i="3" s="1"/>
  <c r="I62" i="3" s="1"/>
  <c r="E61" i="3"/>
  <c r="G61" i="3" s="1"/>
  <c r="I61" i="3" s="1"/>
  <c r="G60" i="3"/>
  <c r="I60" i="3" s="1"/>
  <c r="E60" i="3"/>
  <c r="E59" i="3"/>
  <c r="G59" i="3" s="1"/>
  <c r="I59" i="3" s="1"/>
  <c r="E58" i="3"/>
  <c r="G58" i="3" s="1"/>
  <c r="I58" i="3" s="1"/>
  <c r="E57" i="3"/>
  <c r="G57" i="3" s="1"/>
  <c r="I57" i="3" s="1"/>
  <c r="E56" i="3"/>
  <c r="G56" i="3" s="1"/>
  <c r="I56" i="3" s="1"/>
  <c r="E54" i="3"/>
  <c r="G54" i="3" s="1"/>
  <c r="I54" i="3" s="1"/>
  <c r="E52" i="3"/>
  <c r="G52" i="3" s="1"/>
  <c r="I52" i="3" s="1"/>
  <c r="E51" i="3"/>
  <c r="G51" i="3" s="1"/>
  <c r="I51" i="3" s="1"/>
  <c r="G50" i="3"/>
  <c r="I50" i="3" s="1"/>
  <c r="E50" i="3"/>
  <c r="E48" i="3"/>
  <c r="G48" i="3" s="1"/>
  <c r="I48" i="3" s="1"/>
  <c r="E47" i="3"/>
  <c r="G47" i="3" s="1"/>
  <c r="I47" i="3" s="1"/>
  <c r="E46" i="3"/>
  <c r="G46" i="3" s="1"/>
  <c r="I46" i="3" s="1"/>
  <c r="E45" i="3"/>
  <c r="G45" i="3" s="1"/>
  <c r="I45" i="3" s="1"/>
  <c r="E44" i="3"/>
  <c r="G44" i="3" s="1"/>
  <c r="I44" i="3" s="1"/>
  <c r="E43" i="3"/>
  <c r="G43" i="3" s="1"/>
  <c r="I43" i="3" s="1"/>
  <c r="E42" i="3"/>
  <c r="G42" i="3" s="1"/>
  <c r="I42" i="3" s="1"/>
  <c r="E41" i="3"/>
  <c r="G41" i="3" s="1"/>
  <c r="I41" i="3" s="1"/>
  <c r="G40" i="3"/>
  <c r="I40" i="3" s="1"/>
  <c r="E40" i="3"/>
  <c r="E39" i="3"/>
  <c r="G39" i="3" s="1"/>
  <c r="I39" i="3" s="1"/>
  <c r="G38" i="3"/>
  <c r="I38" i="3" s="1"/>
  <c r="E38" i="3"/>
  <c r="E37" i="3"/>
  <c r="G37" i="3" s="1"/>
  <c r="I37" i="3" s="1"/>
  <c r="G36" i="3"/>
  <c r="I36" i="3" s="1"/>
  <c r="E36" i="3"/>
  <c r="E35" i="3"/>
  <c r="G35" i="3" s="1"/>
  <c r="I35" i="3" s="1"/>
  <c r="E33" i="3"/>
  <c r="G33" i="3" s="1"/>
  <c r="I33" i="3" s="1"/>
  <c r="E32" i="3"/>
  <c r="G32" i="3" s="1"/>
  <c r="I32" i="3" s="1"/>
  <c r="G31" i="3"/>
  <c r="I31" i="3" s="1"/>
  <c r="E31" i="3"/>
  <c r="E30" i="3"/>
  <c r="G30" i="3" s="1"/>
  <c r="I30" i="3" s="1"/>
  <c r="E29" i="3"/>
  <c r="G29" i="3" s="1"/>
  <c r="I29" i="3" s="1"/>
  <c r="E28" i="3"/>
  <c r="G28" i="3" s="1"/>
  <c r="I28" i="3" s="1"/>
  <c r="E26" i="3"/>
  <c r="G26" i="3" s="1"/>
  <c r="I26" i="3" s="1"/>
  <c r="E25" i="3"/>
  <c r="G25" i="3" s="1"/>
  <c r="I25" i="3" s="1"/>
  <c r="E24" i="3"/>
  <c r="G24" i="3" s="1"/>
  <c r="I24" i="3" s="1"/>
  <c r="E23" i="3"/>
  <c r="G23" i="3" s="1"/>
  <c r="I23" i="3" s="1"/>
  <c r="E21" i="3"/>
  <c r="G21" i="3" s="1"/>
  <c r="I21" i="3" s="1"/>
  <c r="E20" i="3"/>
  <c r="G20" i="3" s="1"/>
  <c r="I20" i="3" s="1"/>
  <c r="E19" i="3"/>
  <c r="G19" i="3" s="1"/>
  <c r="I19" i="3" s="1"/>
  <c r="E18" i="3"/>
  <c r="G18" i="3" s="1"/>
  <c r="I18" i="3" s="1"/>
  <c r="E17" i="3"/>
  <c r="G17" i="3" s="1"/>
  <c r="I17" i="3" s="1"/>
  <c r="E16" i="3"/>
  <c r="G16" i="3" s="1"/>
  <c r="I16" i="3" s="1"/>
  <c r="N9" i="1" l="1"/>
  <c r="N43" i="1"/>
  <c r="N44" i="1"/>
  <c r="O69" i="1"/>
  <c r="O70" i="1" s="1"/>
  <c r="N10" i="1"/>
  <c r="N11" i="1"/>
  <c r="N12" i="1"/>
  <c r="N13" i="1"/>
  <c r="N16" i="1"/>
  <c r="N17" i="1"/>
  <c r="N1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21" i="1"/>
  <c r="N22" i="1"/>
  <c r="N23" i="1"/>
  <c r="O23" i="1" s="1"/>
  <c r="N24" i="1"/>
  <c r="N25" i="1"/>
  <c r="N46" i="1"/>
  <c r="N48" i="1"/>
  <c r="N20" i="1"/>
  <c r="N15" i="1"/>
  <c r="N8" i="1"/>
  <c r="N42" i="1"/>
  <c r="N27" i="1"/>
  <c r="O27" i="1" s="1"/>
  <c r="N28" i="1"/>
  <c r="N29" i="1"/>
  <c r="N30" i="1"/>
  <c r="N31" i="1"/>
  <c r="N32" i="1"/>
  <c r="N33" i="1"/>
  <c r="N34" i="1"/>
  <c r="N35" i="1"/>
  <c r="O35" i="1" s="1"/>
  <c r="N36" i="1"/>
  <c r="N37" i="1"/>
  <c r="N38" i="1"/>
  <c r="N39" i="1"/>
  <c r="N40" i="1"/>
  <c r="O44" i="1" l="1"/>
  <c r="O43" i="1"/>
  <c r="O17" i="1"/>
  <c r="O34" i="1"/>
  <c r="O55" i="1"/>
  <c r="O54" i="1"/>
  <c r="O52" i="1"/>
  <c r="O59" i="1"/>
  <c r="O51" i="1"/>
  <c r="O58" i="1"/>
  <c r="O50" i="1"/>
  <c r="O11" i="1"/>
  <c r="O37" i="1"/>
  <c r="O62" i="1"/>
  <c r="O56" i="1"/>
  <c r="O57" i="1"/>
  <c r="O16" i="1"/>
  <c r="O29" i="1"/>
  <c r="O61" i="1"/>
  <c r="O12" i="1"/>
  <c r="O60" i="1"/>
  <c r="O13" i="1"/>
  <c r="O49" i="1"/>
  <c r="O10" i="1"/>
  <c r="O53" i="1"/>
  <c r="O18" i="1"/>
  <c r="O9" i="1"/>
  <c r="O46" i="1"/>
  <c r="O25" i="1"/>
  <c r="O36" i="1"/>
  <c r="O33" i="1"/>
  <c r="O24" i="1"/>
  <c r="O40" i="1"/>
  <c r="O32" i="1"/>
  <c r="O39" i="1"/>
  <c r="O31" i="1"/>
  <c r="O28" i="1"/>
  <c r="O38" i="1"/>
  <c r="O30" i="1"/>
  <c r="O22" i="1"/>
  <c r="O21" i="1"/>
  <c r="O42" i="1"/>
  <c r="O8" i="1"/>
  <c r="O15" i="1"/>
  <c r="O20" i="1"/>
  <c r="O48" i="1"/>
  <c r="O63" i="1" l="1"/>
  <c r="O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Jessica M.   DPI</author>
    <author>Paella, Laura A.  DPI</author>
  </authors>
  <commentList>
    <comment ref="C14" authorId="0" shapeId="0" xr:uid="{42C9A63A-6D5D-4274-8E90-4E00E2D49C96}">
      <text>
        <r>
          <rPr>
            <sz val="9"/>
            <color indexed="81"/>
            <rFont val="Tahoma"/>
            <family val="2"/>
          </rPr>
          <t xml:space="preserve">Anticipated servings per day can be estimated using past production records. </t>
        </r>
      </text>
    </comment>
    <comment ref="H14" authorId="1" shapeId="0" xr:uid="{DF21B885-B6B5-48FC-8891-5AC8A38B21E4}">
      <text>
        <r>
          <rPr>
            <sz val="9"/>
            <color indexed="81"/>
            <rFont val="Tahoma"/>
            <family val="2"/>
          </rPr>
          <t>This is an estimate assuming that the product is menued every month.</t>
        </r>
      </text>
    </comment>
  </commentList>
</comments>
</file>

<file path=xl/sharedStrings.xml><?xml version="1.0" encoding="utf-8"?>
<sst xmlns="http://schemas.openxmlformats.org/spreadsheetml/2006/main" count="469" uniqueCount="236">
  <si>
    <t>Applesauce, Unsweetened, Cups, Shelf-Stable, 96/4.5 oz</t>
  </si>
  <si>
    <t>Beans, Vegetarian, Low-sodium, Canned, 6/#10</t>
  </si>
  <si>
    <t>Cheese, Cheddar, Yellow, Reduced Fat, Shredded, Chilled, 6/5 lb</t>
  </si>
  <si>
    <t xml:space="preserve">Chicken, Diced, Cooked, Frozen, 40 lb </t>
  </si>
  <si>
    <t>Chicken, Grilled Fillet, 2.0 MMA, Cooked, Frozen, 30 lb</t>
  </si>
  <si>
    <t>Cranberries, Dried, Individual Portion, 300/1.16 oz.</t>
  </si>
  <si>
    <t>Eggs, Patties, Cooked, 1.0 MMA, Round, Frozen, 25 lb</t>
  </si>
  <si>
    <t>Ham, 97% Fat Free, Water-Added, Cooked, Diced, Frozen, 8/5 lb</t>
  </si>
  <si>
    <t>Ham, 97% Fat Free, Water-Added, Cooked, Sliced, Frozen, 8/5 lb</t>
  </si>
  <si>
    <t>Mixed Berries (Blueberries, Strawberries), Cups, Frozen, 96/4 oz.</t>
  </si>
  <si>
    <t>Mixed Fruit (Peaches, Pears, Grapes), Extra Light Syrup, Canned,6/#10</t>
  </si>
  <si>
    <t>Mixed Vegetables, No Salt Added, Frozen, 6/5 lb</t>
  </si>
  <si>
    <t>Pancakes, Whole Grain or Whole Grain-Rich, Frozen, 144 ct</t>
  </si>
  <si>
    <t>Pasta, Rotini, Whole Grain-Rich Blend, 20 lb</t>
  </si>
  <si>
    <t>Peaches, Diced, Extra Light Syrup, Canned, 6/#10</t>
  </si>
  <si>
    <t>Peaches, Sliced, Extra Light Syrup, Canned, 6/#10</t>
  </si>
  <si>
    <t>Pears, Sliced, Extra Light Syrup, Canned, 6/#10</t>
  </si>
  <si>
    <t>Potatoes, Oven Fries, Low-sodium, Frozen, 6/5 lb</t>
  </si>
  <si>
    <t>Potatoes, Wedges, Low-sodium, Frozen (IQF), 6/5 lb</t>
  </si>
  <si>
    <t>Salsa, Low-sodium, Canned, 6/#10</t>
  </si>
  <si>
    <t>Spaghetti Sauce, Low-sodium, Canned, 6/#10</t>
  </si>
  <si>
    <t>Strawberries, Diced, Cups, Frozen, 4.5 oz.</t>
  </si>
  <si>
    <t>Strawberries, Sliced, Unsweetened, Frozen (IQF), 6/5 lb</t>
  </si>
  <si>
    <t>Turkey, Deli Breast, Sliced, Frozen, 8/5 lb</t>
  </si>
  <si>
    <t>Turkey, Roast, Frozen, 40 lb w/4 Roasts</t>
  </si>
  <si>
    <t>Fruit</t>
  </si>
  <si>
    <t>Peaches, Diced, Cups, Frozen , 96/4.4 oz cup</t>
  </si>
  <si>
    <t>Peanut Butter, Individual Portion, Smooth, 120/1.1 oz unit</t>
  </si>
  <si>
    <t>Beef, Fine Ground, 100%, 85/15, Frozen, 4/10 lb pk</t>
  </si>
  <si>
    <t>Fish, Alaska Pollock, Whole Grain-Rich Breaded Sticks, Frozen, 4/10 lb pk</t>
  </si>
  <si>
    <t>Blueberries, Unsweetened, Frozen, one 30 lb bag</t>
  </si>
  <si>
    <t>Broccoli Florets, No Salt Added, Frozen, one 30 lb bag</t>
  </si>
  <si>
    <t>Carrots, Sliced, No Salt Added, Frozen, one 30 lb bag</t>
  </si>
  <si>
    <t>Beans, Green, No Salt Added, Frozen, one 30 lb bag</t>
  </si>
  <si>
    <t>Cheese, Mozzarella, Low Moisture Part Skim, Shredded, Frozen, one 30 lb bag</t>
  </si>
  <si>
    <t>Corn, Whole Kernel, No Salt Added, Frozen, one 30 lb bag</t>
  </si>
  <si>
    <t>Peas, Green, No Salt Added, Frozen, one 30 lb bag</t>
  </si>
  <si>
    <t>Rice, Brown, Long Grain, Parboiled, one 25 lb bag</t>
  </si>
  <si>
    <t>Raisins, Unsweetened, Individual Portion, 144/1.33 oz box</t>
  </si>
  <si>
    <t>Sept to Feb</t>
  </si>
  <si>
    <t>Beans, Refried, Low-sodium, Canned, 6/#10</t>
  </si>
  <si>
    <t>Corn, Whole Kernel, No Salt Added, Canned, 6/#10 (Kosher)</t>
  </si>
  <si>
    <t>Beans, Green, Low-sodium, Canned, 6/#10 (Kosher)</t>
  </si>
  <si>
    <t>Applesauce, Unsweetened, Canned, 6/#10 (Kosher)</t>
  </si>
  <si>
    <t>Pears, Diced, Extra Light Syrup, Canned, 6/#10 (Kosher)</t>
  </si>
  <si>
    <t>Months Available for Delivery on Annual Order</t>
  </si>
  <si>
    <t>All months</t>
  </si>
  <si>
    <t>USDA Food Direct Delivery ("Brown Box") Product Description</t>
  </si>
  <si>
    <t>USDA Product Code</t>
  </si>
  <si>
    <t>This institution is an equal opportunity provider.</t>
  </si>
  <si>
    <t>Beef, Crumbles, w/SPP, Cooked, Frozen, 4/10 lb pks</t>
  </si>
  <si>
    <t>Cheese, American, Yellow, Pasteurized, Sliced, Chilled, 6/5 lb pkg</t>
  </si>
  <si>
    <t>Chicken, Fajita Strips, Fully Cooked, Frozen, IQF, 30 lb</t>
  </si>
  <si>
    <t>Pork, Pulled, Cooked, Frozen, 8/5 lb or 4/10 lb bag</t>
  </si>
  <si>
    <t>Sweet Potatoes, Crinkle Cut Fries, Low-Sodium, Frozen, 6/5 lb. pks</t>
  </si>
  <si>
    <t>USDA Foods Product - Direct Delivery (Brown Box)</t>
  </si>
  <si>
    <t>Cheese, Mozzarella, String, Low Moisture Part Skim, Chilled, Indiv., 360/1 oz pk</t>
  </si>
  <si>
    <t>School Year 2024-2025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</si>
  <si>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</si>
  <si>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</si>
  <si>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</si>
  <si>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</si>
  <si>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</si>
  <si>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</si>
  <si>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</si>
  <si>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</si>
  <si>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</si>
  <si>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Total # Cases</t>
  </si>
  <si>
    <t>Usage of USDA Foods Products Worksheet</t>
  </si>
  <si>
    <t>Instructions for using this worksheet:</t>
  </si>
  <si>
    <t>1.</t>
  </si>
  <si>
    <t>2.</t>
  </si>
  <si>
    <t>Enter the number of times product is menued per month.</t>
  </si>
  <si>
    <t>3.</t>
  </si>
  <si>
    <t xml:space="preserve">Column 1 x column 2 = column 3. </t>
  </si>
  <si>
    <t>4.</t>
  </si>
  <si>
    <t xml:space="preserve">Enter the number of servings per case of the USDA Food (for example: 72 chicken patties per case).  </t>
  </si>
  <si>
    <t>5.</t>
  </si>
  <si>
    <t>Column 3 ÷ column 4  = column 5.</t>
  </si>
  <si>
    <t>6.</t>
  </si>
  <si>
    <t>7.</t>
  </si>
  <si>
    <t xml:space="preserve">Column 5 x column 6 = total number of USDA Foods cases to order for the year.  </t>
  </si>
  <si>
    <t>USDA Food Product Description</t>
  </si>
  <si>
    <t>1.  Servings per Day</t>
  </si>
  <si>
    <t>2.  Times menued per month</t>
  </si>
  <si>
    <t>3.  Total monthly servings</t>
  </si>
  <si>
    <t>4.  Number of servings per case</t>
  </si>
  <si>
    <t>5.  Cases needed per month</t>
  </si>
  <si>
    <t>6.  Number of months in school year</t>
  </si>
  <si>
    <t>School Year: ______________</t>
  </si>
  <si>
    <t>Dec to May</t>
  </si>
  <si>
    <t>Order and Entitlement Planning</t>
  </si>
  <si>
    <t>Estimated entitlement balance left to spend:</t>
  </si>
  <si>
    <t>Entitlement Spent</t>
  </si>
  <si>
    <r>
      <t xml:space="preserve">Enter your Set-Aside Amount for DoD Fresh </t>
    </r>
    <r>
      <rPr>
        <b/>
        <i/>
        <sz val="11"/>
        <rFont val="Lato"/>
        <family val="2"/>
      </rPr>
      <t>(enter zero if not participating)</t>
    </r>
  </si>
  <si>
    <t>Enter your PY 2025 Beginning Entitlement Amount:</t>
  </si>
  <si>
    <r>
      <t xml:space="preserve">Enter your Set-Aside Amount for State Processed C Code Products </t>
    </r>
    <r>
      <rPr>
        <b/>
        <i/>
        <sz val="11"/>
        <rFont val="Lato"/>
        <family val="2"/>
      </rPr>
      <t>(enter zero if not participating)</t>
    </r>
  </si>
  <si>
    <r>
      <t xml:space="preserve">Enter your Set-Aside Amount for Direct Diversion Bulk Products </t>
    </r>
    <r>
      <rPr>
        <b/>
        <i/>
        <sz val="11"/>
        <rFont val="Lato"/>
        <family val="2"/>
      </rPr>
      <t>(enter zero if not participating)</t>
    </r>
  </si>
  <si>
    <t>Beginning Balance with allowed 105% Entitlement Cap for Annual Order Survey:</t>
  </si>
  <si>
    <t>Vegetables</t>
  </si>
  <si>
    <t>Beef, Pork, Fish (Meat/Meat Alt)</t>
  </si>
  <si>
    <t>Cheese (Meat/Meat Alt)</t>
  </si>
  <si>
    <t>Chicken, Eggs, Turkey (Meat/Meat Alt)</t>
  </si>
  <si>
    <t>Grains (Miscellaneous)</t>
  </si>
  <si>
    <t>Entitlement  Unit Value/ Case 2024-25</t>
  </si>
  <si>
    <t>PY 2025 Beginning Entitlement Amount:</t>
  </si>
  <si>
    <t>320 2-ounce portions</t>
  </si>
  <si>
    <t>557 1.15-ounce portions</t>
  </si>
  <si>
    <t>Approximately 1.15 ounces of fully cooked beef crumbles credit as 1 ounce equivalent meat/meat alternate</t>
  </si>
  <si>
    <t>478 1.34-ounce portions</t>
  </si>
  <si>
    <t>One 1.34-ounce portion of 85/15 raw ground beef credits as 1 ounce equivalent meat/meat alternate</t>
  </si>
  <si>
    <t>2 ounces of Alaska Pollock fish sticks credit as 1 ounce equivalent meat/meat alternate and 1/2 ounce equivalent grain</t>
  </si>
  <si>
    <t>1 ounce processed cheese credits as 1 oz equivalent meat/meat alternate</t>
  </si>
  <si>
    <t>1 ounce cheese credits as 1 oz equivalent meat/meat alternate</t>
  </si>
  <si>
    <t>1 ounce shredded mozzarella cheese credits as 1 oz equivalent meat/meat alternate</t>
  </si>
  <si>
    <t>360 1‐ounce portions</t>
  </si>
  <si>
    <t>640 1-ounce portions</t>
  </si>
  <si>
    <t xml:space="preserve"> 1 ounce of  diced chicken credits as 1 ounce equivalent meat/meat alternate</t>
  </si>
  <si>
    <t>1.7 ounces of fajita chicken strips credit as 1 ounce equivalent meat/meat alternate</t>
  </si>
  <si>
    <t>282 1.7-ounce portions</t>
  </si>
  <si>
    <t>192 2.45-ounce portions</t>
  </si>
  <si>
    <t xml:space="preserve"> 2.45 ounces of  chicken fillet credits as 2 ounce equivalents meat/meat alternate</t>
  </si>
  <si>
    <t>Pack Size</t>
  </si>
  <si>
    <t>Storage</t>
  </si>
  <si>
    <t>Freezer</t>
  </si>
  <si>
    <t>Cooler</t>
  </si>
  <si>
    <t>Dry</t>
  </si>
  <si>
    <t>Peanut Butter (Meat/Meat Alt)</t>
  </si>
  <si>
    <t>Product Type</t>
  </si>
  <si>
    <t>1.22 ounces of ham credit as 1 ounce equivalent meat/meat alternate</t>
  </si>
  <si>
    <t>300-320 1.25 ounce portions</t>
  </si>
  <si>
    <t>1 egg patty (1.25 ounces) yields at least 1 ounce equivalent meat/meat alternate</t>
  </si>
  <si>
    <t xml:space="preserve"> 1.43 ounces of  turkey deli breast credit as 1 ounce equivalent meat/meat alternate</t>
  </si>
  <si>
    <t>1 ounce equivalent meat/meat alternate</t>
  </si>
  <si>
    <t>1/2 cup applesauce credits as 1/2 cup fruit</t>
  </si>
  <si>
    <t xml:space="preserve"> 300 1/4 cup servings</t>
  </si>
  <si>
    <t>96 1/2‐cup servings of fruit</t>
  </si>
  <si>
    <t xml:space="preserve"> 1/2 cup diced peaches credit as 1/2 cup fruit</t>
  </si>
  <si>
    <t xml:space="preserve"> 1/2 cup sliced peaches credit as 1/2 cup fruit</t>
  </si>
  <si>
    <t>114 1/2‐cup servings drained, diced pears</t>
  </si>
  <si>
    <t>89 1/2‐cup servings drained</t>
  </si>
  <si>
    <t>1/2 cup sliced pears credit as 1/2 cup fruit</t>
  </si>
  <si>
    <t>109 1/2‐cup servings of fruit</t>
  </si>
  <si>
    <t xml:space="preserve"> 1.2-ounce serving of pancakes credits as 1 ounce equivalent grains</t>
  </si>
  <si>
    <t>144 servings</t>
  </si>
  <si>
    <t>1/2 cup cooked or 1 ounce dry penne pasta credits as 1 oz. equivalent grains</t>
  </si>
  <si>
    <t>388 ounce equivalents of grain</t>
  </si>
  <si>
    <t xml:space="preserve"> 1 ounce dry or ½ cup cooked rice credits as 1 ounce equivalent grains</t>
  </si>
  <si>
    <t>120 individual portion servings</t>
  </si>
  <si>
    <t>One 1.1-ounce package of peanut butter credits as 1 ounce equivalent meat/meat alternate</t>
  </si>
  <si>
    <t>149 1/2‐cup servings of heated beans</t>
  </si>
  <si>
    <t>1/2 cup beans credit as 1/2 cup legume vegetable OR 2 oz equivalent meat/meat alternate</t>
  </si>
  <si>
    <t>1/2 cup beans credits as 1/2 cup legume vegetable OR 2 oz equivalent meat/meat alternate</t>
  </si>
  <si>
    <t>210 1/2‐cup servings of cooked broccoli</t>
  </si>
  <si>
    <t>1/2 cup cooked broccoli credits as 1/2 cup dark green vegetable</t>
  </si>
  <si>
    <t>½ cup mixed vegetables credits as 25% red/orange vegetable, 25% other vegetable, and 50% starchy vegetable</t>
  </si>
  <si>
    <t>1/2 cup salsa credits as 1/2 cup red/ orange vegetable</t>
  </si>
  <si>
    <t>141 1/2 cup servings of heated beans with sauce</t>
  </si>
  <si>
    <t>1 ounce string cheese credits as 1 ounce equivalent meat/meat alternate</t>
  </si>
  <si>
    <t>420 servings per case. Weight of roasts is variable; 1 pound roast provides approx 10.5 1-ounce portions of cooked turkey roast</t>
  </si>
  <si>
    <t>525 1.22-ounce portions</t>
  </si>
  <si>
    <t xml:space="preserve">480 1‐ounce portions </t>
  </si>
  <si>
    <t xml:space="preserve">481 1‐ounce portions </t>
  </si>
  <si>
    <t>448 1.43-ounce portions</t>
  </si>
  <si>
    <t>106 1/2‐cup servings of drained, diced peaches</t>
  </si>
  <si>
    <t>108 1/2‐cup servings of drained, sliced peaches</t>
  </si>
  <si>
    <t>344 1/2 cup servings of cooked pasta</t>
  </si>
  <si>
    <t>148 1/2‐cup servings</t>
  </si>
  <si>
    <t>179 1/2‐cup servings of baked potato wedges</t>
  </si>
  <si>
    <t>210 1/2‐cup servings of baked oven fries</t>
  </si>
  <si>
    <t>144 1/2‐cup servings of cooked, drained peas</t>
  </si>
  <si>
    <t>138 1/2‐cup servings of heated, drained mixed vegetables</t>
  </si>
  <si>
    <t>165 1/2‐cup servings of cooked corn</t>
  </si>
  <si>
    <t>119 1/2‐cup servings of heated, drained corn</t>
  </si>
  <si>
    <t xml:space="preserve"> 148 1/2‐cup servings of cooked, drained carrots</t>
  </si>
  <si>
    <t>144 1/2‐cup servings</t>
  </si>
  <si>
    <t>165 1/2‐cup servings of cooked sweet potato fries</t>
  </si>
  <si>
    <t>1/2 cup cooked corn credits as 1/2 cup starchy vegetable</t>
  </si>
  <si>
    <t>1/2 cup cooked, drained green peas credits as 1/2 cup starchy vegetable</t>
  </si>
  <si>
    <t>1/2 cup cooked potatoes credits as 1/2 cup starchy vegetable</t>
  </si>
  <si>
    <t>1/2 cup cooked, drained green beans credits as ½ cup other vegetable</t>
  </si>
  <si>
    <t xml:space="preserve"> 1/2 cup of strawberries credits as 1/2 cup fruit</t>
  </si>
  <si>
    <t>1/2 cup diced pears credit as 1/2 cup fruit</t>
  </si>
  <si>
    <t xml:space="preserve"> One 4.4‐ounce cup of peaches credits as 1/2 cup fruit</t>
  </si>
  <si>
    <t>1/2 cup of mixed berries credits as 1/2 cup of fruit</t>
  </si>
  <si>
    <t>1/2 cup of blueberries credits as 1/2 cup of fruit</t>
  </si>
  <si>
    <t>2 ounces of pulled pork and juices credits as 1 ounce equivalent meat/meat alternate</t>
  </si>
  <si>
    <t>One 1.16 ounce bag of dried cranberries credits as 1/2 cup fruit in NSLP</t>
  </si>
  <si>
    <t>1/2 cup mixed fruit credits as 1/2 cup fruit</t>
  </si>
  <si>
    <t xml:space="preserve"> One 1.33 ounce box of raisins credits as 1/2 cup fruit in NSLP</t>
  </si>
  <si>
    <t xml:space="preserve"> One 4.5‐ounce cup of strawberries credits as 1/2 cup fruit</t>
  </si>
  <si>
    <t>1/2 cup heated, drained green beans credits as 1/2 cup other vegetable</t>
  </si>
  <si>
    <t>1/2 cup cooked, drained carrots credits as 1/2 cup red/orange vegetable</t>
  </si>
  <si>
    <t>1/2 cup baked potato wedges credits as 1/2 cup starchy vegetable</t>
  </si>
  <si>
    <t xml:space="preserve"> 1/2 cup spaghetti sauce credits as 1/2 cup red/orange vegetable</t>
  </si>
  <si>
    <t>1/2 cup cooked sweet potato fries credit as 1/2 cup red/orange vegetable</t>
  </si>
  <si>
    <t>1/2 cup heated, drained corn credits as 1/2 cup starchy vegetable</t>
  </si>
  <si>
    <t>136 1/2 cup servings of heated, drained green beans</t>
  </si>
  <si>
    <t>174 1/2‐cup servings of cooked, drained green beans</t>
  </si>
  <si>
    <t>144 1/4-cup servings</t>
  </si>
  <si>
    <t>102 1/2 ‐cup servings of drained mixed fruit</t>
  </si>
  <si>
    <t>179 1/2‐cup servings of thawed fruit</t>
  </si>
  <si>
    <t>96 1/2‐cup servings</t>
  </si>
  <si>
    <t>143 1/2‐cup servings</t>
  </si>
  <si>
    <t>Entitlement Spent on Direct Delivery:</t>
  </si>
  <si>
    <t>(Enter Case Quantity in peach color cells)</t>
  </si>
  <si>
    <t>4/10 lb bag</t>
  </si>
  <si>
    <t>40 lb case</t>
  </si>
  <si>
    <t>8/5 lb or 4/10 lb bag</t>
  </si>
  <si>
    <t>8/5 lb package</t>
  </si>
  <si>
    <t>6/5 lb package</t>
  </si>
  <si>
    <t>6/5 lb bag</t>
  </si>
  <si>
    <t>30 lb case</t>
  </si>
  <si>
    <t>360/1 oz package</t>
  </si>
  <si>
    <t>6/5 lb or 3/10 lb bag</t>
  </si>
  <si>
    <t>25 lb case</t>
  </si>
  <si>
    <t>4/8-12 lb roasts</t>
  </si>
  <si>
    <t>6/#10 can</t>
  </si>
  <si>
    <t>96/4.5 oz cup</t>
  </si>
  <si>
    <t>300/1.16 oz bag</t>
  </si>
  <si>
    <t>96/4 oz cup</t>
  </si>
  <si>
    <t>96/4.4 oz cup</t>
  </si>
  <si>
    <t>144/1.33 oz unit</t>
  </si>
  <si>
    <t>144 count/case</t>
  </si>
  <si>
    <t>2/10 lb bag</t>
  </si>
  <si>
    <t>25 lb bag</t>
  </si>
  <si>
    <t>120/1.1 oz unit</t>
  </si>
  <si>
    <t>ESTIMATED Servings Per Case (1/22/24) - Use information on actual cases for correct servings</t>
  </si>
  <si>
    <r>
      <rPr>
        <b/>
        <sz val="10"/>
        <rFont val="Lato"/>
        <family val="2"/>
      </rPr>
      <t xml:space="preserve">APPROX Crediting (1/22/24) - </t>
    </r>
    <r>
      <rPr>
        <sz val="10"/>
        <rFont val="Lato"/>
        <family val="2"/>
      </rPr>
      <t>Use the actual CN label or product formulation statement for accurate crediting information.</t>
    </r>
  </si>
  <si>
    <t>This worksheet can be used as a tool to prepare for the 2024-25 USDA Foods Annual Order Survey. This worksheet will provide an estimate of the number of cases that you will need to order for the school year.</t>
  </si>
  <si>
    <t>Gross Wgt/ Case (pounds)</t>
  </si>
  <si>
    <t>Updated 1/25/2024</t>
  </si>
  <si>
    <t>Total cases needed for school year</t>
  </si>
  <si>
    <t>Enter the number of anticipated servings of each item per day. Servings per day can be estimated using past production records.</t>
  </si>
  <si>
    <t>Enter the number of months in your school year. (Assumes menuing the same number of times each month.)</t>
  </si>
  <si>
    <t>Net Wgt/ Case (pounds)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</si>
</sst>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Lato"/>
      <family val="2"/>
    </font>
    <font>
      <b/>
      <sz val="11"/>
      <name val="Lato"/>
      <family val="2"/>
    </font>
    <font>
      <b/>
      <sz val="14"/>
      <name val="Lato"/>
      <family val="2"/>
    </font>
    <font>
      <sz val="10"/>
      <name val="Lato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</font>
    <font>
      <sz val="10"/>
      <name val="MS Sans Serif"/>
      <family val="2"/>
    </font>
    <font>
      <u/>
      <sz val="10"/>
      <color theme="10"/>
      <name val="MS Sans Serif"/>
      <family val="2"/>
    </font>
    <font>
      <b/>
      <i/>
      <sz val="11"/>
      <name val="Lato"/>
      <family val="2"/>
    </font>
    <font>
      <b/>
      <sz val="13"/>
      <name val="Lato"/>
      <family val="2"/>
    </font>
    <font>
      <sz val="13"/>
      <name val="Lato"/>
      <family val="2"/>
    </font>
    <font>
      <b/>
      <sz val="9"/>
      <name val="Lato"/>
      <family val="2"/>
    </font>
    <font>
      <b/>
      <sz val="10"/>
      <name val="Lato"/>
      <family val="2"/>
    </font>
    <font>
      <sz val="8"/>
      <name val="Lato"/>
      <family val="2"/>
    </font>
    <font>
      <b/>
      <sz val="11"/>
      <color rgb="FF0070C0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7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9" fillId="0" borderId="0" xfId="0" applyFont="1"/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4" fontId="4" fillId="0" borderId="0" xfId="0" applyNumberFormat="1" applyFont="1" applyBorder="1"/>
    <xf numFmtId="0" fontId="4" fillId="2" borderId="1" xfId="0" applyFont="1" applyFill="1" applyBorder="1" applyAlignment="1">
      <alignment horizontal="center"/>
    </xf>
    <xf numFmtId="0" fontId="5" fillId="4" borderId="0" xfId="2" applyFont="1" applyFill="1" applyAlignment="1">
      <alignment horizontal="right" vertical="center"/>
    </xf>
    <xf numFmtId="164" fontId="4" fillId="3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7" xfId="0" applyFont="1" applyBorder="1" applyAlignment="1">
      <alignment horizontal="left" wrapText="1"/>
    </xf>
    <xf numFmtId="0" fontId="4" fillId="0" borderId="5" xfId="0" applyFont="1" applyBorder="1"/>
    <xf numFmtId="0" fontId="16" fillId="5" borderId="3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left" wrapText="1"/>
    </xf>
    <xf numFmtId="0" fontId="4" fillId="5" borderId="11" xfId="0" applyFont="1" applyFill="1" applyBorder="1"/>
    <xf numFmtId="0" fontId="7" fillId="0" borderId="0" xfId="0" applyFont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6" fillId="0" borderId="0" xfId="2" applyFont="1" applyAlignment="1">
      <alignment horizontal="right"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/>
    <xf numFmtId="0" fontId="7" fillId="4" borderId="0" xfId="0" applyFont="1" applyFill="1" applyAlignment="1">
      <alignment horizontal="center"/>
    </xf>
    <xf numFmtId="0" fontId="5" fillId="4" borderId="0" xfId="2" quotePrefix="1" applyFont="1" applyFill="1" applyAlignment="1">
      <alignment horizontal="right" vertical="center"/>
    </xf>
    <xf numFmtId="0" fontId="5" fillId="0" borderId="0" xfId="2" quotePrefix="1" applyFont="1" applyAlignment="1">
      <alignment horizontal="right"/>
    </xf>
    <xf numFmtId="0" fontId="5" fillId="4" borderId="8" xfId="0" applyFont="1" applyFill="1" applyBorder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9" xfId="0" applyFont="1" applyFill="1" applyBorder="1" applyAlignment="1">
      <alignment horizontal="center"/>
    </xf>
    <xf numFmtId="0" fontId="5" fillId="4" borderId="4" xfId="0" applyFont="1" applyFill="1" applyBorder="1"/>
    <xf numFmtId="0" fontId="4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4" fillId="0" borderId="6" xfId="0" applyNumberFormat="1" applyFont="1" applyBorder="1"/>
    <xf numFmtId="0" fontId="7" fillId="0" borderId="1" xfId="0" applyFont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left"/>
    </xf>
    <xf numFmtId="0" fontId="7" fillId="5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4" fontId="4" fillId="6" borderId="0" xfId="0" applyNumberFormat="1" applyFont="1" applyFill="1" applyBorder="1"/>
    <xf numFmtId="164" fontId="4" fillId="2" borderId="12" xfId="0" applyNumberFormat="1" applyFont="1" applyFill="1" applyBorder="1"/>
    <xf numFmtId="0" fontId="21" fillId="4" borderId="6" xfId="0" applyFont="1" applyFill="1" applyBorder="1"/>
    <xf numFmtId="0" fontId="5" fillId="4" borderId="14" xfId="0" applyFont="1" applyFill="1" applyBorder="1"/>
    <xf numFmtId="164" fontId="17" fillId="2" borderId="13" xfId="0" applyNumberFormat="1" applyFont="1" applyFill="1" applyBorder="1"/>
    <xf numFmtId="0" fontId="19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0" fontId="0" fillId="2" borderId="1" xfId="0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6">
    <cellStyle name="Currency 2" xfId="3" xr:uid="{947F9F2C-FEB1-4760-B54A-A9F415888870}"/>
    <cellStyle name="Hyperlink 2" xfId="4" xr:uid="{E5E664A9-7373-4B84-864C-AD339C684D70}"/>
    <cellStyle name="Normal" xfId="0" builtinId="0"/>
    <cellStyle name="Normal 2" xfId="1" xr:uid="{00000000-0005-0000-0000-000002000000}"/>
    <cellStyle name="Normal 2 2" xfId="5" xr:uid="{291C25F4-3ED9-400F-89FD-18692DF60759}"/>
    <cellStyle name="Normal 3" xfId="2" xr:uid="{7C4EB181-8091-49B4-8B70-32CA763F1FA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1019175</xdr:colOff>
      <xdr:row>0</xdr:row>
      <xdr:rowOff>0</xdr:rowOff>
    </xdr:from>
    <xdr:to>
      <xdr:col>17</xdr:col>
      <xdr:colOff>1043940</xdr:colOff>
      <xdr:row>4</xdr:row>
      <xdr:rowOff>53862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9B410BE5-B646-491F-8D8E-719F82C0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758315" cy="100636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2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796875" defaultRowHeight="18" x14ac:dyDescent="0.55000000000000004"/>
  <cols>
    <col min="1" max="1" width="11.7265625" style="2" customWidth="1"/>
    <col min="2" max="2" width="38" style="1" customWidth="1"/>
    <col min="3" max="3" width="13" style="2" customWidth="1"/>
    <col min="4" max="4" width="14.453125" customWidth="1"/>
    <col min="5" max="5" width="8.7265625" style="4" customWidth="1"/>
    <col min="6" max="6" width="8.7265625" style="1" customWidth="1"/>
    <col min="7" max="13" width="8.7265625" style="4" customWidth="1"/>
    <col min="14" max="14" width="8.1796875" style="1" customWidth="1"/>
    <col min="15" max="15" width="15.81640625" style="4" customWidth="1"/>
    <col min="16" max="16" width="15.81640625" style="1" customWidth="1"/>
    <col min="17" max="17" width="10.1796875" style="1" customWidth="1"/>
    <col min="18" max="18" width="15.81640625" style="1" customWidth="1"/>
    <col min="19" max="19" width="13.54296875" style="1" customWidth="1"/>
    <col min="20" max="20" width="15.81640625" style="1" customWidth="1"/>
    <col min="21" max="21" width="41.26953125" style="4" customWidth="1"/>
    <col min="22" max="22" width="45.54296875" style="4" customWidth="1"/>
    <col min="23" max="23" width="13.81640625" style="4" customWidth="1"/>
    <col min="24" max="16384" width="9.1796875" style="4"/>
  </cols>
  <sheetData>
    <row r="1" spans="1:22" ht="25.5" customHeight="1" x14ac:dyDescent="0.6">
      <c r="A1" s="8" t="s">
        <v>55</v>
      </c>
      <c r="O1" s="4" t="s">
        <v>231</v>
      </c>
    </row>
    <row r="2" spans="1:22" ht="16.5" customHeight="1" thickBot="1" x14ac:dyDescent="0.65">
      <c r="A2" s="79" t="s">
        <v>57</v>
      </c>
      <c r="B2" s="5"/>
      <c r="F2" s="5"/>
      <c r="G2" s="5"/>
      <c r="H2" s="5"/>
      <c r="I2" s="5"/>
    </row>
    <row r="3" spans="1:22" ht="21.5" thickTop="1" thickBot="1" x14ac:dyDescent="0.65">
      <c r="D3" s="11"/>
      <c r="G3" s="5"/>
      <c r="H3" s="5"/>
      <c r="I3" s="5"/>
      <c r="N3" s="43" t="s">
        <v>95</v>
      </c>
      <c r="O3" s="84"/>
      <c r="P3" s="67"/>
      <c r="Q3" s="67"/>
      <c r="R3" s="67"/>
      <c r="S3" s="67"/>
      <c r="T3" s="67"/>
    </row>
    <row r="4" spans="1:22" ht="18.5" thickTop="1" x14ac:dyDescent="0.55000000000000004">
      <c r="A4" s="9"/>
      <c r="B4" s="5"/>
      <c r="D4" s="11"/>
      <c r="E4" s="50" t="s">
        <v>91</v>
      </c>
      <c r="F4" s="51"/>
      <c r="G4" s="51"/>
      <c r="H4" s="51"/>
      <c r="I4" s="51"/>
      <c r="J4" s="52"/>
      <c r="K4" s="52"/>
      <c r="L4" s="52"/>
      <c r="M4" s="52"/>
      <c r="N4" s="53"/>
      <c r="O4" s="83"/>
      <c r="P4" s="75"/>
      <c r="Q4" s="75"/>
      <c r="R4" s="75"/>
      <c r="S4" s="75"/>
      <c r="T4" s="75"/>
    </row>
    <row r="5" spans="1:22" x14ac:dyDescent="0.55000000000000004">
      <c r="A5" s="1"/>
      <c r="B5" s="2"/>
      <c r="C5" s="38"/>
      <c r="E5" s="82" t="s">
        <v>205</v>
      </c>
      <c r="F5" s="54"/>
      <c r="G5" s="54"/>
      <c r="H5" s="54"/>
      <c r="I5" s="54"/>
      <c r="J5" s="54"/>
      <c r="K5" s="54"/>
      <c r="L5" s="54"/>
      <c r="M5" s="54"/>
      <c r="N5" s="55"/>
      <c r="O5" s="56"/>
      <c r="P5" s="75"/>
      <c r="Q5" s="75"/>
      <c r="R5" s="75"/>
      <c r="S5" s="75"/>
      <c r="T5" s="75"/>
    </row>
    <row r="6" spans="1:22" ht="54" x14ac:dyDescent="0.55000000000000004">
      <c r="A6" s="28" t="s">
        <v>48</v>
      </c>
      <c r="B6" s="28" t="s">
        <v>47</v>
      </c>
      <c r="C6" s="42" t="s">
        <v>104</v>
      </c>
      <c r="D6" s="42" t="s">
        <v>45</v>
      </c>
      <c r="E6" s="76" t="s">
        <v>58</v>
      </c>
      <c r="F6" s="76" t="s">
        <v>59</v>
      </c>
      <c r="G6" s="76" t="s">
        <v>60</v>
      </c>
      <c r="H6" s="76" t="s">
        <v>61</v>
      </c>
      <c r="I6" s="76" t="s">
        <v>62</v>
      </c>
      <c r="J6" s="76" t="s">
        <v>63</v>
      </c>
      <c r="K6" s="76" t="s">
        <v>64</v>
      </c>
      <c r="L6" s="76" t="s">
        <v>65</v>
      </c>
      <c r="M6" s="76" t="s">
        <v>66</v>
      </c>
      <c r="N6" s="76" t="s">
        <v>67</v>
      </c>
      <c r="O6" s="77" t="s">
        <v>93</v>
      </c>
      <c r="P6" s="78" t="s">
        <v>122</v>
      </c>
      <c r="Q6" s="78" t="s">
        <v>123</v>
      </c>
      <c r="R6" s="78" t="s">
        <v>128</v>
      </c>
      <c r="S6" s="78" t="s">
        <v>235</v>
      </c>
      <c r="T6" s="78" t="s">
        <v>230</v>
      </c>
      <c r="U6" s="85" t="s">
        <v>227</v>
      </c>
      <c r="V6" s="65" t="s">
        <v>228</v>
      </c>
    </row>
    <row r="7" spans="1:22" ht="20.5" x14ac:dyDescent="0.6">
      <c r="A7" s="34" t="s">
        <v>100</v>
      </c>
      <c r="B7" s="36"/>
      <c r="C7" s="39"/>
      <c r="D7" s="35"/>
      <c r="E7" s="35"/>
      <c r="F7" s="35"/>
      <c r="G7" s="35"/>
      <c r="H7" s="35"/>
      <c r="I7" s="35"/>
      <c r="J7" s="35"/>
      <c r="K7" s="35"/>
      <c r="L7" s="35"/>
      <c r="M7" s="57"/>
      <c r="N7" s="37"/>
      <c r="O7" s="37"/>
      <c r="P7" s="68"/>
      <c r="Q7" s="68"/>
      <c r="R7" s="68"/>
      <c r="S7" s="68"/>
      <c r="T7" s="68"/>
      <c r="U7" s="63"/>
      <c r="V7" s="63"/>
    </row>
    <row r="8" spans="1:22" ht="47.5" x14ac:dyDescent="0.55000000000000004">
      <c r="A8" s="3">
        <v>100134</v>
      </c>
      <c r="B8" s="7" t="s">
        <v>50</v>
      </c>
      <c r="C8" s="40">
        <v>132.69999999999999</v>
      </c>
      <c r="D8" s="60" t="s">
        <v>46</v>
      </c>
      <c r="E8" s="24"/>
      <c r="F8" s="24"/>
      <c r="G8" s="24"/>
      <c r="H8" s="24"/>
      <c r="I8" s="24"/>
      <c r="J8" s="24"/>
      <c r="K8" s="24"/>
      <c r="L8" s="24"/>
      <c r="M8" s="24"/>
      <c r="N8" s="29">
        <f t="shared" ref="N8" si="0">SUM(E8:M8)</f>
        <v>0</v>
      </c>
      <c r="O8" s="59">
        <f t="shared" ref="O8" si="1">N8*C8</f>
        <v>0</v>
      </c>
      <c r="P8" s="69" t="s">
        <v>206</v>
      </c>
      <c r="Q8" s="69" t="s">
        <v>124</v>
      </c>
      <c r="R8" s="69" t="s">
        <v>100</v>
      </c>
      <c r="S8" s="86">
        <v>40</v>
      </c>
      <c r="T8" s="86">
        <v>43</v>
      </c>
      <c r="U8" s="65" t="s">
        <v>107</v>
      </c>
      <c r="V8" s="65" t="s">
        <v>108</v>
      </c>
    </row>
    <row r="9" spans="1:22" ht="28" customHeight="1" x14ac:dyDescent="0.55000000000000004">
      <c r="A9" s="3">
        <v>100158</v>
      </c>
      <c r="B9" s="7" t="s">
        <v>28</v>
      </c>
      <c r="C9" s="40">
        <v>139.44999999999999</v>
      </c>
      <c r="D9" s="60" t="s">
        <v>46</v>
      </c>
      <c r="E9" s="24"/>
      <c r="F9" s="24"/>
      <c r="G9" s="24"/>
      <c r="H9" s="24"/>
      <c r="I9" s="24"/>
      <c r="J9" s="24"/>
      <c r="K9" s="24"/>
      <c r="L9" s="24"/>
      <c r="M9" s="24"/>
      <c r="N9" s="29">
        <f t="shared" ref="N9:N13" si="2">SUM(E9:M9)</f>
        <v>0</v>
      </c>
      <c r="O9" s="59">
        <f t="shared" ref="O9:O13" si="3">N9*C9</f>
        <v>0</v>
      </c>
      <c r="P9" s="69" t="s">
        <v>207</v>
      </c>
      <c r="Q9" s="69" t="s">
        <v>124</v>
      </c>
      <c r="R9" s="69" t="s">
        <v>100</v>
      </c>
      <c r="S9" s="86">
        <v>40</v>
      </c>
      <c r="T9" s="86">
        <v>43</v>
      </c>
      <c r="U9" s="65" t="s">
        <v>109</v>
      </c>
      <c r="V9" s="65" t="s">
        <v>110</v>
      </c>
    </row>
    <row r="10" spans="1:22" ht="47.5" x14ac:dyDescent="0.55000000000000004">
      <c r="A10" s="3">
        <v>110851</v>
      </c>
      <c r="B10" s="7" t="s">
        <v>29</v>
      </c>
      <c r="C10" s="40">
        <v>104.06</v>
      </c>
      <c r="D10" s="60" t="s">
        <v>90</v>
      </c>
      <c r="E10" s="33"/>
      <c r="F10" s="33"/>
      <c r="G10" s="33"/>
      <c r="H10" s="24"/>
      <c r="I10" s="24"/>
      <c r="J10" s="24"/>
      <c r="K10" s="24"/>
      <c r="L10" s="24"/>
      <c r="M10" s="24"/>
      <c r="N10" s="29">
        <f t="shared" si="2"/>
        <v>0</v>
      </c>
      <c r="O10" s="59">
        <f t="shared" si="3"/>
        <v>0</v>
      </c>
      <c r="P10" s="69" t="s">
        <v>208</v>
      </c>
      <c r="Q10" s="69" t="s">
        <v>124</v>
      </c>
      <c r="R10" s="69" t="s">
        <v>100</v>
      </c>
      <c r="S10" s="86">
        <v>40</v>
      </c>
      <c r="T10" s="86">
        <v>44</v>
      </c>
      <c r="U10" s="65" t="s">
        <v>106</v>
      </c>
      <c r="V10" s="65" t="s">
        <v>111</v>
      </c>
    </row>
    <row r="11" spans="1:22" ht="28" customHeight="1" x14ac:dyDescent="0.55000000000000004">
      <c r="A11" s="3">
        <v>100188</v>
      </c>
      <c r="B11" s="7" t="s">
        <v>7</v>
      </c>
      <c r="C11" s="40">
        <v>101.2</v>
      </c>
      <c r="D11" s="60" t="s">
        <v>46</v>
      </c>
      <c r="E11" s="24"/>
      <c r="F11" s="24"/>
      <c r="G11" s="24"/>
      <c r="H11" s="24"/>
      <c r="I11" s="24"/>
      <c r="J11" s="24"/>
      <c r="K11" s="24"/>
      <c r="L11" s="24"/>
      <c r="M11" s="24"/>
      <c r="N11" s="29">
        <f t="shared" si="2"/>
        <v>0</v>
      </c>
      <c r="O11" s="59">
        <f t="shared" si="3"/>
        <v>0</v>
      </c>
      <c r="P11" s="69" t="s">
        <v>208</v>
      </c>
      <c r="Q11" s="69" t="s">
        <v>124</v>
      </c>
      <c r="R11" s="69" t="s">
        <v>100</v>
      </c>
      <c r="S11" s="86">
        <v>40</v>
      </c>
      <c r="T11" s="86">
        <v>43</v>
      </c>
      <c r="U11" s="65" t="s">
        <v>160</v>
      </c>
      <c r="V11" s="65" t="s">
        <v>129</v>
      </c>
    </row>
    <row r="12" spans="1:22" ht="28" customHeight="1" x14ac:dyDescent="0.55000000000000004">
      <c r="A12" s="3">
        <v>100187</v>
      </c>
      <c r="B12" s="7" t="s">
        <v>8</v>
      </c>
      <c r="C12" s="40">
        <v>100.53</v>
      </c>
      <c r="D12" s="60" t="s">
        <v>46</v>
      </c>
      <c r="E12" s="24"/>
      <c r="F12" s="24"/>
      <c r="G12" s="24"/>
      <c r="H12" s="24"/>
      <c r="I12" s="24"/>
      <c r="J12" s="24"/>
      <c r="K12" s="24"/>
      <c r="L12" s="24"/>
      <c r="M12" s="24"/>
      <c r="N12" s="29">
        <f t="shared" si="2"/>
        <v>0</v>
      </c>
      <c r="O12" s="59">
        <f t="shared" si="3"/>
        <v>0</v>
      </c>
      <c r="P12" s="69" t="s">
        <v>209</v>
      </c>
      <c r="Q12" s="69" t="s">
        <v>124</v>
      </c>
      <c r="R12" s="69" t="s">
        <v>100</v>
      </c>
      <c r="S12" s="86">
        <v>40</v>
      </c>
      <c r="T12" s="86">
        <v>43</v>
      </c>
      <c r="U12" s="65" t="s">
        <v>160</v>
      </c>
      <c r="V12" s="65" t="s">
        <v>129</v>
      </c>
    </row>
    <row r="13" spans="1:22" ht="28" customHeight="1" x14ac:dyDescent="0.55000000000000004">
      <c r="A13" s="3">
        <v>110730</v>
      </c>
      <c r="B13" s="7" t="s">
        <v>53</v>
      </c>
      <c r="C13" s="40">
        <v>80.900000000000006</v>
      </c>
      <c r="D13" s="60" t="s">
        <v>46</v>
      </c>
      <c r="E13" s="24"/>
      <c r="F13" s="24"/>
      <c r="G13" s="24"/>
      <c r="H13" s="24"/>
      <c r="I13" s="24"/>
      <c r="J13" s="24"/>
      <c r="K13" s="24"/>
      <c r="L13" s="24"/>
      <c r="M13" s="24"/>
      <c r="N13" s="29">
        <f t="shared" si="2"/>
        <v>0</v>
      </c>
      <c r="O13" s="59">
        <f t="shared" si="3"/>
        <v>0</v>
      </c>
      <c r="P13" s="69" t="s">
        <v>208</v>
      </c>
      <c r="Q13" s="69" t="s">
        <v>124</v>
      </c>
      <c r="R13" s="69" t="s">
        <v>100</v>
      </c>
      <c r="S13" s="86">
        <v>40</v>
      </c>
      <c r="T13" s="86">
        <v>43</v>
      </c>
      <c r="U13" s="65" t="s">
        <v>106</v>
      </c>
      <c r="V13" s="65" t="s">
        <v>186</v>
      </c>
    </row>
    <row r="14" spans="1:22" ht="20.5" x14ac:dyDescent="0.6">
      <c r="A14" s="34" t="s">
        <v>101</v>
      </c>
      <c r="B14" s="36"/>
      <c r="C14" s="39"/>
      <c r="D14" s="61"/>
      <c r="E14" s="35"/>
      <c r="F14" s="35"/>
      <c r="G14" s="35"/>
      <c r="H14" s="35"/>
      <c r="I14" s="35"/>
      <c r="J14" s="35"/>
      <c r="K14" s="35"/>
      <c r="L14" s="35"/>
      <c r="M14" s="57"/>
      <c r="N14" s="37"/>
      <c r="O14" s="37"/>
      <c r="P14" s="70"/>
      <c r="Q14" s="70"/>
      <c r="R14" s="70"/>
      <c r="S14" s="70"/>
      <c r="T14" s="70"/>
      <c r="U14" s="66"/>
      <c r="V14" s="63"/>
    </row>
    <row r="15" spans="1:22" ht="28" customHeight="1" x14ac:dyDescent="0.55000000000000004">
      <c r="A15" s="3">
        <v>100018</v>
      </c>
      <c r="B15" s="7" t="s">
        <v>51</v>
      </c>
      <c r="C15" s="40">
        <v>74.739999999999995</v>
      </c>
      <c r="D15" s="60" t="s">
        <v>46</v>
      </c>
      <c r="E15" s="24"/>
      <c r="F15" s="24"/>
      <c r="G15" s="24"/>
      <c r="H15" s="24"/>
      <c r="I15" s="24"/>
      <c r="J15" s="24"/>
      <c r="K15" s="24"/>
      <c r="L15" s="24"/>
      <c r="M15" s="24"/>
      <c r="N15" s="29">
        <f t="shared" ref="N15" si="4">SUM(E15:M15)</f>
        <v>0</v>
      </c>
      <c r="O15" s="59">
        <f t="shared" ref="O15" si="5">N15*C15</f>
        <v>0</v>
      </c>
      <c r="P15" s="69" t="s">
        <v>210</v>
      </c>
      <c r="Q15" s="69" t="s">
        <v>125</v>
      </c>
      <c r="R15" s="69" t="s">
        <v>101</v>
      </c>
      <c r="S15" s="86">
        <v>30</v>
      </c>
      <c r="T15" s="86">
        <v>32</v>
      </c>
      <c r="U15" s="65" t="s">
        <v>161</v>
      </c>
      <c r="V15" s="65" t="s">
        <v>112</v>
      </c>
    </row>
    <row r="16" spans="1:22" ht="28" customHeight="1" x14ac:dyDescent="0.55000000000000004">
      <c r="A16" s="3">
        <v>100012</v>
      </c>
      <c r="B16" s="7" t="s">
        <v>2</v>
      </c>
      <c r="C16" s="40">
        <v>70.37</v>
      </c>
      <c r="D16" s="60" t="s">
        <v>46</v>
      </c>
      <c r="E16" s="24"/>
      <c r="F16" s="24"/>
      <c r="G16" s="24"/>
      <c r="H16" s="24"/>
      <c r="I16" s="24"/>
      <c r="J16" s="24"/>
      <c r="K16" s="24"/>
      <c r="L16" s="24"/>
      <c r="M16" s="24"/>
      <c r="N16" s="29">
        <f t="shared" ref="N16:N18" si="6">SUM(E16:M16)</f>
        <v>0</v>
      </c>
      <c r="O16" s="59">
        <f t="shared" ref="O16:O18" si="7">N16*C16</f>
        <v>0</v>
      </c>
      <c r="P16" s="69" t="s">
        <v>211</v>
      </c>
      <c r="Q16" s="69" t="s">
        <v>125</v>
      </c>
      <c r="R16" s="69" t="s">
        <v>101</v>
      </c>
      <c r="S16" s="86">
        <v>30</v>
      </c>
      <c r="T16" s="86">
        <v>31</v>
      </c>
      <c r="U16" s="65" t="s">
        <v>161</v>
      </c>
      <c r="V16" s="65" t="s">
        <v>113</v>
      </c>
    </row>
    <row r="17" spans="1:22" ht="28" customHeight="1" x14ac:dyDescent="0.55000000000000004">
      <c r="A17" s="3">
        <v>100021</v>
      </c>
      <c r="B17" s="7" t="s">
        <v>34</v>
      </c>
      <c r="C17" s="40">
        <v>66.45</v>
      </c>
      <c r="D17" s="60" t="s">
        <v>46</v>
      </c>
      <c r="E17" s="24"/>
      <c r="F17" s="24"/>
      <c r="G17" s="24"/>
      <c r="H17" s="24"/>
      <c r="I17" s="24"/>
      <c r="J17" s="24"/>
      <c r="K17" s="24"/>
      <c r="L17" s="24"/>
      <c r="M17" s="24"/>
      <c r="N17" s="29">
        <f t="shared" si="6"/>
        <v>0</v>
      </c>
      <c r="O17" s="59">
        <f t="shared" si="7"/>
        <v>0</v>
      </c>
      <c r="P17" s="69" t="s">
        <v>212</v>
      </c>
      <c r="Q17" s="69" t="s">
        <v>124</v>
      </c>
      <c r="R17" s="69" t="s">
        <v>101</v>
      </c>
      <c r="S17" s="86">
        <v>30</v>
      </c>
      <c r="T17" s="86">
        <v>32</v>
      </c>
      <c r="U17" s="65" t="s">
        <v>162</v>
      </c>
      <c r="V17" s="65" t="s">
        <v>114</v>
      </c>
    </row>
    <row r="18" spans="1:22" ht="54" x14ac:dyDescent="0.55000000000000004">
      <c r="A18" s="3">
        <v>110396</v>
      </c>
      <c r="B18" s="7" t="s">
        <v>56</v>
      </c>
      <c r="C18" s="40">
        <v>65</v>
      </c>
      <c r="D18" s="60" t="s">
        <v>39</v>
      </c>
      <c r="E18" s="24"/>
      <c r="F18" s="24"/>
      <c r="G18" s="24"/>
      <c r="H18" s="24"/>
      <c r="I18" s="24"/>
      <c r="J18" s="24"/>
      <c r="K18" s="33"/>
      <c r="L18" s="33"/>
      <c r="M18" s="33"/>
      <c r="N18" s="29">
        <f t="shared" si="6"/>
        <v>0</v>
      </c>
      <c r="O18" s="59">
        <f t="shared" si="7"/>
        <v>0</v>
      </c>
      <c r="P18" s="69" t="s">
        <v>213</v>
      </c>
      <c r="Q18" s="69" t="s">
        <v>125</v>
      </c>
      <c r="R18" s="69" t="s">
        <v>101</v>
      </c>
      <c r="S18" s="86">
        <v>22.5</v>
      </c>
      <c r="T18" s="86">
        <v>24</v>
      </c>
      <c r="U18" s="65" t="s">
        <v>115</v>
      </c>
      <c r="V18" s="65" t="s">
        <v>158</v>
      </c>
    </row>
    <row r="19" spans="1:22" ht="20.5" x14ac:dyDescent="0.6">
      <c r="A19" s="34" t="s">
        <v>102</v>
      </c>
      <c r="B19" s="36"/>
      <c r="C19" s="39"/>
      <c r="D19" s="61"/>
      <c r="E19" s="35"/>
      <c r="F19" s="35"/>
      <c r="G19" s="35"/>
      <c r="H19" s="35"/>
      <c r="I19" s="35"/>
      <c r="J19" s="35"/>
      <c r="K19" s="35"/>
      <c r="L19" s="35"/>
      <c r="M19" s="57"/>
      <c r="N19" s="37"/>
      <c r="O19" s="37"/>
      <c r="P19" s="70"/>
      <c r="Q19" s="70"/>
      <c r="R19" s="70"/>
      <c r="S19" s="70"/>
      <c r="T19" s="70"/>
      <c r="U19" s="66"/>
      <c r="V19" s="63"/>
    </row>
    <row r="20" spans="1:22" ht="28" customHeight="1" x14ac:dyDescent="0.55000000000000004">
      <c r="A20" s="3">
        <v>100101</v>
      </c>
      <c r="B20" s="7" t="s">
        <v>3</v>
      </c>
      <c r="C20" s="40">
        <v>88.69</v>
      </c>
      <c r="D20" s="60" t="s">
        <v>46</v>
      </c>
      <c r="E20" s="24"/>
      <c r="F20" s="24"/>
      <c r="G20" s="24"/>
      <c r="H20" s="24"/>
      <c r="I20" s="24"/>
      <c r="J20" s="24"/>
      <c r="K20" s="24"/>
      <c r="L20" s="24"/>
      <c r="M20" s="24"/>
      <c r="N20" s="29">
        <f t="shared" ref="N20" si="8">SUM(E20:M20)</f>
        <v>0</v>
      </c>
      <c r="O20" s="59">
        <f t="shared" ref="O20" si="9">N20*C20</f>
        <v>0</v>
      </c>
      <c r="P20" s="69" t="s">
        <v>208</v>
      </c>
      <c r="Q20" s="69" t="s">
        <v>124</v>
      </c>
      <c r="R20" s="74" t="s">
        <v>102</v>
      </c>
      <c r="S20" s="86">
        <v>40</v>
      </c>
      <c r="T20" s="86">
        <v>42</v>
      </c>
      <c r="U20" s="65" t="s">
        <v>116</v>
      </c>
      <c r="V20" s="65" t="s">
        <v>117</v>
      </c>
    </row>
    <row r="21" spans="1:22" ht="28" customHeight="1" x14ac:dyDescent="0.55000000000000004">
      <c r="A21" s="3">
        <v>100117</v>
      </c>
      <c r="B21" s="7" t="s">
        <v>52</v>
      </c>
      <c r="C21" s="40">
        <v>79.75</v>
      </c>
      <c r="D21" s="60" t="s">
        <v>46</v>
      </c>
      <c r="E21" s="24"/>
      <c r="F21" s="24"/>
      <c r="G21" s="24"/>
      <c r="H21" s="24"/>
      <c r="I21" s="24"/>
      <c r="J21" s="24"/>
      <c r="K21" s="24"/>
      <c r="L21" s="24"/>
      <c r="M21" s="24"/>
      <c r="N21" s="29">
        <f t="shared" ref="N21:N25" si="10">SUM(E21:M21)</f>
        <v>0</v>
      </c>
      <c r="O21" s="59">
        <f t="shared" ref="O21:O25" si="11">N21*C21</f>
        <v>0</v>
      </c>
      <c r="P21" s="69" t="s">
        <v>214</v>
      </c>
      <c r="Q21" s="69" t="s">
        <v>124</v>
      </c>
      <c r="R21" s="74" t="s">
        <v>102</v>
      </c>
      <c r="S21" s="86">
        <v>30</v>
      </c>
      <c r="T21" s="86">
        <v>31.5</v>
      </c>
      <c r="U21" s="65" t="s">
        <v>119</v>
      </c>
      <c r="V21" s="65" t="s">
        <v>118</v>
      </c>
    </row>
    <row r="22" spans="1:22" ht="28" customHeight="1" x14ac:dyDescent="0.55000000000000004">
      <c r="A22" s="3">
        <v>110921</v>
      </c>
      <c r="B22" s="7" t="s">
        <v>4</v>
      </c>
      <c r="C22" s="40">
        <v>66.739999999999995</v>
      </c>
      <c r="D22" s="60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9">
        <f t="shared" si="10"/>
        <v>0</v>
      </c>
      <c r="O22" s="59">
        <f t="shared" si="11"/>
        <v>0</v>
      </c>
      <c r="P22" s="69" t="s">
        <v>214</v>
      </c>
      <c r="Q22" s="69" t="s">
        <v>124</v>
      </c>
      <c r="R22" s="74" t="s">
        <v>102</v>
      </c>
      <c r="S22" s="86">
        <v>30</v>
      </c>
      <c r="T22" s="86">
        <v>31.5</v>
      </c>
      <c r="U22" s="65" t="s">
        <v>120</v>
      </c>
      <c r="V22" s="65" t="s">
        <v>121</v>
      </c>
    </row>
    <row r="23" spans="1:22" ht="28" customHeight="1" x14ac:dyDescent="0.55000000000000004">
      <c r="A23" s="3">
        <v>111751</v>
      </c>
      <c r="B23" s="7" t="s">
        <v>6</v>
      </c>
      <c r="C23" s="40">
        <v>51.21</v>
      </c>
      <c r="D23" s="60" t="s">
        <v>46</v>
      </c>
      <c r="E23" s="24"/>
      <c r="F23" s="24"/>
      <c r="G23" s="24"/>
      <c r="H23" s="24"/>
      <c r="I23" s="24"/>
      <c r="J23" s="24"/>
      <c r="K23" s="24"/>
      <c r="L23" s="24"/>
      <c r="M23" s="24"/>
      <c r="N23" s="29">
        <f t="shared" si="10"/>
        <v>0</v>
      </c>
      <c r="O23" s="59">
        <f t="shared" si="11"/>
        <v>0</v>
      </c>
      <c r="P23" s="69" t="s">
        <v>215</v>
      </c>
      <c r="Q23" s="69" t="s">
        <v>124</v>
      </c>
      <c r="R23" s="74" t="s">
        <v>102</v>
      </c>
      <c r="S23" s="86">
        <v>25</v>
      </c>
      <c r="T23" s="86">
        <v>26.68</v>
      </c>
      <c r="U23" s="65" t="s">
        <v>130</v>
      </c>
      <c r="V23" s="65" t="s">
        <v>131</v>
      </c>
    </row>
    <row r="24" spans="1:22" ht="28" customHeight="1" x14ac:dyDescent="0.55000000000000004">
      <c r="A24" s="3">
        <v>110554</v>
      </c>
      <c r="B24" s="7" t="s">
        <v>23</v>
      </c>
      <c r="C24" s="40">
        <v>133.16</v>
      </c>
      <c r="D24" s="60" t="s">
        <v>46</v>
      </c>
      <c r="E24" s="24"/>
      <c r="F24" s="24"/>
      <c r="G24" s="24"/>
      <c r="H24" s="24"/>
      <c r="I24" s="24"/>
      <c r="J24" s="24"/>
      <c r="K24" s="24"/>
      <c r="L24" s="24"/>
      <c r="M24" s="24"/>
      <c r="N24" s="29">
        <f t="shared" si="10"/>
        <v>0</v>
      </c>
      <c r="O24" s="59">
        <f t="shared" si="11"/>
        <v>0</v>
      </c>
      <c r="P24" s="69" t="s">
        <v>209</v>
      </c>
      <c r="Q24" s="69" t="s">
        <v>124</v>
      </c>
      <c r="R24" s="74" t="s">
        <v>102</v>
      </c>
      <c r="S24" s="86">
        <v>40</v>
      </c>
      <c r="T24" s="86">
        <v>42</v>
      </c>
      <c r="U24" s="65" t="s">
        <v>163</v>
      </c>
      <c r="V24" s="65" t="s">
        <v>132</v>
      </c>
    </row>
    <row r="25" spans="1:22" ht="39.75" customHeight="1" x14ac:dyDescent="0.55000000000000004">
      <c r="A25" s="3">
        <v>100125</v>
      </c>
      <c r="B25" s="7" t="s">
        <v>24</v>
      </c>
      <c r="C25" s="40">
        <v>117.68</v>
      </c>
      <c r="D25" s="60" t="s">
        <v>46</v>
      </c>
      <c r="E25" s="24"/>
      <c r="F25" s="24"/>
      <c r="G25" s="24"/>
      <c r="H25" s="24"/>
      <c r="I25" s="24"/>
      <c r="J25" s="24"/>
      <c r="K25" s="24"/>
      <c r="L25" s="24"/>
      <c r="M25" s="24"/>
      <c r="N25" s="29">
        <f t="shared" si="10"/>
        <v>0</v>
      </c>
      <c r="O25" s="59">
        <f t="shared" si="11"/>
        <v>0</v>
      </c>
      <c r="P25" s="69" t="s">
        <v>216</v>
      </c>
      <c r="Q25" s="69" t="s">
        <v>124</v>
      </c>
      <c r="R25" s="74" t="s">
        <v>102</v>
      </c>
      <c r="S25" s="86">
        <v>40</v>
      </c>
      <c r="T25" s="86">
        <v>42</v>
      </c>
      <c r="U25" s="65" t="s">
        <v>159</v>
      </c>
      <c r="V25" s="64" t="s">
        <v>133</v>
      </c>
    </row>
    <row r="26" spans="1:22" ht="20.5" x14ac:dyDescent="0.6">
      <c r="A26" s="30" t="s">
        <v>25</v>
      </c>
      <c r="B26" s="32"/>
      <c r="C26" s="41"/>
      <c r="D26" s="62"/>
      <c r="E26" s="41"/>
      <c r="F26" s="41"/>
      <c r="G26" s="41"/>
      <c r="H26" s="41"/>
      <c r="I26" s="41"/>
      <c r="J26" s="41"/>
      <c r="K26" s="41"/>
      <c r="L26" s="41"/>
      <c r="M26" s="58"/>
      <c r="N26" s="31"/>
      <c r="O26" s="31"/>
      <c r="P26" s="71"/>
      <c r="Q26" s="71"/>
      <c r="R26" s="71"/>
      <c r="S26" s="71"/>
      <c r="T26" s="71"/>
      <c r="U26" s="66"/>
      <c r="V26" s="63"/>
    </row>
    <row r="27" spans="1:22" ht="28" customHeight="1" x14ac:dyDescent="0.55000000000000004">
      <c r="A27" s="3">
        <v>110541</v>
      </c>
      <c r="B27" s="7" t="s">
        <v>43</v>
      </c>
      <c r="C27" s="40">
        <v>25.03</v>
      </c>
      <c r="D27" s="60" t="s">
        <v>46</v>
      </c>
      <c r="E27" s="24"/>
      <c r="F27" s="24"/>
      <c r="G27" s="24"/>
      <c r="H27" s="24"/>
      <c r="I27" s="24"/>
      <c r="J27" s="24"/>
      <c r="K27" s="24"/>
      <c r="L27" s="24"/>
      <c r="M27" s="24"/>
      <c r="N27" s="29">
        <f t="shared" ref="N27:N40" si="12">SUM(E27:M27)</f>
        <v>0</v>
      </c>
      <c r="O27" s="59">
        <f t="shared" ref="O27:O40" si="13">N27*C27</f>
        <v>0</v>
      </c>
      <c r="P27" s="69" t="s">
        <v>217</v>
      </c>
      <c r="Q27" s="69" t="s">
        <v>126</v>
      </c>
      <c r="R27" s="69" t="s">
        <v>25</v>
      </c>
      <c r="S27" s="86">
        <v>39.75</v>
      </c>
      <c r="T27" s="86">
        <v>45.63</v>
      </c>
      <c r="U27" s="65" t="s">
        <v>203</v>
      </c>
      <c r="V27" s="65" t="s">
        <v>134</v>
      </c>
    </row>
    <row r="28" spans="1:22" ht="28" customHeight="1" x14ac:dyDescent="0.55000000000000004">
      <c r="A28" s="3">
        <v>110361</v>
      </c>
      <c r="B28" s="7" t="s">
        <v>0</v>
      </c>
      <c r="C28" s="40">
        <v>18.920000000000002</v>
      </c>
      <c r="D28" s="60" t="s">
        <v>46</v>
      </c>
      <c r="E28" s="24"/>
      <c r="F28" s="24"/>
      <c r="G28" s="24"/>
      <c r="H28" s="24"/>
      <c r="I28" s="24"/>
      <c r="J28" s="24"/>
      <c r="K28" s="24"/>
      <c r="L28" s="24"/>
      <c r="M28" s="24"/>
      <c r="N28" s="29">
        <f t="shared" si="12"/>
        <v>0</v>
      </c>
      <c r="O28" s="59">
        <f t="shared" si="13"/>
        <v>0</v>
      </c>
      <c r="P28" s="69" t="s">
        <v>218</v>
      </c>
      <c r="Q28" s="69" t="s">
        <v>126</v>
      </c>
      <c r="R28" s="69" t="s">
        <v>25</v>
      </c>
      <c r="S28" s="86">
        <v>27</v>
      </c>
      <c r="T28" s="86">
        <v>32.4</v>
      </c>
      <c r="U28" s="65" t="s">
        <v>202</v>
      </c>
      <c r="V28" s="65" t="s">
        <v>134</v>
      </c>
    </row>
    <row r="29" spans="1:22" ht="28" customHeight="1" x14ac:dyDescent="0.55000000000000004">
      <c r="A29" s="3">
        <v>110624</v>
      </c>
      <c r="B29" s="7" t="s">
        <v>30</v>
      </c>
      <c r="C29" s="40">
        <v>26.37</v>
      </c>
      <c r="D29" s="60" t="s">
        <v>46</v>
      </c>
      <c r="E29" s="24"/>
      <c r="F29" s="24"/>
      <c r="G29" s="24"/>
      <c r="H29" s="24"/>
      <c r="I29" s="24"/>
      <c r="J29" s="24"/>
      <c r="K29" s="24"/>
      <c r="L29" s="24"/>
      <c r="M29" s="24"/>
      <c r="N29" s="29">
        <f t="shared" si="12"/>
        <v>0</v>
      </c>
      <c r="O29" s="59">
        <f t="shared" si="13"/>
        <v>0</v>
      </c>
      <c r="P29" s="69" t="s">
        <v>212</v>
      </c>
      <c r="Q29" s="69" t="s">
        <v>124</v>
      </c>
      <c r="R29" s="69" t="s">
        <v>25</v>
      </c>
      <c r="S29" s="86">
        <v>30</v>
      </c>
      <c r="T29" s="86">
        <v>32</v>
      </c>
      <c r="U29" s="65" t="s">
        <v>201</v>
      </c>
      <c r="V29" s="65" t="s">
        <v>185</v>
      </c>
    </row>
    <row r="30" spans="1:22" ht="28" customHeight="1" x14ac:dyDescent="0.55000000000000004">
      <c r="A30" s="3">
        <v>110723</v>
      </c>
      <c r="B30" s="7" t="s">
        <v>5</v>
      </c>
      <c r="C30" s="40">
        <v>51.01</v>
      </c>
      <c r="D30" s="60" t="s">
        <v>46</v>
      </c>
      <c r="E30" s="24"/>
      <c r="F30" s="24"/>
      <c r="G30" s="24"/>
      <c r="H30" s="24"/>
      <c r="I30" s="24"/>
      <c r="J30" s="24"/>
      <c r="K30" s="24"/>
      <c r="L30" s="24"/>
      <c r="M30" s="24"/>
      <c r="N30" s="29">
        <f t="shared" si="12"/>
        <v>0</v>
      </c>
      <c r="O30" s="59">
        <f t="shared" si="13"/>
        <v>0</v>
      </c>
      <c r="P30" s="69" t="s">
        <v>219</v>
      </c>
      <c r="Q30" s="69" t="s">
        <v>125</v>
      </c>
      <c r="R30" s="69" t="s">
        <v>25</v>
      </c>
      <c r="S30" s="86">
        <v>21.75</v>
      </c>
      <c r="T30" s="86">
        <v>25.01</v>
      </c>
      <c r="U30" s="65" t="s">
        <v>135</v>
      </c>
      <c r="V30" s="65" t="s">
        <v>187</v>
      </c>
    </row>
    <row r="31" spans="1:22" ht="28" customHeight="1" x14ac:dyDescent="0.55000000000000004">
      <c r="A31" s="3">
        <v>110859</v>
      </c>
      <c r="B31" s="7" t="s">
        <v>9</v>
      </c>
      <c r="C31" s="40">
        <v>39</v>
      </c>
      <c r="D31" s="60" t="s">
        <v>46</v>
      </c>
      <c r="E31" s="24"/>
      <c r="F31" s="24"/>
      <c r="G31" s="24"/>
      <c r="H31" s="24"/>
      <c r="I31" s="24"/>
      <c r="J31" s="24"/>
      <c r="K31" s="24"/>
      <c r="L31" s="24"/>
      <c r="M31" s="24"/>
      <c r="N31" s="29">
        <f t="shared" si="12"/>
        <v>0</v>
      </c>
      <c r="O31" s="59">
        <f t="shared" si="13"/>
        <v>0</v>
      </c>
      <c r="P31" s="69" t="s">
        <v>220</v>
      </c>
      <c r="Q31" s="69" t="s">
        <v>124</v>
      </c>
      <c r="R31" s="69" t="s">
        <v>25</v>
      </c>
      <c r="S31" s="86">
        <v>24</v>
      </c>
      <c r="T31" s="86">
        <v>27.82</v>
      </c>
      <c r="U31" s="65" t="s">
        <v>136</v>
      </c>
      <c r="V31" s="65" t="s">
        <v>184</v>
      </c>
    </row>
    <row r="32" spans="1:22" ht="28" customHeight="1" x14ac:dyDescent="0.55000000000000004">
      <c r="A32" s="3">
        <v>100212</v>
      </c>
      <c r="B32" s="7" t="s">
        <v>10</v>
      </c>
      <c r="C32" s="40">
        <v>42.37</v>
      </c>
      <c r="D32" s="60" t="s">
        <v>46</v>
      </c>
      <c r="E32" s="24"/>
      <c r="F32" s="24"/>
      <c r="G32" s="24"/>
      <c r="H32" s="24"/>
      <c r="I32" s="24"/>
      <c r="J32" s="24"/>
      <c r="K32" s="24"/>
      <c r="L32" s="24"/>
      <c r="M32" s="24"/>
      <c r="N32" s="29">
        <f t="shared" si="12"/>
        <v>0</v>
      </c>
      <c r="O32" s="59">
        <f t="shared" si="13"/>
        <v>0</v>
      </c>
      <c r="P32" s="69" t="s">
        <v>217</v>
      </c>
      <c r="Q32" s="69" t="s">
        <v>126</v>
      </c>
      <c r="R32" s="69" t="s">
        <v>25</v>
      </c>
      <c r="S32" s="86">
        <v>39.75</v>
      </c>
      <c r="T32" s="86">
        <v>46</v>
      </c>
      <c r="U32" s="65" t="s">
        <v>200</v>
      </c>
      <c r="V32" s="65" t="s">
        <v>188</v>
      </c>
    </row>
    <row r="33" spans="1:22" ht="28" customHeight="1" x14ac:dyDescent="0.55000000000000004">
      <c r="A33" s="3">
        <v>100241</v>
      </c>
      <c r="B33" s="7" t="s">
        <v>26</v>
      </c>
      <c r="C33" s="40">
        <v>44.09</v>
      </c>
      <c r="D33" s="60" t="s">
        <v>46</v>
      </c>
      <c r="E33" s="24"/>
      <c r="F33" s="24"/>
      <c r="G33" s="24"/>
      <c r="H33" s="24"/>
      <c r="I33" s="24"/>
      <c r="J33" s="24"/>
      <c r="K33" s="24"/>
      <c r="L33" s="24"/>
      <c r="M33" s="24"/>
      <c r="N33" s="29">
        <f t="shared" si="12"/>
        <v>0</v>
      </c>
      <c r="O33" s="59">
        <f t="shared" si="13"/>
        <v>0</v>
      </c>
      <c r="P33" s="69" t="s">
        <v>221</v>
      </c>
      <c r="Q33" s="69" t="s">
        <v>124</v>
      </c>
      <c r="R33" s="69" t="s">
        <v>25</v>
      </c>
      <c r="S33" s="86">
        <v>26.4</v>
      </c>
      <c r="T33" s="86">
        <v>30.7</v>
      </c>
      <c r="U33" s="65" t="s">
        <v>136</v>
      </c>
      <c r="V33" s="65" t="s">
        <v>183</v>
      </c>
    </row>
    <row r="34" spans="1:22" ht="28" customHeight="1" x14ac:dyDescent="0.55000000000000004">
      <c r="A34" s="3">
        <v>100220</v>
      </c>
      <c r="B34" s="7" t="s">
        <v>14</v>
      </c>
      <c r="C34" s="40">
        <v>42.39</v>
      </c>
      <c r="D34" s="60" t="s">
        <v>90</v>
      </c>
      <c r="E34" s="33"/>
      <c r="F34" s="33"/>
      <c r="G34" s="33"/>
      <c r="H34" s="24"/>
      <c r="I34" s="24"/>
      <c r="J34" s="24"/>
      <c r="K34" s="24"/>
      <c r="L34" s="24"/>
      <c r="M34" s="24"/>
      <c r="N34" s="29">
        <f t="shared" si="12"/>
        <v>0</v>
      </c>
      <c r="O34" s="59">
        <f t="shared" si="13"/>
        <v>0</v>
      </c>
      <c r="P34" s="69" t="s">
        <v>217</v>
      </c>
      <c r="Q34" s="69" t="s">
        <v>126</v>
      </c>
      <c r="R34" s="69" t="s">
        <v>25</v>
      </c>
      <c r="S34" s="86">
        <v>39.75</v>
      </c>
      <c r="T34" s="86">
        <v>46</v>
      </c>
      <c r="U34" s="65" t="s">
        <v>164</v>
      </c>
      <c r="V34" s="65" t="s">
        <v>137</v>
      </c>
    </row>
    <row r="35" spans="1:22" ht="28" customHeight="1" x14ac:dyDescent="0.55000000000000004">
      <c r="A35" s="3">
        <v>100219</v>
      </c>
      <c r="B35" s="7" t="s">
        <v>15</v>
      </c>
      <c r="C35" s="40">
        <v>43.03</v>
      </c>
      <c r="D35" s="60" t="s">
        <v>46</v>
      </c>
      <c r="E35" s="24"/>
      <c r="F35" s="24"/>
      <c r="G35" s="24"/>
      <c r="H35" s="24"/>
      <c r="I35" s="24"/>
      <c r="J35" s="24"/>
      <c r="K35" s="24"/>
      <c r="L35" s="24"/>
      <c r="M35" s="24"/>
      <c r="N35" s="29">
        <f t="shared" si="12"/>
        <v>0</v>
      </c>
      <c r="O35" s="59">
        <f t="shared" si="13"/>
        <v>0</v>
      </c>
      <c r="P35" s="69" t="s">
        <v>217</v>
      </c>
      <c r="Q35" s="69" t="s">
        <v>126</v>
      </c>
      <c r="R35" s="69" t="s">
        <v>25</v>
      </c>
      <c r="S35" s="86">
        <v>39.75</v>
      </c>
      <c r="T35" s="86">
        <v>46</v>
      </c>
      <c r="U35" s="65" t="s">
        <v>165</v>
      </c>
      <c r="V35" s="65" t="s">
        <v>138</v>
      </c>
    </row>
    <row r="36" spans="1:22" ht="28" customHeight="1" x14ac:dyDescent="0.55000000000000004">
      <c r="A36" s="3">
        <v>100225</v>
      </c>
      <c r="B36" s="7" t="s">
        <v>44</v>
      </c>
      <c r="C36" s="40">
        <v>37.200000000000003</v>
      </c>
      <c r="D36" s="60" t="s">
        <v>46</v>
      </c>
      <c r="E36" s="24"/>
      <c r="F36" s="24"/>
      <c r="G36" s="24"/>
      <c r="H36" s="24"/>
      <c r="I36" s="24"/>
      <c r="J36" s="24"/>
      <c r="K36" s="24"/>
      <c r="L36" s="24"/>
      <c r="M36" s="24"/>
      <c r="N36" s="29">
        <f t="shared" si="12"/>
        <v>0</v>
      </c>
      <c r="O36" s="59">
        <f t="shared" si="13"/>
        <v>0</v>
      </c>
      <c r="P36" s="69" t="s">
        <v>217</v>
      </c>
      <c r="Q36" s="69" t="s">
        <v>126</v>
      </c>
      <c r="R36" s="69" t="s">
        <v>25</v>
      </c>
      <c r="S36" s="86">
        <v>39.5</v>
      </c>
      <c r="T36" s="86">
        <v>46</v>
      </c>
      <c r="U36" s="65" t="s">
        <v>139</v>
      </c>
      <c r="V36" s="65" t="s">
        <v>182</v>
      </c>
    </row>
    <row r="37" spans="1:22" ht="28" customHeight="1" x14ac:dyDescent="0.55000000000000004">
      <c r="A37" s="3">
        <v>100224</v>
      </c>
      <c r="B37" s="7" t="s">
        <v>16</v>
      </c>
      <c r="C37" s="40">
        <v>45.55</v>
      </c>
      <c r="D37" s="60" t="s">
        <v>46</v>
      </c>
      <c r="E37" s="24"/>
      <c r="F37" s="24"/>
      <c r="G37" s="24"/>
      <c r="H37" s="24"/>
      <c r="I37" s="24"/>
      <c r="J37" s="24"/>
      <c r="K37" s="24"/>
      <c r="L37" s="24"/>
      <c r="M37" s="24"/>
      <c r="N37" s="29">
        <f t="shared" si="12"/>
        <v>0</v>
      </c>
      <c r="O37" s="59">
        <f t="shared" si="13"/>
        <v>0</v>
      </c>
      <c r="P37" s="69" t="s">
        <v>217</v>
      </c>
      <c r="Q37" s="69" t="s">
        <v>126</v>
      </c>
      <c r="R37" s="69" t="s">
        <v>25</v>
      </c>
      <c r="S37" s="86">
        <v>39.5</v>
      </c>
      <c r="T37" s="86">
        <v>46</v>
      </c>
      <c r="U37" s="65" t="s">
        <v>140</v>
      </c>
      <c r="V37" s="65" t="s">
        <v>141</v>
      </c>
    </row>
    <row r="38" spans="1:22" ht="28" customHeight="1" x14ac:dyDescent="0.55000000000000004">
      <c r="A38" s="3">
        <v>100293</v>
      </c>
      <c r="B38" s="7" t="s">
        <v>38</v>
      </c>
      <c r="C38" s="40">
        <v>25.51</v>
      </c>
      <c r="D38" s="60" t="s">
        <v>46</v>
      </c>
      <c r="E38" s="24"/>
      <c r="F38" s="24"/>
      <c r="G38" s="24"/>
      <c r="H38" s="24"/>
      <c r="I38" s="24"/>
      <c r="J38" s="24"/>
      <c r="K38" s="24"/>
      <c r="L38" s="24"/>
      <c r="M38" s="24"/>
      <c r="N38" s="29">
        <f t="shared" si="12"/>
        <v>0</v>
      </c>
      <c r="O38" s="59">
        <f t="shared" si="13"/>
        <v>0</v>
      </c>
      <c r="P38" s="69" t="s">
        <v>222</v>
      </c>
      <c r="Q38" s="69" t="s">
        <v>126</v>
      </c>
      <c r="R38" s="69" t="s">
        <v>25</v>
      </c>
      <c r="S38" s="86">
        <v>12</v>
      </c>
      <c r="T38" s="86">
        <v>14.3</v>
      </c>
      <c r="U38" s="65" t="s">
        <v>199</v>
      </c>
      <c r="V38" s="65" t="s">
        <v>189</v>
      </c>
    </row>
    <row r="39" spans="1:22" ht="28" customHeight="1" x14ac:dyDescent="0.55000000000000004">
      <c r="A39" s="3">
        <v>100256</v>
      </c>
      <c r="B39" s="7" t="s">
        <v>21</v>
      </c>
      <c r="C39" s="40">
        <v>48.05</v>
      </c>
      <c r="D39" s="60" t="s">
        <v>46</v>
      </c>
      <c r="E39" s="24"/>
      <c r="F39" s="24"/>
      <c r="G39" s="24"/>
      <c r="H39" s="24"/>
      <c r="I39" s="24"/>
      <c r="J39" s="24"/>
      <c r="K39" s="24"/>
      <c r="L39" s="24"/>
      <c r="M39" s="24"/>
      <c r="N39" s="29">
        <f t="shared" si="12"/>
        <v>0</v>
      </c>
      <c r="O39" s="59">
        <f t="shared" si="13"/>
        <v>0</v>
      </c>
      <c r="P39" s="69" t="s">
        <v>218</v>
      </c>
      <c r="Q39" s="69" t="s">
        <v>124</v>
      </c>
      <c r="R39" s="69" t="s">
        <v>25</v>
      </c>
      <c r="S39" s="86">
        <v>27</v>
      </c>
      <c r="T39" s="86">
        <v>31.3</v>
      </c>
      <c r="U39" s="65" t="s">
        <v>136</v>
      </c>
      <c r="V39" s="65" t="s">
        <v>190</v>
      </c>
    </row>
    <row r="40" spans="1:22" ht="28" customHeight="1" x14ac:dyDescent="0.55000000000000004">
      <c r="A40" s="3">
        <v>110860</v>
      </c>
      <c r="B40" s="7" t="s">
        <v>22</v>
      </c>
      <c r="C40" s="40">
        <v>46.97</v>
      </c>
      <c r="D40" s="60" t="s">
        <v>46</v>
      </c>
      <c r="E40" s="24"/>
      <c r="F40" s="24"/>
      <c r="G40" s="24"/>
      <c r="H40" s="24"/>
      <c r="I40" s="24"/>
      <c r="J40" s="24"/>
      <c r="K40" s="24"/>
      <c r="L40" s="24"/>
      <c r="M40" s="24"/>
      <c r="N40" s="29">
        <f t="shared" si="12"/>
        <v>0</v>
      </c>
      <c r="O40" s="59">
        <f t="shared" si="13"/>
        <v>0</v>
      </c>
      <c r="P40" s="69" t="s">
        <v>211</v>
      </c>
      <c r="Q40" s="69" t="s">
        <v>124</v>
      </c>
      <c r="R40" s="69" t="s">
        <v>25</v>
      </c>
      <c r="S40" s="86">
        <v>30</v>
      </c>
      <c r="T40" s="86">
        <v>32.01</v>
      </c>
      <c r="U40" s="65" t="s">
        <v>142</v>
      </c>
      <c r="V40" s="65" t="s">
        <v>181</v>
      </c>
    </row>
    <row r="41" spans="1:22" ht="20.5" x14ac:dyDescent="0.6">
      <c r="A41" s="34" t="s">
        <v>103</v>
      </c>
      <c r="B41" s="32"/>
      <c r="C41" s="41"/>
      <c r="D41" s="62"/>
      <c r="E41" s="41"/>
      <c r="F41" s="41"/>
      <c r="G41" s="41"/>
      <c r="H41" s="41"/>
      <c r="I41" s="41"/>
      <c r="J41" s="41"/>
      <c r="K41" s="41"/>
      <c r="L41" s="41"/>
      <c r="M41" s="58"/>
      <c r="N41" s="31"/>
      <c r="O41" s="31"/>
      <c r="P41" s="71"/>
      <c r="Q41" s="71"/>
      <c r="R41" s="71"/>
      <c r="S41" s="71"/>
      <c r="T41" s="71"/>
      <c r="U41" s="66"/>
      <c r="V41" s="63"/>
    </row>
    <row r="42" spans="1:22" ht="28" customHeight="1" x14ac:dyDescent="0.55000000000000004">
      <c r="A42" s="3">
        <v>110393</v>
      </c>
      <c r="B42" s="7" t="s">
        <v>12</v>
      </c>
      <c r="C42" s="40">
        <v>12.57</v>
      </c>
      <c r="D42" s="60" t="s">
        <v>46</v>
      </c>
      <c r="E42" s="24"/>
      <c r="F42" s="24"/>
      <c r="G42" s="24"/>
      <c r="H42" s="24"/>
      <c r="I42" s="24"/>
      <c r="J42" s="24"/>
      <c r="K42" s="24"/>
      <c r="L42" s="24"/>
      <c r="M42" s="24"/>
      <c r="N42" s="29">
        <f t="shared" ref="N42" si="14">SUM(E42:M42)</f>
        <v>0</v>
      </c>
      <c r="O42" s="59">
        <f t="shared" ref="O42" si="15">N42*C42</f>
        <v>0</v>
      </c>
      <c r="P42" s="69" t="s">
        <v>223</v>
      </c>
      <c r="Q42" s="69" t="s">
        <v>124</v>
      </c>
      <c r="R42" s="69" t="s">
        <v>103</v>
      </c>
      <c r="S42" s="86">
        <v>10.8</v>
      </c>
      <c r="T42" s="86">
        <v>12</v>
      </c>
      <c r="U42" s="65" t="s">
        <v>144</v>
      </c>
      <c r="V42" s="65" t="s">
        <v>143</v>
      </c>
    </row>
    <row r="43" spans="1:22" ht="28" customHeight="1" x14ac:dyDescent="0.55000000000000004">
      <c r="A43" s="3">
        <v>110504</v>
      </c>
      <c r="B43" s="7" t="s">
        <v>13</v>
      </c>
      <c r="C43" s="40">
        <v>60.24</v>
      </c>
      <c r="D43" s="60" t="s">
        <v>39</v>
      </c>
      <c r="E43" s="24"/>
      <c r="F43" s="24"/>
      <c r="G43" s="24"/>
      <c r="H43" s="24"/>
      <c r="I43" s="24"/>
      <c r="J43" s="24"/>
      <c r="K43" s="33"/>
      <c r="L43" s="33"/>
      <c r="M43" s="33"/>
      <c r="N43" s="29">
        <f t="shared" ref="N43:N44" si="16">SUM(E43:M43)</f>
        <v>0</v>
      </c>
      <c r="O43" s="59">
        <f t="shared" ref="O43:O44" si="17">N43*C43</f>
        <v>0</v>
      </c>
      <c r="P43" s="69" t="s">
        <v>224</v>
      </c>
      <c r="Q43" s="69" t="s">
        <v>126</v>
      </c>
      <c r="R43" s="69" t="s">
        <v>103</v>
      </c>
      <c r="S43" s="86">
        <v>20</v>
      </c>
      <c r="T43" s="86">
        <v>21.4</v>
      </c>
      <c r="U43" s="65" t="s">
        <v>166</v>
      </c>
      <c r="V43" s="65" t="s">
        <v>145</v>
      </c>
    </row>
    <row r="44" spans="1:22" ht="28" customHeight="1" x14ac:dyDescent="0.55000000000000004">
      <c r="A44" s="3">
        <v>101031</v>
      </c>
      <c r="B44" s="7" t="s">
        <v>37</v>
      </c>
      <c r="C44" s="40">
        <v>22.64</v>
      </c>
      <c r="D44" s="60" t="s">
        <v>39</v>
      </c>
      <c r="E44" s="24"/>
      <c r="F44" s="24"/>
      <c r="G44" s="24"/>
      <c r="H44" s="24"/>
      <c r="I44" s="24"/>
      <c r="J44" s="24"/>
      <c r="K44" s="33"/>
      <c r="L44" s="33"/>
      <c r="M44" s="33"/>
      <c r="N44" s="29">
        <f t="shared" si="16"/>
        <v>0</v>
      </c>
      <c r="O44" s="59">
        <f t="shared" si="17"/>
        <v>0</v>
      </c>
      <c r="P44" s="69" t="s">
        <v>225</v>
      </c>
      <c r="Q44" s="69" t="s">
        <v>126</v>
      </c>
      <c r="R44" s="69" t="s">
        <v>103</v>
      </c>
      <c r="S44" s="86">
        <v>25</v>
      </c>
      <c r="T44" s="86">
        <v>25.5</v>
      </c>
      <c r="U44" s="65" t="s">
        <v>146</v>
      </c>
      <c r="V44" s="65" t="s">
        <v>147</v>
      </c>
    </row>
    <row r="45" spans="1:22" ht="20.5" x14ac:dyDescent="0.6">
      <c r="A45" s="34" t="s">
        <v>127</v>
      </c>
      <c r="B45" s="36"/>
      <c r="C45" s="39"/>
      <c r="D45" s="61"/>
      <c r="E45" s="35"/>
      <c r="F45" s="35"/>
      <c r="G45" s="35"/>
      <c r="H45" s="35"/>
      <c r="I45" s="35"/>
      <c r="J45" s="35"/>
      <c r="K45" s="35"/>
      <c r="L45" s="35"/>
      <c r="M45" s="57"/>
      <c r="N45" s="37"/>
      <c r="O45" s="37"/>
      <c r="P45" s="70"/>
      <c r="Q45" s="70"/>
      <c r="R45" s="70"/>
      <c r="S45" s="70"/>
      <c r="T45" s="70"/>
      <c r="U45" s="66"/>
      <c r="V45" s="63"/>
    </row>
    <row r="46" spans="1:22" ht="28" customHeight="1" x14ac:dyDescent="0.55000000000000004">
      <c r="A46" s="3">
        <v>110854</v>
      </c>
      <c r="B46" s="7" t="s">
        <v>27</v>
      </c>
      <c r="C46" s="40">
        <v>14.15</v>
      </c>
      <c r="D46" s="60" t="s">
        <v>46</v>
      </c>
      <c r="E46" s="24"/>
      <c r="F46" s="24"/>
      <c r="G46" s="24"/>
      <c r="H46" s="24"/>
      <c r="I46" s="24"/>
      <c r="J46" s="24"/>
      <c r="K46" s="24"/>
      <c r="L46" s="24"/>
      <c r="M46" s="24"/>
      <c r="N46" s="29">
        <f>SUM(E46:M46)</f>
        <v>0</v>
      </c>
      <c r="O46" s="59">
        <f>N46*C46</f>
        <v>0</v>
      </c>
      <c r="P46" s="69" t="s">
        <v>226</v>
      </c>
      <c r="Q46" s="69" t="s">
        <v>126</v>
      </c>
      <c r="R46" s="69" t="s">
        <v>127</v>
      </c>
      <c r="S46" s="86">
        <v>8.25</v>
      </c>
      <c r="T46" s="86">
        <v>8.8000000000000007</v>
      </c>
      <c r="U46" s="65" t="s">
        <v>148</v>
      </c>
      <c r="V46" s="65" t="s">
        <v>149</v>
      </c>
    </row>
    <row r="47" spans="1:22" ht="20.5" x14ac:dyDescent="0.6">
      <c r="A47" s="34" t="s">
        <v>99</v>
      </c>
      <c r="B47" s="36"/>
      <c r="C47" s="39"/>
      <c r="D47" s="61"/>
      <c r="E47" s="35"/>
      <c r="F47" s="35"/>
      <c r="G47" s="35"/>
      <c r="H47" s="35"/>
      <c r="I47" s="35"/>
      <c r="J47" s="35"/>
      <c r="K47" s="35"/>
      <c r="L47" s="35"/>
      <c r="M47" s="57"/>
      <c r="N47" s="37"/>
      <c r="O47" s="37"/>
      <c r="P47" s="70"/>
      <c r="Q47" s="70"/>
      <c r="R47" s="70"/>
      <c r="S47" s="70"/>
      <c r="T47" s="70"/>
      <c r="U47" s="66"/>
      <c r="V47" s="63"/>
    </row>
    <row r="48" spans="1:22" ht="28" customHeight="1" x14ac:dyDescent="0.55000000000000004">
      <c r="A48" s="3">
        <v>100307</v>
      </c>
      <c r="B48" s="7" t="s">
        <v>42</v>
      </c>
      <c r="C48" s="40">
        <v>20.22</v>
      </c>
      <c r="D48" s="60" t="s">
        <v>46</v>
      </c>
      <c r="E48" s="24"/>
      <c r="F48" s="24"/>
      <c r="G48" s="24"/>
      <c r="H48" s="24"/>
      <c r="I48" s="24"/>
      <c r="J48" s="24"/>
      <c r="K48" s="24"/>
      <c r="L48" s="24"/>
      <c r="M48" s="24"/>
      <c r="N48" s="29">
        <f t="shared" ref="N48" si="18">SUM(E48:M48)</f>
        <v>0</v>
      </c>
      <c r="O48" s="59">
        <f t="shared" ref="O48" si="19">N48*C48</f>
        <v>0</v>
      </c>
      <c r="P48" s="69" t="s">
        <v>217</v>
      </c>
      <c r="Q48" s="69" t="s">
        <v>126</v>
      </c>
      <c r="R48" s="69" t="s">
        <v>99</v>
      </c>
      <c r="S48" s="86">
        <v>38</v>
      </c>
      <c r="T48" s="86">
        <v>46</v>
      </c>
      <c r="U48" s="65" t="s">
        <v>197</v>
      </c>
      <c r="V48" s="65" t="s">
        <v>191</v>
      </c>
    </row>
    <row r="49" spans="1:22" ht="28" customHeight="1" x14ac:dyDescent="0.55000000000000004">
      <c r="A49" s="3">
        <v>100351</v>
      </c>
      <c r="B49" s="7" t="s">
        <v>33</v>
      </c>
      <c r="C49" s="40">
        <v>23.04</v>
      </c>
      <c r="D49" s="60" t="s">
        <v>46</v>
      </c>
      <c r="E49" s="24"/>
      <c r="F49" s="24"/>
      <c r="G49" s="24"/>
      <c r="H49" s="24"/>
      <c r="I49" s="24"/>
      <c r="J49" s="24"/>
      <c r="K49" s="24"/>
      <c r="L49" s="24"/>
      <c r="M49" s="24"/>
      <c r="N49" s="29">
        <f t="shared" ref="N49:N62" si="20">SUM(E49:M49)</f>
        <v>0</v>
      </c>
      <c r="O49" s="59">
        <f t="shared" ref="O49:O62" si="21">N49*C49</f>
        <v>0</v>
      </c>
      <c r="P49" s="69" t="s">
        <v>212</v>
      </c>
      <c r="Q49" s="69" t="s">
        <v>124</v>
      </c>
      <c r="R49" s="69" t="s">
        <v>99</v>
      </c>
      <c r="S49" s="86">
        <v>30</v>
      </c>
      <c r="T49" s="86">
        <v>32</v>
      </c>
      <c r="U49" s="65" t="s">
        <v>198</v>
      </c>
      <c r="V49" s="65" t="s">
        <v>180</v>
      </c>
    </row>
    <row r="50" spans="1:22" ht="28" customHeight="1" x14ac:dyDescent="0.55000000000000004">
      <c r="A50" s="3">
        <v>100362</v>
      </c>
      <c r="B50" s="7" t="s">
        <v>40</v>
      </c>
      <c r="C50" s="40">
        <v>39.520000000000003</v>
      </c>
      <c r="D50" s="60" t="s">
        <v>46</v>
      </c>
      <c r="E50" s="24"/>
      <c r="F50" s="24"/>
      <c r="G50" s="24"/>
      <c r="H50" s="24"/>
      <c r="I50" s="24"/>
      <c r="J50" s="24"/>
      <c r="K50" s="24"/>
      <c r="L50" s="24"/>
      <c r="M50" s="24"/>
      <c r="N50" s="29">
        <f t="shared" si="20"/>
        <v>0</v>
      </c>
      <c r="O50" s="59">
        <f t="shared" si="21"/>
        <v>0</v>
      </c>
      <c r="P50" s="69" t="s">
        <v>217</v>
      </c>
      <c r="Q50" s="69" t="s">
        <v>126</v>
      </c>
      <c r="R50" s="69" t="s">
        <v>99</v>
      </c>
      <c r="S50" s="86">
        <v>42</v>
      </c>
      <c r="T50" s="86">
        <v>48.8</v>
      </c>
      <c r="U50" s="65" t="s">
        <v>150</v>
      </c>
      <c r="V50" s="65" t="s">
        <v>151</v>
      </c>
    </row>
    <row r="51" spans="1:22" ht="28" customHeight="1" x14ac:dyDescent="0.55000000000000004">
      <c r="A51" s="3">
        <v>100364</v>
      </c>
      <c r="B51" s="7" t="s">
        <v>1</v>
      </c>
      <c r="C51" s="40">
        <v>22.09</v>
      </c>
      <c r="D51" s="60" t="s">
        <v>46</v>
      </c>
      <c r="E51" s="24"/>
      <c r="F51" s="24"/>
      <c r="G51" s="24"/>
      <c r="H51" s="24"/>
      <c r="I51" s="24"/>
      <c r="J51" s="24"/>
      <c r="K51" s="24"/>
      <c r="L51" s="24"/>
      <c r="M51" s="24"/>
      <c r="N51" s="29">
        <f t="shared" si="20"/>
        <v>0</v>
      </c>
      <c r="O51" s="59">
        <f t="shared" si="21"/>
        <v>0</v>
      </c>
      <c r="P51" s="69" t="s">
        <v>217</v>
      </c>
      <c r="Q51" s="69" t="s">
        <v>126</v>
      </c>
      <c r="R51" s="69" t="s">
        <v>99</v>
      </c>
      <c r="S51" s="86">
        <v>40.5</v>
      </c>
      <c r="T51" s="86">
        <v>48</v>
      </c>
      <c r="U51" s="65" t="s">
        <v>157</v>
      </c>
      <c r="V51" s="65" t="s">
        <v>152</v>
      </c>
    </row>
    <row r="52" spans="1:22" ht="28" customHeight="1" x14ac:dyDescent="0.55000000000000004">
      <c r="A52" s="3">
        <v>110473</v>
      </c>
      <c r="B52" s="7" t="s">
        <v>31</v>
      </c>
      <c r="C52" s="40">
        <v>56.1</v>
      </c>
      <c r="D52" s="60" t="s">
        <v>90</v>
      </c>
      <c r="E52" s="33"/>
      <c r="F52" s="33"/>
      <c r="G52" s="33"/>
      <c r="H52" s="24"/>
      <c r="I52" s="24"/>
      <c r="J52" s="24"/>
      <c r="K52" s="24"/>
      <c r="L52" s="24"/>
      <c r="M52" s="24"/>
      <c r="N52" s="29">
        <f t="shared" si="20"/>
        <v>0</v>
      </c>
      <c r="O52" s="59">
        <f t="shared" si="21"/>
        <v>0</v>
      </c>
      <c r="P52" s="69" t="s">
        <v>212</v>
      </c>
      <c r="Q52" s="69" t="s">
        <v>124</v>
      </c>
      <c r="R52" s="69" t="s">
        <v>99</v>
      </c>
      <c r="S52" s="86">
        <v>30</v>
      </c>
      <c r="T52" s="86">
        <v>31.5</v>
      </c>
      <c r="U52" s="65" t="s">
        <v>153</v>
      </c>
      <c r="V52" s="65" t="s">
        <v>154</v>
      </c>
    </row>
    <row r="53" spans="1:22" ht="28" customHeight="1" x14ac:dyDescent="0.55000000000000004">
      <c r="A53" s="3">
        <v>100352</v>
      </c>
      <c r="B53" s="7" t="s">
        <v>32</v>
      </c>
      <c r="C53" s="40">
        <v>19.95</v>
      </c>
      <c r="D53" s="60" t="s">
        <v>46</v>
      </c>
      <c r="E53" s="24"/>
      <c r="F53" s="24"/>
      <c r="G53" s="24"/>
      <c r="H53" s="24"/>
      <c r="I53" s="24"/>
      <c r="J53" s="24"/>
      <c r="K53" s="24"/>
      <c r="L53" s="24"/>
      <c r="M53" s="24"/>
      <c r="N53" s="29">
        <f t="shared" si="20"/>
        <v>0</v>
      </c>
      <c r="O53" s="59">
        <f t="shared" si="21"/>
        <v>0</v>
      </c>
      <c r="P53" s="69" t="s">
        <v>212</v>
      </c>
      <c r="Q53" s="69" t="s">
        <v>124</v>
      </c>
      <c r="R53" s="69" t="s">
        <v>99</v>
      </c>
      <c r="S53" s="86">
        <v>30</v>
      </c>
      <c r="T53" s="86">
        <v>32</v>
      </c>
      <c r="U53" s="65" t="s">
        <v>174</v>
      </c>
      <c r="V53" s="65" t="s">
        <v>192</v>
      </c>
    </row>
    <row r="54" spans="1:22" ht="28" customHeight="1" x14ac:dyDescent="0.55000000000000004">
      <c r="A54" s="3">
        <v>100313</v>
      </c>
      <c r="B54" s="7" t="s">
        <v>41</v>
      </c>
      <c r="C54" s="40">
        <v>25.25</v>
      </c>
      <c r="D54" s="60" t="s">
        <v>46</v>
      </c>
      <c r="E54" s="24"/>
      <c r="F54" s="24"/>
      <c r="G54" s="24"/>
      <c r="H54" s="24"/>
      <c r="I54" s="24"/>
      <c r="J54" s="24"/>
      <c r="K54" s="24"/>
      <c r="L54" s="24"/>
      <c r="M54" s="24"/>
      <c r="N54" s="29">
        <f t="shared" si="20"/>
        <v>0</v>
      </c>
      <c r="O54" s="59">
        <f t="shared" si="21"/>
        <v>0</v>
      </c>
      <c r="P54" s="69" t="s">
        <v>217</v>
      </c>
      <c r="Q54" s="69" t="s">
        <v>126</v>
      </c>
      <c r="R54" s="69" t="s">
        <v>99</v>
      </c>
      <c r="S54" s="86">
        <v>39.75</v>
      </c>
      <c r="T54" s="86">
        <v>47</v>
      </c>
      <c r="U54" s="65" t="s">
        <v>173</v>
      </c>
      <c r="V54" s="65" t="s">
        <v>196</v>
      </c>
    </row>
    <row r="55" spans="1:22" ht="28" customHeight="1" x14ac:dyDescent="0.55000000000000004">
      <c r="A55" s="3">
        <v>100348</v>
      </c>
      <c r="B55" s="7" t="s">
        <v>35</v>
      </c>
      <c r="C55" s="40">
        <v>22.91</v>
      </c>
      <c r="D55" s="60" t="s">
        <v>46</v>
      </c>
      <c r="E55" s="24"/>
      <c r="F55" s="24"/>
      <c r="G55" s="24"/>
      <c r="H55" s="24"/>
      <c r="I55" s="24"/>
      <c r="J55" s="24"/>
      <c r="K55" s="24"/>
      <c r="L55" s="24"/>
      <c r="M55" s="24"/>
      <c r="N55" s="29">
        <f t="shared" si="20"/>
        <v>0</v>
      </c>
      <c r="O55" s="59">
        <f t="shared" si="21"/>
        <v>0</v>
      </c>
      <c r="P55" s="69" t="s">
        <v>212</v>
      </c>
      <c r="Q55" s="69" t="s">
        <v>124</v>
      </c>
      <c r="R55" s="69" t="s">
        <v>99</v>
      </c>
      <c r="S55" s="86">
        <v>30</v>
      </c>
      <c r="T55" s="86">
        <v>32</v>
      </c>
      <c r="U55" s="65" t="s">
        <v>172</v>
      </c>
      <c r="V55" s="65" t="s">
        <v>177</v>
      </c>
    </row>
    <row r="56" spans="1:22" ht="28" customHeight="1" x14ac:dyDescent="0.55000000000000004">
      <c r="A56" s="3">
        <v>111230</v>
      </c>
      <c r="B56" s="7" t="s">
        <v>11</v>
      </c>
      <c r="C56" s="40">
        <v>28.17</v>
      </c>
      <c r="D56" s="60" t="s">
        <v>46</v>
      </c>
      <c r="E56" s="24"/>
      <c r="F56" s="24"/>
      <c r="G56" s="24"/>
      <c r="H56" s="24"/>
      <c r="I56" s="24"/>
      <c r="J56" s="24"/>
      <c r="K56" s="24"/>
      <c r="L56" s="24"/>
      <c r="M56" s="24"/>
      <c r="N56" s="29">
        <f t="shared" si="20"/>
        <v>0</v>
      </c>
      <c r="O56" s="59">
        <f t="shared" si="21"/>
        <v>0</v>
      </c>
      <c r="P56" s="69" t="s">
        <v>211</v>
      </c>
      <c r="Q56" s="69" t="s">
        <v>124</v>
      </c>
      <c r="R56" s="69" t="s">
        <v>99</v>
      </c>
      <c r="S56" s="86">
        <v>30</v>
      </c>
      <c r="T56" s="86">
        <v>32.01</v>
      </c>
      <c r="U56" s="65" t="s">
        <v>171</v>
      </c>
      <c r="V56" s="65" t="s">
        <v>155</v>
      </c>
    </row>
    <row r="57" spans="1:22" ht="28" customHeight="1" x14ac:dyDescent="0.55000000000000004">
      <c r="A57" s="3">
        <v>100350</v>
      </c>
      <c r="B57" s="7" t="s">
        <v>36</v>
      </c>
      <c r="C57" s="40">
        <v>28.99</v>
      </c>
      <c r="D57" s="60" t="s">
        <v>46</v>
      </c>
      <c r="E57" s="24"/>
      <c r="F57" s="24"/>
      <c r="G57" s="24"/>
      <c r="H57" s="24"/>
      <c r="I57" s="24"/>
      <c r="J57" s="24"/>
      <c r="K57" s="24"/>
      <c r="L57" s="24"/>
      <c r="M57" s="24"/>
      <c r="N57" s="29">
        <f t="shared" si="20"/>
        <v>0</v>
      </c>
      <c r="O57" s="59">
        <f t="shared" si="21"/>
        <v>0</v>
      </c>
      <c r="P57" s="69" t="s">
        <v>212</v>
      </c>
      <c r="Q57" s="69" t="s">
        <v>124</v>
      </c>
      <c r="R57" s="69" t="s">
        <v>99</v>
      </c>
      <c r="S57" s="86">
        <v>30</v>
      </c>
      <c r="T57" s="86">
        <v>32</v>
      </c>
      <c r="U57" s="65" t="s">
        <v>170</v>
      </c>
      <c r="V57" s="65" t="s">
        <v>178</v>
      </c>
    </row>
    <row r="58" spans="1:22" ht="28" customHeight="1" x14ac:dyDescent="0.55000000000000004">
      <c r="A58" s="3">
        <v>100357</v>
      </c>
      <c r="B58" s="7" t="s">
        <v>17</v>
      </c>
      <c r="C58" s="40">
        <v>38.36</v>
      </c>
      <c r="D58" s="60" t="s">
        <v>90</v>
      </c>
      <c r="E58" s="33"/>
      <c r="F58" s="33"/>
      <c r="G58" s="33"/>
      <c r="H58" s="24"/>
      <c r="I58" s="24"/>
      <c r="J58" s="24"/>
      <c r="K58" s="24"/>
      <c r="L58" s="24"/>
      <c r="M58" s="24"/>
      <c r="N58" s="29">
        <f t="shared" si="20"/>
        <v>0</v>
      </c>
      <c r="O58" s="59">
        <f t="shared" si="21"/>
        <v>0</v>
      </c>
      <c r="P58" s="69" t="s">
        <v>211</v>
      </c>
      <c r="Q58" s="69" t="s">
        <v>124</v>
      </c>
      <c r="R58" s="69" t="s">
        <v>99</v>
      </c>
      <c r="S58" s="86">
        <v>30</v>
      </c>
      <c r="T58" s="86">
        <v>32</v>
      </c>
      <c r="U58" s="65" t="s">
        <v>169</v>
      </c>
      <c r="V58" s="65" t="s">
        <v>179</v>
      </c>
    </row>
    <row r="59" spans="1:22" ht="28" customHeight="1" x14ac:dyDescent="0.55000000000000004">
      <c r="A59" s="3">
        <v>100355</v>
      </c>
      <c r="B59" s="7" t="s">
        <v>18</v>
      </c>
      <c r="C59" s="40">
        <v>42.85</v>
      </c>
      <c r="D59" s="60" t="s">
        <v>90</v>
      </c>
      <c r="E59" s="33"/>
      <c r="F59" s="33"/>
      <c r="G59" s="33"/>
      <c r="H59" s="24"/>
      <c r="I59" s="24"/>
      <c r="J59" s="24"/>
      <c r="K59" s="24"/>
      <c r="L59" s="24"/>
      <c r="M59" s="24"/>
      <c r="N59" s="29">
        <f t="shared" si="20"/>
        <v>0</v>
      </c>
      <c r="O59" s="59">
        <f t="shared" si="21"/>
        <v>0</v>
      </c>
      <c r="P59" s="69" t="s">
        <v>211</v>
      </c>
      <c r="Q59" s="69" t="s">
        <v>124</v>
      </c>
      <c r="R59" s="69" t="s">
        <v>99</v>
      </c>
      <c r="S59" s="86">
        <v>30</v>
      </c>
      <c r="T59" s="86">
        <v>32</v>
      </c>
      <c r="U59" s="65" t="s">
        <v>168</v>
      </c>
      <c r="V59" s="65" t="s">
        <v>193</v>
      </c>
    </row>
    <row r="60" spans="1:22" ht="28" customHeight="1" x14ac:dyDescent="0.55000000000000004">
      <c r="A60" s="3">
        <v>100330</v>
      </c>
      <c r="B60" s="7" t="s">
        <v>19</v>
      </c>
      <c r="C60" s="40">
        <v>30.91</v>
      </c>
      <c r="D60" s="60" t="s">
        <v>46</v>
      </c>
      <c r="E60" s="24"/>
      <c r="F60" s="24"/>
      <c r="G60" s="24"/>
      <c r="H60" s="24"/>
      <c r="I60" s="24"/>
      <c r="J60" s="24"/>
      <c r="K60" s="24"/>
      <c r="L60" s="24"/>
      <c r="M60" s="24"/>
      <c r="N60" s="29">
        <f t="shared" si="20"/>
        <v>0</v>
      </c>
      <c r="O60" s="59">
        <f t="shared" si="21"/>
        <v>0</v>
      </c>
      <c r="P60" s="69" t="s">
        <v>217</v>
      </c>
      <c r="Q60" s="69" t="s">
        <v>126</v>
      </c>
      <c r="R60" s="69" t="s">
        <v>99</v>
      </c>
      <c r="S60" s="86">
        <v>39.75</v>
      </c>
      <c r="T60" s="86">
        <v>47</v>
      </c>
      <c r="U60" s="65" t="s">
        <v>167</v>
      </c>
      <c r="V60" s="65" t="s">
        <v>156</v>
      </c>
    </row>
    <row r="61" spans="1:22" ht="28" customHeight="1" x14ac:dyDescent="0.55000000000000004">
      <c r="A61" s="3">
        <v>100336</v>
      </c>
      <c r="B61" s="7" t="s">
        <v>20</v>
      </c>
      <c r="C61" s="40">
        <v>26.13</v>
      </c>
      <c r="D61" s="60" t="s">
        <v>46</v>
      </c>
      <c r="E61" s="24"/>
      <c r="F61" s="24"/>
      <c r="G61" s="24"/>
      <c r="H61" s="24"/>
      <c r="I61" s="24"/>
      <c r="J61" s="24"/>
      <c r="K61" s="24"/>
      <c r="L61" s="24"/>
      <c r="M61" s="24"/>
      <c r="N61" s="29">
        <f t="shared" si="20"/>
        <v>0</v>
      </c>
      <c r="O61" s="59">
        <f t="shared" si="21"/>
        <v>0</v>
      </c>
      <c r="P61" s="69" t="s">
        <v>217</v>
      </c>
      <c r="Q61" s="69" t="s">
        <v>126</v>
      </c>
      <c r="R61" s="69" t="s">
        <v>99</v>
      </c>
      <c r="S61" s="86">
        <v>39.75</v>
      </c>
      <c r="T61" s="86">
        <v>46</v>
      </c>
      <c r="U61" s="65" t="s">
        <v>175</v>
      </c>
      <c r="V61" s="65" t="s">
        <v>194</v>
      </c>
    </row>
    <row r="62" spans="1:22" ht="28" customHeight="1" x14ac:dyDescent="0.55000000000000004">
      <c r="A62" s="3">
        <v>110721</v>
      </c>
      <c r="B62" s="7" t="s">
        <v>54</v>
      </c>
      <c r="C62" s="40">
        <v>45.35</v>
      </c>
      <c r="D62" s="60" t="s">
        <v>90</v>
      </c>
      <c r="E62" s="33"/>
      <c r="F62" s="33"/>
      <c r="G62" s="33"/>
      <c r="H62" s="24"/>
      <c r="I62" s="24"/>
      <c r="J62" s="24"/>
      <c r="K62" s="24"/>
      <c r="L62" s="24"/>
      <c r="M62" s="24"/>
      <c r="N62" s="29">
        <f t="shared" si="20"/>
        <v>0</v>
      </c>
      <c r="O62" s="59">
        <f t="shared" si="21"/>
        <v>0</v>
      </c>
      <c r="P62" s="69" t="s">
        <v>211</v>
      </c>
      <c r="Q62" s="69" t="s">
        <v>124</v>
      </c>
      <c r="R62" s="69" t="s">
        <v>99</v>
      </c>
      <c r="S62" s="86">
        <v>30</v>
      </c>
      <c r="T62" s="86">
        <v>31.5</v>
      </c>
      <c r="U62" s="65" t="s">
        <v>176</v>
      </c>
      <c r="V62" s="65" t="s">
        <v>195</v>
      </c>
    </row>
    <row r="63" spans="1:22" ht="32.25" customHeight="1" x14ac:dyDescent="0.55000000000000004">
      <c r="A63" s="1"/>
      <c r="B63" s="2"/>
      <c r="C63" s="38"/>
      <c r="D63" s="1"/>
      <c r="E63" s="1"/>
      <c r="F63" s="4"/>
      <c r="N63" s="49" t="s">
        <v>204</v>
      </c>
      <c r="O63" s="80">
        <f>SUM(O8:O62)</f>
        <v>0</v>
      </c>
      <c r="P63" s="72"/>
      <c r="Q63" s="72"/>
      <c r="R63" s="72"/>
      <c r="S63" s="72"/>
      <c r="T63" s="72"/>
    </row>
    <row r="64" spans="1:22" ht="17.149999999999999" customHeight="1" thickBot="1" x14ac:dyDescent="0.6">
      <c r="A64" s="44"/>
      <c r="B64" s="45"/>
      <c r="C64" s="47"/>
      <c r="D64" s="44"/>
      <c r="E64" s="44"/>
      <c r="F64" s="46"/>
      <c r="G64" s="46"/>
      <c r="H64" s="46"/>
      <c r="I64" s="46"/>
      <c r="J64" s="46"/>
      <c r="K64" s="46"/>
      <c r="L64" s="46"/>
      <c r="M64" s="46"/>
      <c r="N64" s="48"/>
      <c r="O64" s="23"/>
      <c r="P64" s="73"/>
      <c r="Q64" s="73"/>
      <c r="R64" s="73"/>
      <c r="S64" s="73"/>
      <c r="T64" s="73"/>
    </row>
    <row r="65" spans="1:20" ht="17.149999999999999" customHeight="1" thickBot="1" x14ac:dyDescent="0.6">
      <c r="A65" s="44"/>
      <c r="B65" s="45"/>
      <c r="C65" s="44"/>
      <c r="D65" s="44"/>
      <c r="E65" s="46"/>
      <c r="F65" s="46"/>
      <c r="G65" s="46"/>
      <c r="H65" s="46"/>
      <c r="I65" s="46"/>
      <c r="J65" s="46"/>
      <c r="K65" s="46"/>
      <c r="L65" s="46"/>
      <c r="M65" s="46"/>
      <c r="N65" s="25" t="s">
        <v>94</v>
      </c>
      <c r="O65" s="81">
        <v>0</v>
      </c>
      <c r="P65" s="73"/>
      <c r="Q65" s="73"/>
      <c r="R65" s="73"/>
      <c r="S65" s="73"/>
      <c r="T65" s="73"/>
    </row>
    <row r="66" spans="1:20" ht="17.149999999999999" customHeight="1" thickBot="1" x14ac:dyDescent="0.6">
      <c r="A66" s="44"/>
      <c r="B66" s="45"/>
      <c r="C66" s="44"/>
      <c r="D66" s="44"/>
      <c r="E66" s="46"/>
      <c r="F66" s="46"/>
      <c r="G66" s="46"/>
      <c r="H66" s="46"/>
      <c r="I66" s="46"/>
      <c r="J66" s="46"/>
      <c r="K66" s="46"/>
      <c r="L66" s="46"/>
      <c r="M66" s="46"/>
      <c r="N66" s="25" t="s">
        <v>97</v>
      </c>
      <c r="O66" s="81">
        <v>0</v>
      </c>
      <c r="P66" s="73"/>
      <c r="Q66" s="73"/>
      <c r="R66" s="73"/>
      <c r="S66" s="73"/>
      <c r="T66" s="73"/>
    </row>
    <row r="67" spans="1:20" ht="17.149999999999999" customHeight="1" thickBot="1" x14ac:dyDescent="0.6">
      <c r="A67" s="44"/>
      <c r="B67" s="45"/>
      <c r="C67" s="44"/>
      <c r="D67" s="44"/>
      <c r="E67" s="46"/>
      <c r="F67" s="46"/>
      <c r="G67" s="46"/>
      <c r="H67" s="46"/>
      <c r="I67" s="46"/>
      <c r="J67" s="46"/>
      <c r="K67" s="46"/>
      <c r="L67" s="46"/>
      <c r="M67" s="46"/>
      <c r="N67" s="25" t="s">
        <v>96</v>
      </c>
      <c r="O67" s="81">
        <v>0</v>
      </c>
      <c r="P67" s="73"/>
      <c r="Q67" s="73"/>
      <c r="R67" s="73"/>
      <c r="S67" s="73"/>
      <c r="T67" s="73"/>
    </row>
    <row r="68" spans="1:20" ht="17.149999999999999" customHeight="1" x14ac:dyDescent="0.55000000000000004">
      <c r="A68" s="44"/>
      <c r="B68" s="45"/>
      <c r="C68" s="44"/>
      <c r="D68" s="44"/>
      <c r="E68" s="46"/>
      <c r="F68" s="46"/>
      <c r="G68" s="46"/>
      <c r="H68" s="46"/>
      <c r="I68" s="46"/>
      <c r="J68" s="46"/>
      <c r="K68" s="46"/>
      <c r="L68" s="46"/>
      <c r="M68" s="46"/>
      <c r="N68" s="25"/>
      <c r="O68" s="27"/>
      <c r="P68" s="73"/>
      <c r="Q68" s="73"/>
      <c r="R68" s="73"/>
      <c r="S68" s="73"/>
      <c r="T68" s="73"/>
    </row>
    <row r="69" spans="1:20" ht="17.149999999999999" customHeight="1" x14ac:dyDescent="0.55000000000000004">
      <c r="A69" s="44"/>
      <c r="B69" s="45"/>
      <c r="C69" s="44"/>
      <c r="D69" s="44"/>
      <c r="E69" s="46"/>
      <c r="F69" s="46"/>
      <c r="G69" s="46"/>
      <c r="H69" s="46"/>
      <c r="I69" s="46"/>
      <c r="J69" s="46"/>
      <c r="K69" s="46"/>
      <c r="L69" s="46"/>
      <c r="M69" s="46"/>
      <c r="N69" s="25" t="s">
        <v>105</v>
      </c>
      <c r="O69" s="80">
        <f>O3</f>
        <v>0</v>
      </c>
      <c r="P69" s="73"/>
      <c r="Q69" s="73"/>
      <c r="R69" s="73"/>
      <c r="S69" s="73"/>
      <c r="T69" s="73"/>
    </row>
    <row r="70" spans="1:20" ht="17.149999999999999" customHeight="1" x14ac:dyDescent="0.55000000000000004">
      <c r="A70" s="45"/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25" t="s">
        <v>98</v>
      </c>
      <c r="O70" s="80">
        <f>O69*105%</f>
        <v>0</v>
      </c>
      <c r="P70" s="73"/>
      <c r="Q70" s="73"/>
      <c r="R70" s="73"/>
      <c r="S70" s="73"/>
      <c r="T70" s="73"/>
    </row>
    <row r="71" spans="1:20" ht="17.149999999999999" customHeight="1" x14ac:dyDescent="0.55000000000000004">
      <c r="A71" s="45"/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25" t="s">
        <v>92</v>
      </c>
      <c r="O71" s="26">
        <f>O70-(SUM(O63:O67))</f>
        <v>0</v>
      </c>
      <c r="P71" s="73"/>
      <c r="Q71" s="73"/>
      <c r="R71" s="73"/>
      <c r="S71" s="73"/>
      <c r="T71" s="73"/>
    </row>
    <row r="72" spans="1:20" ht="17.149999999999999" customHeight="1" x14ac:dyDescent="0.55000000000000004">
      <c r="A72" s="45"/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4"/>
      <c r="P72" s="6"/>
      <c r="Q72" s="6"/>
      <c r="R72" s="6"/>
      <c r="S72" s="6"/>
      <c r="T72" s="6"/>
    </row>
    <row r="73" spans="1:20" ht="15" customHeight="1" x14ac:dyDescent="0.55000000000000004">
      <c r="A73" s="45"/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1:20" x14ac:dyDescent="0.55000000000000004">
      <c r="D74" s="4"/>
      <c r="F74" s="4"/>
      <c r="N74" s="4"/>
    </row>
    <row r="75" spans="1:20" x14ac:dyDescent="0.55000000000000004">
      <c r="A75" s="12" t="s">
        <v>49</v>
      </c>
      <c r="D75" s="4"/>
      <c r="F75" s="4"/>
      <c r="N75" s="4"/>
    </row>
    <row r="76" spans="1:20" x14ac:dyDescent="0.55000000000000004">
      <c r="D76" s="4"/>
      <c r="F76" s="4"/>
      <c r="N76" s="4"/>
    </row>
    <row r="77" spans="1:20" x14ac:dyDescent="0.55000000000000004">
      <c r="D77" s="10"/>
    </row>
    <row r="78" spans="1:20" x14ac:dyDescent="0.55000000000000004">
      <c r="D78" s="10"/>
    </row>
    <row r="79" spans="1:20" x14ac:dyDescent="0.55000000000000004">
      <c r="D79" s="10"/>
    </row>
    <row r="80" spans="1:20" x14ac:dyDescent="0.55000000000000004">
      <c r="D80" s="10"/>
    </row>
    <row r="81" spans="4:4" x14ac:dyDescent="0.55000000000000004">
      <c r="D81" s="10"/>
    </row>
    <row r="82" spans="4:4" x14ac:dyDescent="0.55000000000000004">
      <c r="D82" s="10"/>
    </row>
  </sheetData>
  <autoFilter ref="A6:V6" xr:uid="{00000000-0001-0000-0000-000000000000}"/>
  <phoneticPr fontId="2" type="noConversion"/>
  <pageMargins left="0.4" right="0.4" top="0.3" bottom="0.25" header="0" footer="0"/>
  <pageSetup scale="51" fitToHeight="0" orientation="landscape" r:id="rId1"/>
  <headerFooter alignWithMargins="0">
    <oddHeader xml:space="preserve">&amp;C&amp;"Arial,Bold"&amp;12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55F2-ABC0-449F-9AF3-4E31F09E1719}">
  <dimension ref="A1:J70"/>
  <sheetViews>
    <sheetView workbookViewId="0">
      <selection sqref="A1:J1"/>
    </sheetView>
  </sheetViews>
  <sheetFormatPr defaultRowHeight="12.5" x14ac:dyDescent="0.25"/>
  <cols>
    <col min="1" max="1" width="13.81640625" customWidth="1"/>
    <col min="2" max="2" width="42.26953125" customWidth="1"/>
    <col min="3" max="3" width="13.453125" customWidth="1"/>
    <col min="4" max="4" width="12.81640625" customWidth="1"/>
    <col min="5" max="5" width="12.54296875" customWidth="1"/>
    <col min="6" max="6" width="11.54296875" customWidth="1"/>
    <col min="7" max="7" width="10.54296875" customWidth="1"/>
    <col min="8" max="8" width="12.7265625" customWidth="1"/>
    <col min="9" max="9" width="14.7265625" customWidth="1"/>
    <col min="10" max="10" width="18.1796875" customWidth="1"/>
    <col min="11" max="11" width="18.26953125" customWidth="1"/>
  </cols>
  <sheetData>
    <row r="1" spans="1:10" ht="18.5" x14ac:dyDescent="0.4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5" x14ac:dyDescent="0.35">
      <c r="A2" s="13"/>
      <c r="B2" s="13"/>
      <c r="C2" s="14"/>
      <c r="D2" s="15" t="s">
        <v>89</v>
      </c>
    </row>
    <row r="3" spans="1:10" ht="25.5" customHeight="1" x14ac:dyDescent="0.25">
      <c r="A3" s="92" t="s">
        <v>229</v>
      </c>
      <c r="B3" s="92"/>
      <c r="C3" s="92"/>
      <c r="D3" s="92"/>
      <c r="E3" s="92"/>
      <c r="F3" s="92"/>
      <c r="G3" s="92"/>
      <c r="H3" s="92"/>
      <c r="I3" s="92"/>
      <c r="J3" s="14"/>
    </row>
    <row r="4" spans="1:10" x14ac:dyDescent="0.25">
      <c r="A4" s="13"/>
      <c r="B4" s="13"/>
      <c r="C4" s="14"/>
    </row>
    <row r="5" spans="1:10" x14ac:dyDescent="0.25">
      <c r="A5" s="11" t="s">
        <v>69</v>
      </c>
      <c r="B5" s="11"/>
      <c r="C5" s="14"/>
    </row>
    <row r="6" spans="1:10" ht="12.75" customHeight="1" x14ac:dyDescent="0.25">
      <c r="A6" s="16" t="s">
        <v>70</v>
      </c>
      <c r="B6" s="88" t="s">
        <v>233</v>
      </c>
    </row>
    <row r="7" spans="1:10" ht="12.75" customHeight="1" x14ac:dyDescent="0.25">
      <c r="A7" s="16" t="s">
        <v>71</v>
      </c>
      <c r="B7" s="88" t="s">
        <v>72</v>
      </c>
    </row>
    <row r="8" spans="1:10" x14ac:dyDescent="0.25">
      <c r="A8" s="16" t="s">
        <v>73</v>
      </c>
      <c r="B8" s="88" t="s">
        <v>74</v>
      </c>
    </row>
    <row r="9" spans="1:10" ht="12.75" customHeight="1" x14ac:dyDescent="0.25">
      <c r="A9" s="16" t="s">
        <v>75</v>
      </c>
      <c r="B9" s="88" t="s">
        <v>76</v>
      </c>
    </row>
    <row r="10" spans="1:10" ht="14.5" x14ac:dyDescent="0.35">
      <c r="A10" s="16" t="s">
        <v>77</v>
      </c>
      <c r="B10" s="89" t="s">
        <v>78</v>
      </c>
    </row>
    <row r="11" spans="1:10" ht="12.75" customHeight="1" x14ac:dyDescent="0.25">
      <c r="A11" s="16" t="s">
        <v>79</v>
      </c>
      <c r="B11" s="88" t="s">
        <v>234</v>
      </c>
    </row>
    <row r="12" spans="1:10" ht="12.75" customHeight="1" x14ac:dyDescent="0.25">
      <c r="A12" s="16" t="s">
        <v>80</v>
      </c>
      <c r="B12" s="88" t="s">
        <v>81</v>
      </c>
    </row>
    <row r="13" spans="1:10" x14ac:dyDescent="0.25">
      <c r="A13" s="13"/>
      <c r="B13" s="13"/>
      <c r="C13" s="14"/>
    </row>
    <row r="14" spans="1:10" ht="37.5" x14ac:dyDescent="0.25">
      <c r="A14" s="17" t="s">
        <v>48</v>
      </c>
      <c r="B14" s="17" t="s">
        <v>82</v>
      </c>
      <c r="C14" s="90" t="s">
        <v>83</v>
      </c>
      <c r="D14" s="90" t="s">
        <v>84</v>
      </c>
      <c r="E14" s="18" t="s">
        <v>85</v>
      </c>
      <c r="F14" s="90" t="s">
        <v>86</v>
      </c>
      <c r="G14" s="18" t="s">
        <v>87</v>
      </c>
      <c r="H14" s="90" t="s">
        <v>88</v>
      </c>
      <c r="I14" s="19" t="s">
        <v>232</v>
      </c>
    </row>
    <row r="15" spans="1:10" ht="20.5" x14ac:dyDescent="0.6">
      <c r="A15" s="34" t="s">
        <v>100</v>
      </c>
      <c r="B15" s="36"/>
      <c r="C15" s="36"/>
      <c r="D15" s="36"/>
      <c r="E15" s="36"/>
      <c r="F15" s="36"/>
      <c r="G15" s="36"/>
      <c r="H15" s="36"/>
      <c r="I15" s="36"/>
    </row>
    <row r="16" spans="1:10" ht="28.5" customHeight="1" x14ac:dyDescent="0.55000000000000004">
      <c r="A16" s="3">
        <v>100134</v>
      </c>
      <c r="B16" s="7" t="s">
        <v>50</v>
      </c>
      <c r="C16" s="87">
        <v>100</v>
      </c>
      <c r="D16" s="87">
        <v>2</v>
      </c>
      <c r="E16" s="20">
        <f t="shared" ref="E16:E21" si="0">C16*D16</f>
        <v>200</v>
      </c>
      <c r="F16" s="21">
        <v>557</v>
      </c>
      <c r="G16" s="22">
        <f t="shared" ref="G16:G21" si="1">E16/F16</f>
        <v>0.35906642728904847</v>
      </c>
      <c r="H16" s="21">
        <v>9</v>
      </c>
      <c r="I16" s="22">
        <f t="shared" ref="I16:I21" si="2">G16*H16</f>
        <v>3.2315978456014363</v>
      </c>
    </row>
    <row r="17" spans="1:9" ht="28.5" customHeight="1" x14ac:dyDescent="0.55000000000000004">
      <c r="A17" s="3">
        <v>100158</v>
      </c>
      <c r="B17" s="7" t="s">
        <v>28</v>
      </c>
      <c r="C17" s="87"/>
      <c r="D17" s="87"/>
      <c r="E17" s="20">
        <f t="shared" si="0"/>
        <v>0</v>
      </c>
      <c r="F17" s="21"/>
      <c r="G17" s="22" t="e">
        <f t="shared" si="1"/>
        <v>#DIV/0!</v>
      </c>
      <c r="H17" s="21"/>
      <c r="I17" s="22" t="e">
        <f t="shared" si="2"/>
        <v>#DIV/0!</v>
      </c>
    </row>
    <row r="18" spans="1:9" ht="28.5" customHeight="1" x14ac:dyDescent="0.55000000000000004">
      <c r="A18" s="3">
        <v>110851</v>
      </c>
      <c r="B18" s="7" t="s">
        <v>29</v>
      </c>
      <c r="C18" s="87"/>
      <c r="D18" s="87"/>
      <c r="E18" s="20">
        <f t="shared" si="0"/>
        <v>0</v>
      </c>
      <c r="F18" s="21"/>
      <c r="G18" s="22" t="e">
        <f t="shared" si="1"/>
        <v>#DIV/0!</v>
      </c>
      <c r="H18" s="21"/>
      <c r="I18" s="22" t="e">
        <f t="shared" si="2"/>
        <v>#DIV/0!</v>
      </c>
    </row>
    <row r="19" spans="1:9" ht="28.5" customHeight="1" x14ac:dyDescent="0.55000000000000004">
      <c r="A19" s="3">
        <v>100188</v>
      </c>
      <c r="B19" s="7" t="s">
        <v>7</v>
      </c>
      <c r="C19" s="87"/>
      <c r="D19" s="87"/>
      <c r="E19" s="20">
        <f t="shared" si="0"/>
        <v>0</v>
      </c>
      <c r="F19" s="21"/>
      <c r="G19" s="22" t="e">
        <f t="shared" si="1"/>
        <v>#DIV/0!</v>
      </c>
      <c r="H19" s="21"/>
      <c r="I19" s="22" t="e">
        <f t="shared" si="2"/>
        <v>#DIV/0!</v>
      </c>
    </row>
    <row r="20" spans="1:9" ht="28.5" customHeight="1" x14ac:dyDescent="0.55000000000000004">
      <c r="A20" s="3">
        <v>100187</v>
      </c>
      <c r="B20" s="7" t="s">
        <v>8</v>
      </c>
      <c r="C20" s="87"/>
      <c r="D20" s="87"/>
      <c r="E20" s="20">
        <f t="shared" si="0"/>
        <v>0</v>
      </c>
      <c r="F20" s="21"/>
      <c r="G20" s="22" t="e">
        <f t="shared" si="1"/>
        <v>#DIV/0!</v>
      </c>
      <c r="H20" s="21"/>
      <c r="I20" s="22" t="e">
        <f t="shared" si="2"/>
        <v>#DIV/0!</v>
      </c>
    </row>
    <row r="21" spans="1:9" ht="28.5" customHeight="1" x14ac:dyDescent="0.55000000000000004">
      <c r="A21" s="3">
        <v>110730</v>
      </c>
      <c r="B21" s="7" t="s">
        <v>53</v>
      </c>
      <c r="C21" s="87"/>
      <c r="D21" s="87"/>
      <c r="E21" s="20">
        <f t="shared" si="0"/>
        <v>0</v>
      </c>
      <c r="F21" s="21"/>
      <c r="G21" s="22" t="e">
        <f t="shared" si="1"/>
        <v>#DIV/0!</v>
      </c>
      <c r="H21" s="21"/>
      <c r="I21" s="22" t="e">
        <f t="shared" si="2"/>
        <v>#DIV/0!</v>
      </c>
    </row>
    <row r="22" spans="1:9" ht="20.5" x14ac:dyDescent="0.6">
      <c r="A22" s="34" t="s">
        <v>101</v>
      </c>
      <c r="B22" s="36"/>
      <c r="C22" s="36"/>
      <c r="D22" s="36"/>
      <c r="E22" s="36"/>
      <c r="F22" s="36"/>
      <c r="G22" s="36"/>
      <c r="H22" s="36"/>
      <c r="I22" s="36"/>
    </row>
    <row r="23" spans="1:9" ht="36" x14ac:dyDescent="0.55000000000000004">
      <c r="A23" s="3">
        <v>100018</v>
      </c>
      <c r="B23" s="7" t="s">
        <v>51</v>
      </c>
      <c r="C23" s="87"/>
      <c r="D23" s="87"/>
      <c r="E23" s="20">
        <f t="shared" ref="E23:E26" si="3">C23*D23</f>
        <v>0</v>
      </c>
      <c r="F23" s="21"/>
      <c r="G23" s="22" t="e">
        <f t="shared" ref="G23:G26" si="4">E23/F23</f>
        <v>#DIV/0!</v>
      </c>
      <c r="H23" s="21"/>
      <c r="I23" s="22" t="e">
        <f t="shared" ref="I23:I26" si="5">G23*H23</f>
        <v>#DIV/0!</v>
      </c>
    </row>
    <row r="24" spans="1:9" ht="36" x14ac:dyDescent="0.55000000000000004">
      <c r="A24" s="3">
        <v>100012</v>
      </c>
      <c r="B24" s="7" t="s">
        <v>2</v>
      </c>
      <c r="C24" s="87"/>
      <c r="D24" s="87"/>
      <c r="E24" s="20">
        <f t="shared" si="3"/>
        <v>0</v>
      </c>
      <c r="F24" s="21"/>
      <c r="G24" s="22" t="e">
        <f t="shared" si="4"/>
        <v>#DIV/0!</v>
      </c>
      <c r="H24" s="21"/>
      <c r="I24" s="22" t="e">
        <f t="shared" si="5"/>
        <v>#DIV/0!</v>
      </c>
    </row>
    <row r="25" spans="1:9" ht="36" x14ac:dyDescent="0.55000000000000004">
      <c r="A25" s="3">
        <v>100021</v>
      </c>
      <c r="B25" s="7" t="s">
        <v>34</v>
      </c>
      <c r="C25" s="87"/>
      <c r="D25" s="87"/>
      <c r="E25" s="20">
        <f t="shared" si="3"/>
        <v>0</v>
      </c>
      <c r="F25" s="21"/>
      <c r="G25" s="22" t="e">
        <f t="shared" si="4"/>
        <v>#DIV/0!</v>
      </c>
      <c r="H25" s="21"/>
      <c r="I25" s="22" t="e">
        <f t="shared" si="5"/>
        <v>#DIV/0!</v>
      </c>
    </row>
    <row r="26" spans="1:9" ht="36" x14ac:dyDescent="0.55000000000000004">
      <c r="A26" s="3">
        <v>110396</v>
      </c>
      <c r="B26" s="7" t="s">
        <v>56</v>
      </c>
      <c r="C26" s="87"/>
      <c r="D26" s="87"/>
      <c r="E26" s="20">
        <f t="shared" si="3"/>
        <v>0</v>
      </c>
      <c r="F26" s="21"/>
      <c r="G26" s="22" t="e">
        <f t="shared" si="4"/>
        <v>#DIV/0!</v>
      </c>
      <c r="H26" s="21"/>
      <c r="I26" s="22" t="e">
        <f t="shared" si="5"/>
        <v>#DIV/0!</v>
      </c>
    </row>
    <row r="27" spans="1:9" ht="20.5" x14ac:dyDescent="0.6">
      <c r="A27" s="34" t="s">
        <v>102</v>
      </c>
      <c r="B27" s="36"/>
      <c r="C27" s="36"/>
      <c r="D27" s="36"/>
      <c r="E27" s="36"/>
      <c r="F27" s="36"/>
      <c r="G27" s="36"/>
      <c r="H27" s="36"/>
      <c r="I27" s="36"/>
    </row>
    <row r="28" spans="1:9" ht="28.5" customHeight="1" x14ac:dyDescent="0.55000000000000004">
      <c r="A28" s="3">
        <v>100101</v>
      </c>
      <c r="B28" s="7" t="s">
        <v>3</v>
      </c>
      <c r="C28" s="87"/>
      <c r="D28" s="87"/>
      <c r="E28" s="20">
        <f t="shared" ref="E28:E33" si="6">C28*D28</f>
        <v>0</v>
      </c>
      <c r="F28" s="21"/>
      <c r="G28" s="22" t="e">
        <f t="shared" ref="G28:G33" si="7">E28/F28</f>
        <v>#DIV/0!</v>
      </c>
      <c r="H28" s="21"/>
      <c r="I28" s="22" t="e">
        <f t="shared" ref="I28:I33" si="8">G28*H28</f>
        <v>#DIV/0!</v>
      </c>
    </row>
    <row r="29" spans="1:9" ht="28.5" customHeight="1" x14ac:dyDescent="0.55000000000000004">
      <c r="A29" s="3">
        <v>100117</v>
      </c>
      <c r="B29" s="7" t="s">
        <v>52</v>
      </c>
      <c r="C29" s="87"/>
      <c r="D29" s="87"/>
      <c r="E29" s="20">
        <f t="shared" si="6"/>
        <v>0</v>
      </c>
      <c r="F29" s="21"/>
      <c r="G29" s="22" t="e">
        <f t="shared" si="7"/>
        <v>#DIV/0!</v>
      </c>
      <c r="H29" s="21"/>
      <c r="I29" s="22" t="e">
        <f t="shared" si="8"/>
        <v>#DIV/0!</v>
      </c>
    </row>
    <row r="30" spans="1:9" ht="28.5" customHeight="1" x14ac:dyDescent="0.55000000000000004">
      <c r="A30" s="3">
        <v>110921</v>
      </c>
      <c r="B30" s="7" t="s">
        <v>4</v>
      </c>
      <c r="C30" s="87"/>
      <c r="D30" s="87"/>
      <c r="E30" s="20">
        <f t="shared" si="6"/>
        <v>0</v>
      </c>
      <c r="F30" s="21"/>
      <c r="G30" s="22" t="e">
        <f t="shared" si="7"/>
        <v>#DIV/0!</v>
      </c>
      <c r="H30" s="21"/>
      <c r="I30" s="22" t="e">
        <f t="shared" si="8"/>
        <v>#DIV/0!</v>
      </c>
    </row>
    <row r="31" spans="1:9" ht="28.5" customHeight="1" x14ac:dyDescent="0.55000000000000004">
      <c r="A31" s="3">
        <v>111751</v>
      </c>
      <c r="B31" s="7" t="s">
        <v>6</v>
      </c>
      <c r="C31" s="87"/>
      <c r="D31" s="87"/>
      <c r="E31" s="20">
        <f t="shared" si="6"/>
        <v>0</v>
      </c>
      <c r="F31" s="21"/>
      <c r="G31" s="22" t="e">
        <f t="shared" si="7"/>
        <v>#DIV/0!</v>
      </c>
      <c r="H31" s="21"/>
      <c r="I31" s="22" t="e">
        <f t="shared" si="8"/>
        <v>#DIV/0!</v>
      </c>
    </row>
    <row r="32" spans="1:9" ht="28.5" customHeight="1" x14ac:dyDescent="0.55000000000000004">
      <c r="A32" s="3">
        <v>110554</v>
      </c>
      <c r="B32" s="7" t="s">
        <v>23</v>
      </c>
      <c r="C32" s="87"/>
      <c r="D32" s="87"/>
      <c r="E32" s="20">
        <f t="shared" si="6"/>
        <v>0</v>
      </c>
      <c r="F32" s="21"/>
      <c r="G32" s="22" t="e">
        <f t="shared" si="7"/>
        <v>#DIV/0!</v>
      </c>
      <c r="H32" s="21"/>
      <c r="I32" s="22" t="e">
        <f t="shared" si="8"/>
        <v>#DIV/0!</v>
      </c>
    </row>
    <row r="33" spans="1:9" ht="28.5" customHeight="1" x14ac:dyDescent="0.55000000000000004">
      <c r="A33" s="3">
        <v>100125</v>
      </c>
      <c r="B33" s="7" t="s">
        <v>24</v>
      </c>
      <c r="C33" s="87"/>
      <c r="D33" s="87"/>
      <c r="E33" s="20">
        <f t="shared" si="6"/>
        <v>0</v>
      </c>
      <c r="F33" s="21"/>
      <c r="G33" s="22" t="e">
        <f t="shared" si="7"/>
        <v>#DIV/0!</v>
      </c>
      <c r="H33" s="21"/>
      <c r="I33" s="22" t="e">
        <f t="shared" si="8"/>
        <v>#DIV/0!</v>
      </c>
    </row>
    <row r="34" spans="1:9" ht="20.5" x14ac:dyDescent="0.6">
      <c r="A34" s="30" t="s">
        <v>25</v>
      </c>
      <c r="B34" s="32"/>
      <c r="C34" s="32"/>
      <c r="D34" s="32"/>
      <c r="E34" s="32"/>
      <c r="F34" s="32"/>
      <c r="G34" s="32"/>
      <c r="H34" s="32"/>
      <c r="I34" s="32"/>
    </row>
    <row r="35" spans="1:9" ht="36" x14ac:dyDescent="0.55000000000000004">
      <c r="A35" s="3">
        <v>110541</v>
      </c>
      <c r="B35" s="7" t="s">
        <v>43</v>
      </c>
      <c r="C35" s="87"/>
      <c r="D35" s="87"/>
      <c r="E35" s="20">
        <f t="shared" ref="E35:E48" si="9">C35*D35</f>
        <v>0</v>
      </c>
      <c r="F35" s="21"/>
      <c r="G35" s="22" t="e">
        <f t="shared" ref="G35:G48" si="10">E35/F35</f>
        <v>#DIV/0!</v>
      </c>
      <c r="H35" s="21"/>
      <c r="I35" s="22" t="e">
        <f t="shared" ref="I35:I48" si="11">G35*H35</f>
        <v>#DIV/0!</v>
      </c>
    </row>
    <row r="36" spans="1:9" ht="36" x14ac:dyDescent="0.55000000000000004">
      <c r="A36" s="3">
        <v>110361</v>
      </c>
      <c r="B36" s="7" t="s">
        <v>0</v>
      </c>
      <c r="C36" s="87"/>
      <c r="D36" s="87"/>
      <c r="E36" s="20">
        <f t="shared" si="9"/>
        <v>0</v>
      </c>
      <c r="F36" s="21"/>
      <c r="G36" s="22" t="e">
        <f t="shared" si="10"/>
        <v>#DIV/0!</v>
      </c>
      <c r="H36" s="21"/>
      <c r="I36" s="22" t="e">
        <f t="shared" si="11"/>
        <v>#DIV/0!</v>
      </c>
    </row>
    <row r="37" spans="1:9" ht="36" x14ac:dyDescent="0.55000000000000004">
      <c r="A37" s="3">
        <v>110624</v>
      </c>
      <c r="B37" s="7" t="s">
        <v>30</v>
      </c>
      <c r="C37" s="87"/>
      <c r="D37" s="87"/>
      <c r="E37" s="20">
        <f t="shared" si="9"/>
        <v>0</v>
      </c>
      <c r="F37" s="21"/>
      <c r="G37" s="22" t="e">
        <f t="shared" si="10"/>
        <v>#DIV/0!</v>
      </c>
      <c r="H37" s="21"/>
      <c r="I37" s="22" t="e">
        <f t="shared" si="11"/>
        <v>#DIV/0!</v>
      </c>
    </row>
    <row r="38" spans="1:9" ht="36" x14ac:dyDescent="0.55000000000000004">
      <c r="A38" s="3">
        <v>110723</v>
      </c>
      <c r="B38" s="7" t="s">
        <v>5</v>
      </c>
      <c r="C38" s="87"/>
      <c r="D38" s="87"/>
      <c r="E38" s="20">
        <f t="shared" si="9"/>
        <v>0</v>
      </c>
      <c r="F38" s="21"/>
      <c r="G38" s="22" t="e">
        <f t="shared" si="10"/>
        <v>#DIV/0!</v>
      </c>
      <c r="H38" s="21"/>
      <c r="I38" s="22" t="e">
        <f t="shared" si="11"/>
        <v>#DIV/0!</v>
      </c>
    </row>
    <row r="39" spans="1:9" ht="36" x14ac:dyDescent="0.55000000000000004">
      <c r="A39" s="3">
        <v>110859</v>
      </c>
      <c r="B39" s="7" t="s">
        <v>9</v>
      </c>
      <c r="C39" s="87"/>
      <c r="D39" s="87"/>
      <c r="E39" s="20">
        <f t="shared" si="9"/>
        <v>0</v>
      </c>
      <c r="F39" s="21"/>
      <c r="G39" s="22" t="e">
        <f t="shared" si="10"/>
        <v>#DIV/0!</v>
      </c>
      <c r="H39" s="21"/>
      <c r="I39" s="22" t="e">
        <f t="shared" si="11"/>
        <v>#DIV/0!</v>
      </c>
    </row>
    <row r="40" spans="1:9" ht="36" x14ac:dyDescent="0.55000000000000004">
      <c r="A40" s="3">
        <v>100212</v>
      </c>
      <c r="B40" s="7" t="s">
        <v>10</v>
      </c>
      <c r="C40" s="87"/>
      <c r="D40" s="87"/>
      <c r="E40" s="20">
        <f t="shared" si="9"/>
        <v>0</v>
      </c>
      <c r="F40" s="21"/>
      <c r="G40" s="22" t="e">
        <f t="shared" si="10"/>
        <v>#DIV/0!</v>
      </c>
      <c r="H40" s="21"/>
      <c r="I40" s="22" t="e">
        <f t="shared" si="11"/>
        <v>#DIV/0!</v>
      </c>
    </row>
    <row r="41" spans="1:9" ht="18" x14ac:dyDescent="0.55000000000000004">
      <c r="A41" s="3">
        <v>100241</v>
      </c>
      <c r="B41" s="7" t="s">
        <v>26</v>
      </c>
      <c r="C41" s="87"/>
      <c r="D41" s="87"/>
      <c r="E41" s="20">
        <f t="shared" si="9"/>
        <v>0</v>
      </c>
      <c r="F41" s="21"/>
      <c r="G41" s="22" t="e">
        <f t="shared" si="10"/>
        <v>#DIV/0!</v>
      </c>
      <c r="H41" s="21"/>
      <c r="I41" s="22" t="e">
        <f t="shared" si="11"/>
        <v>#DIV/0!</v>
      </c>
    </row>
    <row r="42" spans="1:9" ht="36" x14ac:dyDescent="0.55000000000000004">
      <c r="A42" s="3">
        <v>100220</v>
      </c>
      <c r="B42" s="7" t="s">
        <v>14</v>
      </c>
      <c r="C42" s="87"/>
      <c r="D42" s="87"/>
      <c r="E42" s="20">
        <f t="shared" si="9"/>
        <v>0</v>
      </c>
      <c r="F42" s="21"/>
      <c r="G42" s="22" t="e">
        <f t="shared" si="10"/>
        <v>#DIV/0!</v>
      </c>
      <c r="H42" s="21"/>
      <c r="I42" s="22" t="e">
        <f t="shared" si="11"/>
        <v>#DIV/0!</v>
      </c>
    </row>
    <row r="43" spans="1:9" ht="36" x14ac:dyDescent="0.55000000000000004">
      <c r="A43" s="3">
        <v>100219</v>
      </c>
      <c r="B43" s="7" t="s">
        <v>15</v>
      </c>
      <c r="C43" s="87"/>
      <c r="D43" s="87"/>
      <c r="E43" s="20">
        <f t="shared" si="9"/>
        <v>0</v>
      </c>
      <c r="F43" s="21"/>
      <c r="G43" s="22" t="e">
        <f t="shared" si="10"/>
        <v>#DIV/0!</v>
      </c>
      <c r="H43" s="21"/>
      <c r="I43" s="22" t="e">
        <f t="shared" si="11"/>
        <v>#DIV/0!</v>
      </c>
    </row>
    <row r="44" spans="1:9" ht="36" x14ac:dyDescent="0.55000000000000004">
      <c r="A44" s="3">
        <v>100225</v>
      </c>
      <c r="B44" s="7" t="s">
        <v>44</v>
      </c>
      <c r="C44" s="87"/>
      <c r="D44" s="87"/>
      <c r="E44" s="20">
        <f t="shared" si="9"/>
        <v>0</v>
      </c>
      <c r="F44" s="21"/>
      <c r="G44" s="22" t="e">
        <f t="shared" si="10"/>
        <v>#DIV/0!</v>
      </c>
      <c r="H44" s="21"/>
      <c r="I44" s="22" t="e">
        <f t="shared" si="11"/>
        <v>#DIV/0!</v>
      </c>
    </row>
    <row r="45" spans="1:9" ht="36" x14ac:dyDescent="0.55000000000000004">
      <c r="A45" s="3">
        <v>100224</v>
      </c>
      <c r="B45" s="7" t="s">
        <v>16</v>
      </c>
      <c r="C45" s="87"/>
      <c r="D45" s="87"/>
      <c r="E45" s="20">
        <f t="shared" si="9"/>
        <v>0</v>
      </c>
      <c r="F45" s="21"/>
      <c r="G45" s="22" t="e">
        <f t="shared" si="10"/>
        <v>#DIV/0!</v>
      </c>
      <c r="H45" s="21"/>
      <c r="I45" s="22" t="e">
        <f t="shared" si="11"/>
        <v>#DIV/0!</v>
      </c>
    </row>
    <row r="46" spans="1:9" ht="36" x14ac:dyDescent="0.55000000000000004">
      <c r="A46" s="3">
        <v>100293</v>
      </c>
      <c r="B46" s="7" t="s">
        <v>38</v>
      </c>
      <c r="C46" s="87"/>
      <c r="D46" s="87"/>
      <c r="E46" s="20">
        <f t="shared" si="9"/>
        <v>0</v>
      </c>
      <c r="F46" s="21"/>
      <c r="G46" s="22" t="e">
        <f t="shared" si="10"/>
        <v>#DIV/0!</v>
      </c>
      <c r="H46" s="21"/>
      <c r="I46" s="22" t="e">
        <f t="shared" si="11"/>
        <v>#DIV/0!</v>
      </c>
    </row>
    <row r="47" spans="1:9" ht="28.5" customHeight="1" x14ac:dyDescent="0.55000000000000004">
      <c r="A47" s="3">
        <v>100256</v>
      </c>
      <c r="B47" s="7" t="s">
        <v>21</v>
      </c>
      <c r="C47" s="87"/>
      <c r="D47" s="87"/>
      <c r="E47" s="20">
        <f t="shared" si="9"/>
        <v>0</v>
      </c>
      <c r="F47" s="21"/>
      <c r="G47" s="22" t="e">
        <f t="shared" si="10"/>
        <v>#DIV/0!</v>
      </c>
      <c r="H47" s="21"/>
      <c r="I47" s="22" t="e">
        <f t="shared" si="11"/>
        <v>#DIV/0!</v>
      </c>
    </row>
    <row r="48" spans="1:9" ht="36" x14ac:dyDescent="0.55000000000000004">
      <c r="A48" s="3">
        <v>110860</v>
      </c>
      <c r="B48" s="7" t="s">
        <v>22</v>
      </c>
      <c r="C48" s="87"/>
      <c r="D48" s="87"/>
      <c r="E48" s="20">
        <f t="shared" si="9"/>
        <v>0</v>
      </c>
      <c r="F48" s="21"/>
      <c r="G48" s="22" t="e">
        <f t="shared" si="10"/>
        <v>#DIV/0!</v>
      </c>
      <c r="H48" s="21"/>
      <c r="I48" s="22" t="e">
        <f t="shared" si="11"/>
        <v>#DIV/0!</v>
      </c>
    </row>
    <row r="49" spans="1:9" ht="20.5" x14ac:dyDescent="0.6">
      <c r="A49" s="34" t="s">
        <v>103</v>
      </c>
      <c r="B49" s="32"/>
      <c r="C49" s="32"/>
      <c r="D49" s="32"/>
      <c r="E49" s="32"/>
      <c r="F49" s="32"/>
      <c r="G49" s="32"/>
      <c r="H49" s="32"/>
      <c r="I49" s="32"/>
    </row>
    <row r="50" spans="1:9" ht="36" x14ac:dyDescent="0.55000000000000004">
      <c r="A50" s="3">
        <v>110393</v>
      </c>
      <c r="B50" s="7" t="s">
        <v>12</v>
      </c>
      <c r="C50" s="87"/>
      <c r="D50" s="87"/>
      <c r="E50" s="20">
        <f t="shared" ref="E50:E52" si="12">C50*D50</f>
        <v>0</v>
      </c>
      <c r="F50" s="21"/>
      <c r="G50" s="22" t="e">
        <f t="shared" ref="G50:G52" si="13">E50/F50</f>
        <v>#DIV/0!</v>
      </c>
      <c r="H50" s="21"/>
      <c r="I50" s="22" t="e">
        <f t="shared" ref="I50:I52" si="14">G50*H50</f>
        <v>#DIV/0!</v>
      </c>
    </row>
    <row r="51" spans="1:9" ht="18" x14ac:dyDescent="0.55000000000000004">
      <c r="A51" s="3">
        <v>110504</v>
      </c>
      <c r="B51" s="7" t="s">
        <v>13</v>
      </c>
      <c r="C51" s="87"/>
      <c r="D51" s="87"/>
      <c r="E51" s="20">
        <f t="shared" si="12"/>
        <v>0</v>
      </c>
      <c r="F51" s="21"/>
      <c r="G51" s="22" t="e">
        <f t="shared" si="13"/>
        <v>#DIV/0!</v>
      </c>
      <c r="H51" s="21"/>
      <c r="I51" s="22" t="e">
        <f t="shared" si="14"/>
        <v>#DIV/0!</v>
      </c>
    </row>
    <row r="52" spans="1:9" ht="36" x14ac:dyDescent="0.55000000000000004">
      <c r="A52" s="3">
        <v>101031</v>
      </c>
      <c r="B52" s="7" t="s">
        <v>37</v>
      </c>
      <c r="C52" s="87"/>
      <c r="D52" s="87"/>
      <c r="E52" s="20">
        <f t="shared" si="12"/>
        <v>0</v>
      </c>
      <c r="F52" s="21"/>
      <c r="G52" s="22" t="e">
        <f t="shared" si="13"/>
        <v>#DIV/0!</v>
      </c>
      <c r="H52" s="21"/>
      <c r="I52" s="22" t="e">
        <f t="shared" si="14"/>
        <v>#DIV/0!</v>
      </c>
    </row>
    <row r="53" spans="1:9" ht="20.5" x14ac:dyDescent="0.6">
      <c r="A53" s="34" t="s">
        <v>127</v>
      </c>
      <c r="B53" s="36"/>
      <c r="C53" s="36"/>
      <c r="D53" s="36"/>
      <c r="E53" s="36"/>
      <c r="F53" s="36"/>
      <c r="G53" s="36"/>
      <c r="H53" s="36"/>
      <c r="I53" s="36"/>
    </row>
    <row r="54" spans="1:9" ht="36" x14ac:dyDescent="0.55000000000000004">
      <c r="A54" s="3">
        <v>110854</v>
      </c>
      <c r="B54" s="7" t="s">
        <v>27</v>
      </c>
      <c r="C54" s="87"/>
      <c r="D54" s="87"/>
      <c r="E54" s="20">
        <f>C54*D54</f>
        <v>0</v>
      </c>
      <c r="F54" s="21"/>
      <c r="G54" s="22" t="e">
        <f t="shared" ref="G54" si="15">E54/F54</f>
        <v>#DIV/0!</v>
      </c>
      <c r="H54" s="21"/>
      <c r="I54" s="22" t="e">
        <f t="shared" ref="I54" si="16">G54*H54</f>
        <v>#DIV/0!</v>
      </c>
    </row>
    <row r="55" spans="1:9" ht="20.5" x14ac:dyDescent="0.6">
      <c r="A55" s="34" t="s">
        <v>99</v>
      </c>
      <c r="B55" s="36"/>
      <c r="C55" s="36"/>
      <c r="D55" s="36"/>
      <c r="E55" s="36"/>
      <c r="F55" s="36"/>
      <c r="G55" s="36"/>
      <c r="H55" s="36"/>
      <c r="I55" s="36"/>
    </row>
    <row r="56" spans="1:9" ht="36" x14ac:dyDescent="0.55000000000000004">
      <c r="A56" s="3">
        <v>100307</v>
      </c>
      <c r="B56" s="7" t="s">
        <v>42</v>
      </c>
      <c r="C56" s="87"/>
      <c r="D56" s="87"/>
      <c r="E56" s="20">
        <f t="shared" ref="E56:E70" si="17">C56*D56</f>
        <v>0</v>
      </c>
      <c r="F56" s="21"/>
      <c r="G56" s="22" t="e">
        <f t="shared" ref="G56:G70" si="18">E56/F56</f>
        <v>#DIV/0!</v>
      </c>
      <c r="H56" s="21"/>
      <c r="I56" s="22" t="e">
        <f t="shared" ref="I56:I70" si="19">G56*H56</f>
        <v>#DIV/0!</v>
      </c>
    </row>
    <row r="57" spans="1:9" ht="36" x14ac:dyDescent="0.55000000000000004">
      <c r="A57" s="3">
        <v>100351</v>
      </c>
      <c r="B57" s="7" t="s">
        <v>33</v>
      </c>
      <c r="C57" s="87"/>
      <c r="D57" s="87"/>
      <c r="E57" s="20">
        <f t="shared" si="17"/>
        <v>0</v>
      </c>
      <c r="F57" s="21"/>
      <c r="G57" s="22" t="e">
        <f t="shared" si="18"/>
        <v>#DIV/0!</v>
      </c>
      <c r="H57" s="21"/>
      <c r="I57" s="22" t="e">
        <f t="shared" si="19"/>
        <v>#DIV/0!</v>
      </c>
    </row>
    <row r="58" spans="1:9" ht="18" x14ac:dyDescent="0.55000000000000004">
      <c r="A58" s="3">
        <v>100362</v>
      </c>
      <c r="B58" s="7" t="s">
        <v>40</v>
      </c>
      <c r="C58" s="87"/>
      <c r="D58" s="87"/>
      <c r="E58" s="20">
        <f t="shared" si="17"/>
        <v>0</v>
      </c>
      <c r="F58" s="21"/>
      <c r="G58" s="22" t="e">
        <f t="shared" si="18"/>
        <v>#DIV/0!</v>
      </c>
      <c r="H58" s="21"/>
      <c r="I58" s="22" t="e">
        <f t="shared" si="19"/>
        <v>#DIV/0!</v>
      </c>
    </row>
    <row r="59" spans="1:9" ht="36" x14ac:dyDescent="0.55000000000000004">
      <c r="A59" s="3">
        <v>100364</v>
      </c>
      <c r="B59" s="7" t="s">
        <v>1</v>
      </c>
      <c r="C59" s="87"/>
      <c r="D59" s="87"/>
      <c r="E59" s="20">
        <f t="shared" si="17"/>
        <v>0</v>
      </c>
      <c r="F59" s="21"/>
      <c r="G59" s="22" t="e">
        <f t="shared" si="18"/>
        <v>#DIV/0!</v>
      </c>
      <c r="H59" s="21"/>
      <c r="I59" s="22" t="e">
        <f t="shared" si="19"/>
        <v>#DIV/0!</v>
      </c>
    </row>
    <row r="60" spans="1:9" ht="36" x14ac:dyDescent="0.55000000000000004">
      <c r="A60" s="3">
        <v>110473</v>
      </c>
      <c r="B60" s="7" t="s">
        <v>31</v>
      </c>
      <c r="C60" s="87"/>
      <c r="D60" s="87"/>
      <c r="E60" s="20">
        <f t="shared" si="17"/>
        <v>0</v>
      </c>
      <c r="F60" s="21"/>
      <c r="G60" s="22" t="e">
        <f t="shared" si="18"/>
        <v>#DIV/0!</v>
      </c>
      <c r="H60" s="21"/>
      <c r="I60" s="22" t="e">
        <f t="shared" si="19"/>
        <v>#DIV/0!</v>
      </c>
    </row>
    <row r="61" spans="1:9" ht="36" x14ac:dyDescent="0.55000000000000004">
      <c r="A61" s="3">
        <v>100352</v>
      </c>
      <c r="B61" s="7" t="s">
        <v>32</v>
      </c>
      <c r="C61" s="87"/>
      <c r="D61" s="87"/>
      <c r="E61" s="20">
        <f t="shared" si="17"/>
        <v>0</v>
      </c>
      <c r="F61" s="21"/>
      <c r="G61" s="22" t="e">
        <f t="shared" si="18"/>
        <v>#DIV/0!</v>
      </c>
      <c r="H61" s="21"/>
      <c r="I61" s="22" t="e">
        <f t="shared" si="19"/>
        <v>#DIV/0!</v>
      </c>
    </row>
    <row r="62" spans="1:9" ht="36" x14ac:dyDescent="0.55000000000000004">
      <c r="A62" s="3">
        <v>100313</v>
      </c>
      <c r="B62" s="7" t="s">
        <v>41</v>
      </c>
      <c r="C62" s="87"/>
      <c r="D62" s="87"/>
      <c r="E62" s="20">
        <f t="shared" si="17"/>
        <v>0</v>
      </c>
      <c r="F62" s="21"/>
      <c r="G62" s="22" t="e">
        <f t="shared" si="18"/>
        <v>#DIV/0!</v>
      </c>
      <c r="H62" s="21"/>
      <c r="I62" s="22" t="e">
        <f t="shared" si="19"/>
        <v>#DIV/0!</v>
      </c>
    </row>
    <row r="63" spans="1:9" ht="36" x14ac:dyDescent="0.55000000000000004">
      <c r="A63" s="3">
        <v>100348</v>
      </c>
      <c r="B63" s="7" t="s">
        <v>35</v>
      </c>
      <c r="C63" s="87"/>
      <c r="D63" s="87"/>
      <c r="E63" s="20">
        <f t="shared" si="17"/>
        <v>0</v>
      </c>
      <c r="F63" s="21"/>
      <c r="G63" s="22" t="e">
        <f t="shared" si="18"/>
        <v>#DIV/0!</v>
      </c>
      <c r="H63" s="21"/>
      <c r="I63" s="22" t="e">
        <f t="shared" si="19"/>
        <v>#DIV/0!</v>
      </c>
    </row>
    <row r="64" spans="1:9" ht="36" x14ac:dyDescent="0.55000000000000004">
      <c r="A64" s="3">
        <v>111230</v>
      </c>
      <c r="B64" s="7" t="s">
        <v>11</v>
      </c>
      <c r="C64" s="87"/>
      <c r="D64" s="87"/>
      <c r="E64" s="20">
        <f t="shared" si="17"/>
        <v>0</v>
      </c>
      <c r="F64" s="21"/>
      <c r="G64" s="22" t="e">
        <f t="shared" si="18"/>
        <v>#DIV/0!</v>
      </c>
      <c r="H64" s="21"/>
      <c r="I64" s="22" t="e">
        <f t="shared" si="19"/>
        <v>#DIV/0!</v>
      </c>
    </row>
    <row r="65" spans="1:9" ht="36" x14ac:dyDescent="0.55000000000000004">
      <c r="A65" s="3">
        <v>100350</v>
      </c>
      <c r="B65" s="7" t="s">
        <v>36</v>
      </c>
      <c r="C65" s="87"/>
      <c r="D65" s="87"/>
      <c r="E65" s="20">
        <f t="shared" si="17"/>
        <v>0</v>
      </c>
      <c r="F65" s="21"/>
      <c r="G65" s="22" t="e">
        <f t="shared" si="18"/>
        <v>#DIV/0!</v>
      </c>
      <c r="H65" s="21"/>
      <c r="I65" s="22" t="e">
        <f t="shared" si="19"/>
        <v>#DIV/0!</v>
      </c>
    </row>
    <row r="66" spans="1:9" ht="36" x14ac:dyDescent="0.55000000000000004">
      <c r="A66" s="3">
        <v>100357</v>
      </c>
      <c r="B66" s="7" t="s">
        <v>17</v>
      </c>
      <c r="C66" s="87"/>
      <c r="D66" s="87"/>
      <c r="E66" s="20">
        <f t="shared" si="17"/>
        <v>0</v>
      </c>
      <c r="F66" s="21"/>
      <c r="G66" s="22" t="e">
        <f t="shared" si="18"/>
        <v>#DIV/0!</v>
      </c>
      <c r="H66" s="21"/>
      <c r="I66" s="22" t="e">
        <f t="shared" si="19"/>
        <v>#DIV/0!</v>
      </c>
    </row>
    <row r="67" spans="1:9" ht="36" x14ac:dyDescent="0.55000000000000004">
      <c r="A67" s="3">
        <v>100355</v>
      </c>
      <c r="B67" s="7" t="s">
        <v>18</v>
      </c>
      <c r="C67" s="87"/>
      <c r="D67" s="87"/>
      <c r="E67" s="20">
        <f t="shared" si="17"/>
        <v>0</v>
      </c>
      <c r="F67" s="21"/>
      <c r="G67" s="22" t="e">
        <f t="shared" si="18"/>
        <v>#DIV/0!</v>
      </c>
      <c r="H67" s="21"/>
      <c r="I67" s="22" t="e">
        <f t="shared" si="19"/>
        <v>#DIV/0!</v>
      </c>
    </row>
    <row r="68" spans="1:9" ht="28.5" customHeight="1" x14ac:dyDescent="0.55000000000000004">
      <c r="A68" s="3">
        <v>100330</v>
      </c>
      <c r="B68" s="7" t="s">
        <v>19</v>
      </c>
      <c r="C68" s="87"/>
      <c r="D68" s="87"/>
      <c r="E68" s="20">
        <f t="shared" si="17"/>
        <v>0</v>
      </c>
      <c r="F68" s="21"/>
      <c r="G68" s="22" t="e">
        <f t="shared" si="18"/>
        <v>#DIV/0!</v>
      </c>
      <c r="H68" s="21"/>
      <c r="I68" s="22" t="e">
        <f t="shared" si="19"/>
        <v>#DIV/0!</v>
      </c>
    </row>
    <row r="69" spans="1:9" ht="18" x14ac:dyDescent="0.55000000000000004">
      <c r="A69" s="3">
        <v>100336</v>
      </c>
      <c r="B69" s="7" t="s">
        <v>20</v>
      </c>
      <c r="C69" s="87"/>
      <c r="D69" s="87"/>
      <c r="E69" s="20">
        <f t="shared" si="17"/>
        <v>0</v>
      </c>
      <c r="F69" s="21"/>
      <c r="G69" s="22" t="e">
        <f t="shared" si="18"/>
        <v>#DIV/0!</v>
      </c>
      <c r="H69" s="21"/>
      <c r="I69" s="22" t="e">
        <f t="shared" si="19"/>
        <v>#DIV/0!</v>
      </c>
    </row>
    <row r="70" spans="1:9" ht="36" x14ac:dyDescent="0.55000000000000004">
      <c r="A70" s="3">
        <v>110721</v>
      </c>
      <c r="B70" s="7" t="s">
        <v>54</v>
      </c>
      <c r="C70" s="87"/>
      <c r="D70" s="87"/>
      <c r="E70" s="20">
        <f t="shared" si="17"/>
        <v>0</v>
      </c>
      <c r="F70" s="21"/>
      <c r="G70" s="22" t="e">
        <f t="shared" si="18"/>
        <v>#DIV/0!</v>
      </c>
      <c r="H70" s="21"/>
      <c r="I70" s="22" t="e">
        <f t="shared" si="19"/>
        <v>#DIV/0!</v>
      </c>
    </row>
  </sheetData>
  <mergeCells count="2">
    <mergeCell ref="A1:J1"/>
    <mergeCell ref="A3:I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C7E1F7215A44A880CD29336F32C86" ma:contentTypeVersion="15" ma:contentTypeDescription="Create a new document." ma:contentTypeScope="" ma:versionID="beea675425f8518fc69c81fceeb81f09">
  <xsd:schema xmlns:xsd="http://www.w3.org/2001/XMLSchema" xmlns:xs="http://www.w3.org/2001/XMLSchema" xmlns:p="http://schemas.microsoft.com/office/2006/metadata/properties" xmlns:ns1="http://schemas.microsoft.com/sharepoint/v3" xmlns:ns3="9d8593b4-07df-4103-a0a4-9659a89085c6" xmlns:ns4="a9eeef56-ad29-4284-bd5d-7e8e928f7d71" targetNamespace="http://schemas.microsoft.com/office/2006/metadata/properties" ma:root="true" ma:fieldsID="8e2b82e8fd4f0c045e07e8513e16cfef" ns1:_="" ns3:_="" ns4:_="">
    <xsd:import namespace="http://schemas.microsoft.com/sharepoint/v3"/>
    <xsd:import namespace="9d8593b4-07df-4103-a0a4-9659a89085c6"/>
    <xsd:import namespace="a9eeef56-ad29-4284-bd5d-7e8e928f7d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93b4-07df-4103-a0a4-9659a8908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ef56-ad29-4284-bd5d-7e8e928f7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B91F34-4F3C-4CD9-9733-F9619E6F8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3967F9-E485-4B62-B306-104E6E31D34F}">
  <ds:schemaRefs>
    <ds:schemaRef ds:uri="http://purl.org/dc/terms/"/>
    <ds:schemaRef ds:uri="http://schemas.openxmlformats.org/package/2006/metadata/core-properties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9d8593b4-07df-4103-a0a4-9659a89085c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85CF85-450C-47D9-9C20-159F631CB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8593b4-07df-4103-a0a4-9659a89085c6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Entitlement Calculator</vt:lpstr>
      <vt:lpstr>Case Calc by Servings</vt:lpstr>
      <vt:lpstr>'Entitlement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USDA Brown Box Products Annual Order SY 23-24</dc:title>
  <dc:subject>Wisconsin USDA Foods Program</dc:subject>
  <dc:creator>Laura Paella</dc:creator>
  <cp:keywords>commodities, brown-box, survey, entitlement</cp:keywords>
  <cp:lastModifiedBy>Oele, Jessica M.   DPI</cp:lastModifiedBy>
  <cp:lastPrinted>2024-01-25T19:38:01Z</cp:lastPrinted>
  <dcterms:created xsi:type="dcterms:W3CDTF">2005-05-09T19:47:30Z</dcterms:created>
  <dcterms:modified xsi:type="dcterms:W3CDTF">2024-02-01T15:36:17Z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0x010100E91C7E1F7215A44A880CD29336F32C86</vt:lpwstr>
  </property>
</Properties>
</file>